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бота\Все прайс-листы\"/>
    </mc:Choice>
  </mc:AlternateContent>
  <xr:revisionPtr revIDLastSave="0" documentId="13_ncr:1_{DD3B97CE-508C-46AF-A830-8C9BE4DC1094}" xr6:coauthVersionLast="47" xr6:coauthVersionMax="47" xr10:uidLastSave="{00000000-0000-0000-0000-000000000000}"/>
  <bookViews>
    <workbookView xWindow="37680" yWindow="3690" windowWidth="29040" windowHeight="15720" xr2:uid="{ED6A7718-AEA2-4905-8540-081DFCA23323}"/>
  </bookViews>
  <sheets>
    <sheet name="2027" sheetId="1" r:id="rId1"/>
    <sheet name="Условия работы" sheetId="2" r:id="rId2"/>
  </sheets>
  <externalReferences>
    <externalReference r:id="rId3"/>
    <externalReference r:id="rId4"/>
    <externalReference r:id="rId5"/>
    <externalReference r:id="rId6"/>
    <externalReference r:id="rId7"/>
  </externalReferences>
  <definedNames>
    <definedName name="_16_неделя_2021">#REF!</definedName>
    <definedName name="_xlnm._FilterDatabase" localSheetId="0" hidden="1">'2027'!$B$29:$S$1902</definedName>
    <definedName name="ALVPRX">#REF!</definedName>
    <definedName name="art">#REF!</definedName>
    <definedName name="ast">#REF!</definedName>
    <definedName name="astkl">#REF!</definedName>
    <definedName name="astsk">#REF!</definedName>
    <definedName name="astsklad">#REF!</definedName>
    <definedName name="bron">#REF!</definedName>
    <definedName name="cher">#REF!</definedName>
    <definedName name="cheras">#REF!</definedName>
    <definedName name="chercher">#REF!</definedName>
    <definedName name="cherhug">#REF!</definedName>
    <definedName name="cherp">#REF!</definedName>
    <definedName name="cherr">#REF!</definedName>
    <definedName name="chertab">#REF!</definedName>
    <definedName name="CHUR">#REF!</definedName>
    <definedName name="clem">#REF!</definedName>
    <definedName name="clemat">#REF!</definedName>
    <definedName name="clemlem">#REF!</definedName>
    <definedName name="clemtab">#REF!</definedName>
    <definedName name="COMPALV">#REF!</definedName>
    <definedName name="dost">#REF!</definedName>
    <definedName name="Excel_BuiltIn_Print_Area_2">#REF!</definedName>
    <definedName name="Excel_BuiltIn_Print_Area_2_1">#REF!</definedName>
    <definedName name="Excel_BuiltIn_Print_Area_2_1_1">#REF!</definedName>
    <definedName name="fff">#REF!</definedName>
    <definedName name="ffive">#REF!</definedName>
    <definedName name="fin">[2]Лист2!$A$1:$C$339</definedName>
    <definedName name="final">[2]Лист2!$A$2:$B$339</definedName>
    <definedName name="five">#REF!</definedName>
    <definedName name="form">#REF!</definedName>
    <definedName name="ger">#REF!</definedName>
    <definedName name="hg">#REF!</definedName>
    <definedName name="hgn">#REF!</definedName>
    <definedName name="hoog">#REF!</definedName>
    <definedName name="hostjan">#REF!</definedName>
    <definedName name="hug">#REF!</definedName>
    <definedName name="hugeh">#REF!</definedName>
    <definedName name="hugen">#REF!</definedName>
    <definedName name="hugenfeb">#REF!</definedName>
    <definedName name="hugenhgn">#REF!</definedName>
    <definedName name="hugenjan">#REF!</definedName>
    <definedName name="hugg">#REF!</definedName>
    <definedName name="huggen">#REF!</definedName>
    <definedName name="huggg">#REF!</definedName>
    <definedName name="huhughug">#REF!</definedName>
    <definedName name="HYDNUM">#REF!</definedName>
    <definedName name="klast">#REF!</definedName>
    <definedName name="klem">#REF!</definedName>
    <definedName name="klematisjan">#REF!</definedName>
    <definedName name="klient">#REF!</definedName>
    <definedName name="liljan">#REF!</definedName>
    <definedName name="lodold">#REF!</definedName>
    <definedName name="mng">#REF!</definedName>
    <definedName name="MNOGG">#REF!</definedName>
    <definedName name="neg">#REF!</definedName>
    <definedName name="negot">#REF!</definedName>
    <definedName name="newheko">'[3]рабочий 2022'!$A$10:$L$1012</definedName>
    <definedName name="newhugen">#REF!</definedName>
    <definedName name="nid">#REF!</definedName>
    <definedName name="nl">#REF!</definedName>
    <definedName name="nlkl">#REF!</definedName>
    <definedName name="notready">#REF!</definedName>
    <definedName name="now">#REF!</definedName>
    <definedName name="otkaz">#REF!</definedName>
    <definedName name="PDXCOMP">#REF!</definedName>
    <definedName name="PDXSPR">[4]PDX!#REF!</definedName>
    <definedName name="peon">#REF!</definedName>
    <definedName name="peon2">#REF!</definedName>
    <definedName name="peonn">[5]Лист2!$A$1:$IV$65536</definedName>
    <definedName name="pion">#REF!</definedName>
    <definedName name="pionn">#REF!</definedName>
    <definedName name="pionprice">#REF!</definedName>
    <definedName name="pips">#REF!</definedName>
    <definedName name="piu">#REF!</definedName>
    <definedName name="poinjan">#REF!</definedName>
    <definedName name="ppp">#REF!</definedName>
    <definedName name="price">#REF!</definedName>
    <definedName name="prov">#REF!</definedName>
    <definedName name="ROYAL">#REF!</definedName>
    <definedName name="rus">#REF!</definedName>
    <definedName name="saj">#REF!</definedName>
    <definedName name="sajaj">#REF!</definedName>
    <definedName name="sajj">#REF!</definedName>
    <definedName name="sajjan">#REF!</definedName>
    <definedName name="sale">#REF!</definedName>
    <definedName name="salemore">#REF!</definedName>
    <definedName name="sk">#REF!</definedName>
    <definedName name="sklad">#REF!</definedName>
    <definedName name="ssaj">#REF!</definedName>
    <definedName name="st">#REF!</definedName>
    <definedName name="stk">#REF!</definedName>
    <definedName name="stock">#REF!</definedName>
    <definedName name="stock_">#REF!</definedName>
    <definedName name="stok">#REF!</definedName>
    <definedName name="stst">#REF!</definedName>
    <definedName name="tab">#REF!</definedName>
    <definedName name="tabhug">#REF!</definedName>
    <definedName name="table">#REF!</definedName>
    <definedName name="table1">#REF!</definedName>
    <definedName name="table101">#REF!</definedName>
    <definedName name="table11">#REF!</definedName>
    <definedName name="tabletab">#REF!</definedName>
    <definedName name="tabt">#REF!</definedName>
    <definedName name="tabtab">#REF!</definedName>
    <definedName name="tabtabt">#REF!</definedName>
    <definedName name="threefive">#REF!</definedName>
    <definedName name="twothree">#REF!</definedName>
    <definedName name="usp">#REF!</definedName>
    <definedName name="артикулы">#REF!</definedName>
    <definedName name="зкщмм">#REF!</definedName>
    <definedName name="Склады" localSheetId="0">#REF!</definedName>
    <definedName name="Склады" localSheetId="1">#REF!</definedName>
    <definedName name="Склады">#REF!</definedName>
    <definedName name="условия">#REF!</definedName>
    <definedName name="ыещл">#REF!</definedName>
    <definedName name="ылдфв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900" i="1" l="1"/>
  <c r="M1900" i="1"/>
  <c r="L1900" i="1"/>
  <c r="K1900" i="1"/>
  <c r="J1900" i="1"/>
  <c r="N1899" i="1"/>
  <c r="M1899" i="1"/>
  <c r="L1899" i="1"/>
  <c r="K1899" i="1"/>
  <c r="J1899" i="1"/>
  <c r="N1898" i="1"/>
  <c r="M1898" i="1"/>
  <c r="L1898" i="1"/>
  <c r="K1898" i="1"/>
  <c r="J1898" i="1"/>
  <c r="N1897" i="1"/>
  <c r="M1897" i="1"/>
  <c r="L1897" i="1"/>
  <c r="K1897" i="1"/>
  <c r="J1897" i="1"/>
  <c r="N1896" i="1"/>
  <c r="M1896" i="1"/>
  <c r="L1896" i="1"/>
  <c r="K1896" i="1"/>
  <c r="J1896" i="1"/>
  <c r="N1895" i="1"/>
  <c r="M1895" i="1"/>
  <c r="L1895" i="1"/>
  <c r="K1895" i="1"/>
  <c r="J1895" i="1"/>
  <c r="N1894" i="1"/>
  <c r="M1894" i="1"/>
  <c r="L1894" i="1"/>
  <c r="K1894" i="1"/>
  <c r="J1894" i="1"/>
  <c r="N1893" i="1"/>
  <c r="M1893" i="1"/>
  <c r="L1893" i="1"/>
  <c r="K1893" i="1"/>
  <c r="J1893" i="1"/>
  <c r="N1892" i="1"/>
  <c r="M1892" i="1"/>
  <c r="L1892" i="1"/>
  <c r="K1892" i="1"/>
  <c r="J1892" i="1"/>
  <c r="N1891" i="1"/>
  <c r="M1891" i="1"/>
  <c r="L1891" i="1"/>
  <c r="K1891" i="1"/>
  <c r="J1891" i="1"/>
  <c r="N1890" i="1"/>
  <c r="M1890" i="1"/>
  <c r="L1890" i="1"/>
  <c r="K1890" i="1"/>
  <c r="J1890" i="1"/>
  <c r="N1889" i="1"/>
  <c r="M1889" i="1"/>
  <c r="L1889" i="1"/>
  <c r="K1889" i="1"/>
  <c r="J1889" i="1"/>
  <c r="N1888" i="1"/>
  <c r="M1888" i="1"/>
  <c r="L1888" i="1"/>
  <c r="K1888" i="1"/>
  <c r="J1888" i="1"/>
  <c r="N1887" i="1"/>
  <c r="M1887" i="1"/>
  <c r="L1887" i="1"/>
  <c r="K1887" i="1"/>
  <c r="J1887" i="1"/>
  <c r="N1886" i="1"/>
  <c r="M1886" i="1"/>
  <c r="L1886" i="1"/>
  <c r="K1886" i="1"/>
  <c r="J1886" i="1"/>
  <c r="N1885" i="1"/>
  <c r="M1885" i="1"/>
  <c r="L1885" i="1"/>
  <c r="K1885" i="1"/>
  <c r="J1885" i="1"/>
  <c r="N1884" i="1"/>
  <c r="M1884" i="1"/>
  <c r="L1884" i="1"/>
  <c r="K1884" i="1"/>
  <c r="J1884" i="1"/>
  <c r="N1883" i="1"/>
  <c r="M1883" i="1"/>
  <c r="L1883" i="1"/>
  <c r="K1883" i="1"/>
  <c r="J1883" i="1"/>
  <c r="N1882" i="1"/>
  <c r="M1882" i="1"/>
  <c r="L1882" i="1"/>
  <c r="K1882" i="1"/>
  <c r="J1882" i="1"/>
  <c r="N1881" i="1"/>
  <c r="M1881" i="1"/>
  <c r="L1881" i="1"/>
  <c r="K1881" i="1"/>
  <c r="J1881" i="1"/>
  <c r="N1880" i="1"/>
  <c r="M1880" i="1"/>
  <c r="L1880" i="1"/>
  <c r="K1880" i="1"/>
  <c r="J1880" i="1"/>
  <c r="N1879" i="1"/>
  <c r="M1879" i="1"/>
  <c r="L1879" i="1"/>
  <c r="K1879" i="1"/>
  <c r="J1879" i="1"/>
  <c r="N1878" i="1"/>
  <c r="M1878" i="1"/>
  <c r="L1878" i="1"/>
  <c r="K1878" i="1"/>
  <c r="J1878" i="1"/>
  <c r="N1877" i="1"/>
  <c r="M1877" i="1"/>
  <c r="L1877" i="1"/>
  <c r="K1877" i="1"/>
  <c r="J1877" i="1"/>
  <c r="N1876" i="1"/>
  <c r="M1876" i="1"/>
  <c r="L1876" i="1"/>
  <c r="K1876" i="1"/>
  <c r="J1876" i="1"/>
  <c r="N1875" i="1"/>
  <c r="M1875" i="1"/>
  <c r="L1875" i="1"/>
  <c r="K1875" i="1"/>
  <c r="J1875" i="1"/>
  <c r="N1874" i="1"/>
  <c r="M1874" i="1"/>
  <c r="L1874" i="1"/>
  <c r="K1874" i="1"/>
  <c r="J1874" i="1"/>
  <c r="N1873" i="1"/>
  <c r="M1873" i="1"/>
  <c r="L1873" i="1"/>
  <c r="K1873" i="1"/>
  <c r="J1873" i="1"/>
  <c r="N1872" i="1"/>
  <c r="M1872" i="1"/>
  <c r="L1872" i="1"/>
  <c r="K1872" i="1"/>
  <c r="J1872" i="1"/>
  <c r="N1871" i="1"/>
  <c r="M1871" i="1"/>
  <c r="L1871" i="1"/>
  <c r="K1871" i="1"/>
  <c r="J1871" i="1"/>
  <c r="N1870" i="1"/>
  <c r="M1870" i="1"/>
  <c r="L1870" i="1"/>
  <c r="K1870" i="1"/>
  <c r="J1870" i="1"/>
  <c r="N1869" i="1"/>
  <c r="M1869" i="1"/>
  <c r="L1869" i="1"/>
  <c r="K1869" i="1"/>
  <c r="J1869" i="1"/>
  <c r="N1868" i="1"/>
  <c r="M1868" i="1"/>
  <c r="L1868" i="1"/>
  <c r="K1868" i="1"/>
  <c r="J1868" i="1"/>
  <c r="N1867" i="1"/>
  <c r="M1867" i="1"/>
  <c r="L1867" i="1"/>
  <c r="K1867" i="1"/>
  <c r="J1867" i="1"/>
  <c r="N1866" i="1"/>
  <c r="M1866" i="1"/>
  <c r="L1866" i="1"/>
  <c r="K1866" i="1"/>
  <c r="J1866" i="1"/>
  <c r="N1865" i="1"/>
  <c r="M1865" i="1"/>
  <c r="L1865" i="1"/>
  <c r="K1865" i="1"/>
  <c r="J1865" i="1"/>
  <c r="N1864" i="1"/>
  <c r="M1864" i="1"/>
  <c r="L1864" i="1"/>
  <c r="K1864" i="1"/>
  <c r="J1864" i="1"/>
  <c r="N1863" i="1"/>
  <c r="M1863" i="1"/>
  <c r="L1863" i="1"/>
  <c r="K1863" i="1"/>
  <c r="J1863" i="1"/>
  <c r="N1862" i="1"/>
  <c r="M1862" i="1"/>
  <c r="L1862" i="1"/>
  <c r="K1862" i="1"/>
  <c r="J1862" i="1"/>
  <c r="N1861" i="1"/>
  <c r="M1861" i="1"/>
  <c r="L1861" i="1"/>
  <c r="K1861" i="1"/>
  <c r="J1861" i="1"/>
  <c r="N1860" i="1"/>
  <c r="M1860" i="1"/>
  <c r="L1860" i="1"/>
  <c r="K1860" i="1"/>
  <c r="J1860" i="1"/>
  <c r="N1859" i="1"/>
  <c r="M1859" i="1"/>
  <c r="L1859" i="1"/>
  <c r="K1859" i="1"/>
  <c r="J1859" i="1"/>
  <c r="N1858" i="1"/>
  <c r="M1858" i="1"/>
  <c r="L1858" i="1"/>
  <c r="K1858" i="1"/>
  <c r="J1858" i="1"/>
  <c r="N1857" i="1"/>
  <c r="M1857" i="1"/>
  <c r="L1857" i="1"/>
  <c r="K1857" i="1"/>
  <c r="J1857" i="1"/>
  <c r="N1856" i="1"/>
  <c r="M1856" i="1"/>
  <c r="L1856" i="1"/>
  <c r="K1856" i="1"/>
  <c r="J1856" i="1"/>
  <c r="N1855" i="1"/>
  <c r="M1855" i="1"/>
  <c r="L1855" i="1"/>
  <c r="K1855" i="1"/>
  <c r="J1855" i="1"/>
  <c r="N1854" i="1"/>
  <c r="M1854" i="1"/>
  <c r="L1854" i="1"/>
  <c r="K1854" i="1"/>
  <c r="J1854" i="1"/>
  <c r="N1853" i="1"/>
  <c r="M1853" i="1"/>
  <c r="L1853" i="1"/>
  <c r="K1853" i="1"/>
  <c r="J1853" i="1"/>
  <c r="N1852" i="1"/>
  <c r="M1852" i="1"/>
  <c r="L1852" i="1"/>
  <c r="K1852" i="1"/>
  <c r="J1852" i="1"/>
  <c r="N1851" i="1"/>
  <c r="M1851" i="1"/>
  <c r="L1851" i="1"/>
  <c r="K1851" i="1"/>
  <c r="J1851" i="1"/>
  <c r="N1850" i="1"/>
  <c r="M1850" i="1"/>
  <c r="L1850" i="1"/>
  <c r="K1850" i="1"/>
  <c r="J1850" i="1"/>
  <c r="N1849" i="1"/>
  <c r="M1849" i="1"/>
  <c r="L1849" i="1"/>
  <c r="K1849" i="1"/>
  <c r="J1849" i="1"/>
  <c r="N1848" i="1"/>
  <c r="M1848" i="1"/>
  <c r="L1848" i="1"/>
  <c r="K1848" i="1"/>
  <c r="J1848" i="1"/>
  <c r="N1847" i="1"/>
  <c r="M1847" i="1"/>
  <c r="L1847" i="1"/>
  <c r="K1847" i="1"/>
  <c r="J1847" i="1"/>
  <c r="N1846" i="1"/>
  <c r="M1846" i="1"/>
  <c r="L1846" i="1"/>
  <c r="K1846" i="1"/>
  <c r="J1846" i="1"/>
  <c r="N1845" i="1"/>
  <c r="M1845" i="1"/>
  <c r="L1845" i="1"/>
  <c r="K1845" i="1"/>
  <c r="J1845" i="1"/>
  <c r="N1844" i="1"/>
  <c r="M1844" i="1"/>
  <c r="L1844" i="1"/>
  <c r="K1844" i="1"/>
  <c r="J1844" i="1"/>
  <c r="N1843" i="1"/>
  <c r="M1843" i="1"/>
  <c r="L1843" i="1"/>
  <c r="K1843" i="1"/>
  <c r="J1843" i="1"/>
  <c r="N1842" i="1"/>
  <c r="M1842" i="1"/>
  <c r="L1842" i="1"/>
  <c r="K1842" i="1"/>
  <c r="J1842" i="1"/>
  <c r="N1841" i="1"/>
  <c r="M1841" i="1"/>
  <c r="L1841" i="1"/>
  <c r="K1841" i="1"/>
  <c r="J1841" i="1"/>
  <c r="N1840" i="1"/>
  <c r="M1840" i="1"/>
  <c r="L1840" i="1"/>
  <c r="K1840" i="1"/>
  <c r="J1840" i="1"/>
  <c r="N1839" i="1"/>
  <c r="M1839" i="1"/>
  <c r="L1839" i="1"/>
  <c r="K1839" i="1"/>
  <c r="J1839" i="1"/>
  <c r="N1838" i="1"/>
  <c r="M1838" i="1"/>
  <c r="L1838" i="1"/>
  <c r="K1838" i="1"/>
  <c r="J1838" i="1"/>
  <c r="N1837" i="1"/>
  <c r="M1837" i="1"/>
  <c r="L1837" i="1"/>
  <c r="K1837" i="1"/>
  <c r="J1837" i="1"/>
  <c r="N1836" i="1"/>
  <c r="M1836" i="1"/>
  <c r="L1836" i="1"/>
  <c r="K1836" i="1"/>
  <c r="J1836" i="1"/>
  <c r="N1835" i="1"/>
  <c r="M1835" i="1"/>
  <c r="L1835" i="1"/>
  <c r="K1835" i="1"/>
  <c r="J1835" i="1"/>
  <c r="N1834" i="1"/>
  <c r="M1834" i="1"/>
  <c r="L1834" i="1"/>
  <c r="K1834" i="1"/>
  <c r="J1834" i="1"/>
  <c r="N1833" i="1"/>
  <c r="M1833" i="1"/>
  <c r="L1833" i="1"/>
  <c r="K1833" i="1"/>
  <c r="J1833" i="1"/>
  <c r="N1832" i="1"/>
  <c r="M1832" i="1"/>
  <c r="L1832" i="1"/>
  <c r="K1832" i="1"/>
  <c r="J1832" i="1"/>
  <c r="N1831" i="1"/>
  <c r="M1831" i="1"/>
  <c r="L1831" i="1"/>
  <c r="K1831" i="1"/>
  <c r="J1831" i="1"/>
  <c r="N1830" i="1"/>
  <c r="M1830" i="1"/>
  <c r="L1830" i="1"/>
  <c r="K1830" i="1"/>
  <c r="J1830" i="1"/>
  <c r="N1829" i="1"/>
  <c r="M1829" i="1"/>
  <c r="L1829" i="1"/>
  <c r="K1829" i="1"/>
  <c r="J1829" i="1"/>
  <c r="N1828" i="1"/>
  <c r="M1828" i="1"/>
  <c r="L1828" i="1"/>
  <c r="K1828" i="1"/>
  <c r="J1828" i="1"/>
  <c r="N1827" i="1"/>
  <c r="M1827" i="1"/>
  <c r="L1827" i="1"/>
  <c r="K1827" i="1"/>
  <c r="J1827" i="1"/>
  <c r="N1826" i="1"/>
  <c r="M1826" i="1"/>
  <c r="L1826" i="1"/>
  <c r="K1826" i="1"/>
  <c r="J1826" i="1"/>
  <c r="N1825" i="1"/>
  <c r="M1825" i="1"/>
  <c r="L1825" i="1"/>
  <c r="K1825" i="1"/>
  <c r="J1825" i="1"/>
  <c r="N1824" i="1"/>
  <c r="M1824" i="1"/>
  <c r="L1824" i="1"/>
  <c r="K1824" i="1"/>
  <c r="J1824" i="1"/>
  <c r="N1823" i="1"/>
  <c r="M1823" i="1"/>
  <c r="L1823" i="1"/>
  <c r="K1823" i="1"/>
  <c r="J1823" i="1"/>
  <c r="N1822" i="1"/>
  <c r="M1822" i="1"/>
  <c r="L1822" i="1"/>
  <c r="K1822" i="1"/>
  <c r="J1822" i="1"/>
  <c r="N1821" i="1"/>
  <c r="M1821" i="1"/>
  <c r="L1821" i="1"/>
  <c r="K1821" i="1"/>
  <c r="J1821" i="1"/>
  <c r="N1820" i="1"/>
  <c r="M1820" i="1"/>
  <c r="L1820" i="1"/>
  <c r="K1820" i="1"/>
  <c r="J1820" i="1"/>
  <c r="N1819" i="1"/>
  <c r="M1819" i="1"/>
  <c r="L1819" i="1"/>
  <c r="K1819" i="1"/>
  <c r="J1819" i="1"/>
  <c r="N1818" i="1"/>
  <c r="M1818" i="1"/>
  <c r="L1818" i="1"/>
  <c r="K1818" i="1"/>
  <c r="J1818" i="1"/>
  <c r="N1817" i="1"/>
  <c r="M1817" i="1"/>
  <c r="L1817" i="1"/>
  <c r="K1817" i="1"/>
  <c r="J1817" i="1"/>
  <c r="N1816" i="1"/>
  <c r="M1816" i="1"/>
  <c r="L1816" i="1"/>
  <c r="K1816" i="1"/>
  <c r="J1816" i="1"/>
  <c r="N1815" i="1"/>
  <c r="M1815" i="1"/>
  <c r="L1815" i="1"/>
  <c r="K1815" i="1"/>
  <c r="J1815" i="1"/>
  <c r="N1814" i="1"/>
  <c r="M1814" i="1"/>
  <c r="L1814" i="1"/>
  <c r="K1814" i="1"/>
  <c r="J1814" i="1"/>
  <c r="N1813" i="1"/>
  <c r="M1813" i="1"/>
  <c r="L1813" i="1"/>
  <c r="K1813" i="1"/>
  <c r="J1813" i="1"/>
  <c r="N1812" i="1"/>
  <c r="M1812" i="1"/>
  <c r="L1812" i="1"/>
  <c r="K1812" i="1"/>
  <c r="J1812" i="1"/>
  <c r="N1811" i="1"/>
  <c r="M1811" i="1"/>
  <c r="L1811" i="1"/>
  <c r="K1811" i="1"/>
  <c r="J1811" i="1"/>
  <c r="N1810" i="1"/>
  <c r="M1810" i="1"/>
  <c r="L1810" i="1"/>
  <c r="K1810" i="1"/>
  <c r="J1810" i="1"/>
  <c r="N1809" i="1"/>
  <c r="M1809" i="1"/>
  <c r="L1809" i="1"/>
  <c r="K1809" i="1"/>
  <c r="J1809" i="1"/>
  <c r="N1808" i="1"/>
  <c r="M1808" i="1"/>
  <c r="L1808" i="1"/>
  <c r="K1808" i="1"/>
  <c r="J1808" i="1"/>
  <c r="N1807" i="1"/>
  <c r="M1807" i="1"/>
  <c r="L1807" i="1"/>
  <c r="K1807" i="1"/>
  <c r="J1807" i="1"/>
  <c r="N1806" i="1"/>
  <c r="M1806" i="1"/>
  <c r="L1806" i="1"/>
  <c r="K1806" i="1"/>
  <c r="J1806" i="1"/>
  <c r="N1805" i="1"/>
  <c r="M1805" i="1"/>
  <c r="L1805" i="1"/>
  <c r="K1805" i="1"/>
  <c r="J1805" i="1"/>
  <c r="N1804" i="1"/>
  <c r="M1804" i="1"/>
  <c r="L1804" i="1"/>
  <c r="K1804" i="1"/>
  <c r="J1804" i="1"/>
  <c r="N1803" i="1"/>
  <c r="M1803" i="1"/>
  <c r="L1803" i="1"/>
  <c r="K1803" i="1"/>
  <c r="J1803" i="1"/>
  <c r="N1802" i="1"/>
  <c r="M1802" i="1"/>
  <c r="L1802" i="1"/>
  <c r="K1802" i="1"/>
  <c r="J1802" i="1"/>
  <c r="N1801" i="1"/>
  <c r="M1801" i="1"/>
  <c r="L1801" i="1"/>
  <c r="K1801" i="1"/>
  <c r="J1801" i="1"/>
  <c r="N1800" i="1"/>
  <c r="M1800" i="1"/>
  <c r="L1800" i="1"/>
  <c r="K1800" i="1"/>
  <c r="J1800" i="1"/>
  <c r="N1799" i="1"/>
  <c r="M1799" i="1"/>
  <c r="L1799" i="1"/>
  <c r="K1799" i="1"/>
  <c r="J1799" i="1"/>
  <c r="N1798" i="1"/>
  <c r="M1798" i="1"/>
  <c r="L1798" i="1"/>
  <c r="K1798" i="1"/>
  <c r="J1798" i="1"/>
  <c r="N1797" i="1"/>
  <c r="M1797" i="1"/>
  <c r="L1797" i="1"/>
  <c r="K1797" i="1"/>
  <c r="J1797" i="1"/>
  <c r="N1796" i="1"/>
  <c r="M1796" i="1"/>
  <c r="L1796" i="1"/>
  <c r="K1796" i="1"/>
  <c r="J1796" i="1"/>
  <c r="N1795" i="1"/>
  <c r="M1795" i="1"/>
  <c r="L1795" i="1"/>
  <c r="K1795" i="1"/>
  <c r="J1795" i="1"/>
  <c r="N1794" i="1"/>
  <c r="M1794" i="1"/>
  <c r="L1794" i="1"/>
  <c r="K1794" i="1"/>
  <c r="J1794" i="1"/>
  <c r="N1793" i="1"/>
  <c r="M1793" i="1"/>
  <c r="L1793" i="1"/>
  <c r="K1793" i="1"/>
  <c r="J1793" i="1"/>
  <c r="N1792" i="1"/>
  <c r="M1792" i="1"/>
  <c r="L1792" i="1"/>
  <c r="K1792" i="1"/>
  <c r="J1792" i="1"/>
  <c r="N1791" i="1"/>
  <c r="M1791" i="1"/>
  <c r="L1791" i="1"/>
  <c r="K1791" i="1"/>
  <c r="J1791" i="1"/>
  <c r="N1790" i="1"/>
  <c r="M1790" i="1"/>
  <c r="L1790" i="1"/>
  <c r="K1790" i="1"/>
  <c r="J1790" i="1"/>
  <c r="N1789" i="1"/>
  <c r="M1789" i="1"/>
  <c r="L1789" i="1"/>
  <c r="K1789" i="1"/>
  <c r="J1789" i="1"/>
  <c r="N1788" i="1"/>
  <c r="M1788" i="1"/>
  <c r="L1788" i="1"/>
  <c r="K1788" i="1"/>
  <c r="J1788" i="1"/>
  <c r="N1787" i="1"/>
  <c r="M1787" i="1"/>
  <c r="L1787" i="1"/>
  <c r="K1787" i="1"/>
  <c r="J1787" i="1"/>
  <c r="N1786" i="1"/>
  <c r="M1786" i="1"/>
  <c r="L1786" i="1"/>
  <c r="K1786" i="1"/>
  <c r="J1786" i="1"/>
  <c r="N1785" i="1"/>
  <c r="M1785" i="1"/>
  <c r="L1785" i="1"/>
  <c r="K1785" i="1"/>
  <c r="J1785" i="1"/>
  <c r="N1784" i="1"/>
  <c r="M1784" i="1"/>
  <c r="L1784" i="1"/>
  <c r="K1784" i="1"/>
  <c r="J1784" i="1"/>
  <c r="N1783" i="1"/>
  <c r="M1783" i="1"/>
  <c r="L1783" i="1"/>
  <c r="K1783" i="1"/>
  <c r="J1783" i="1"/>
  <c r="N1782" i="1"/>
  <c r="M1782" i="1"/>
  <c r="L1782" i="1"/>
  <c r="K1782" i="1"/>
  <c r="J1782" i="1"/>
  <c r="N1781" i="1"/>
  <c r="M1781" i="1"/>
  <c r="L1781" i="1"/>
  <c r="K1781" i="1"/>
  <c r="J1781" i="1"/>
  <c r="N1780" i="1"/>
  <c r="M1780" i="1"/>
  <c r="L1780" i="1"/>
  <c r="K1780" i="1"/>
  <c r="J1780" i="1"/>
  <c r="N1779" i="1"/>
  <c r="M1779" i="1"/>
  <c r="L1779" i="1"/>
  <c r="K1779" i="1"/>
  <c r="J1779" i="1"/>
  <c r="N1778" i="1"/>
  <c r="M1778" i="1"/>
  <c r="L1778" i="1"/>
  <c r="K1778" i="1"/>
  <c r="J1778" i="1"/>
  <c r="N1777" i="1"/>
  <c r="M1777" i="1"/>
  <c r="L1777" i="1"/>
  <c r="K1777" i="1"/>
  <c r="J1777" i="1"/>
  <c r="N1776" i="1"/>
  <c r="M1776" i="1"/>
  <c r="L1776" i="1"/>
  <c r="K1776" i="1"/>
  <c r="J1776" i="1"/>
  <c r="N1775" i="1"/>
  <c r="M1775" i="1"/>
  <c r="L1775" i="1"/>
  <c r="K1775" i="1"/>
  <c r="J1775" i="1"/>
  <c r="N1774" i="1"/>
  <c r="M1774" i="1"/>
  <c r="L1774" i="1"/>
  <c r="K1774" i="1"/>
  <c r="J1774" i="1"/>
  <c r="N1773" i="1"/>
  <c r="M1773" i="1"/>
  <c r="L1773" i="1"/>
  <c r="K1773" i="1"/>
  <c r="J1773" i="1"/>
  <c r="N1772" i="1"/>
  <c r="M1772" i="1"/>
  <c r="L1772" i="1"/>
  <c r="K1772" i="1"/>
  <c r="J1772" i="1"/>
  <c r="N1771" i="1"/>
  <c r="M1771" i="1"/>
  <c r="L1771" i="1"/>
  <c r="K1771" i="1"/>
  <c r="J1771" i="1"/>
  <c r="N1770" i="1"/>
  <c r="M1770" i="1"/>
  <c r="L1770" i="1"/>
  <c r="K1770" i="1"/>
  <c r="J1770" i="1"/>
  <c r="N1769" i="1"/>
  <c r="M1769" i="1"/>
  <c r="L1769" i="1"/>
  <c r="K1769" i="1"/>
  <c r="J1769" i="1"/>
  <c r="N1768" i="1"/>
  <c r="M1768" i="1"/>
  <c r="L1768" i="1"/>
  <c r="K1768" i="1"/>
  <c r="J1768" i="1"/>
  <c r="N1767" i="1"/>
  <c r="M1767" i="1"/>
  <c r="L1767" i="1"/>
  <c r="K1767" i="1"/>
  <c r="J1767" i="1"/>
  <c r="N1766" i="1"/>
  <c r="M1766" i="1"/>
  <c r="L1766" i="1"/>
  <c r="K1766" i="1"/>
  <c r="J1766" i="1"/>
  <c r="N1765" i="1"/>
  <c r="M1765" i="1"/>
  <c r="L1765" i="1"/>
  <c r="K1765" i="1"/>
  <c r="J1765" i="1"/>
  <c r="N1764" i="1"/>
  <c r="M1764" i="1"/>
  <c r="L1764" i="1"/>
  <c r="K1764" i="1"/>
  <c r="J1764" i="1"/>
  <c r="N1763" i="1"/>
  <c r="M1763" i="1"/>
  <c r="L1763" i="1"/>
  <c r="K1763" i="1"/>
  <c r="J1763" i="1"/>
  <c r="N1762" i="1"/>
  <c r="M1762" i="1"/>
  <c r="L1762" i="1"/>
  <c r="K1762" i="1"/>
  <c r="J1762" i="1"/>
  <c r="N1761" i="1"/>
  <c r="M1761" i="1"/>
  <c r="L1761" i="1"/>
  <c r="K1761" i="1"/>
  <c r="J1761" i="1"/>
  <c r="N1760" i="1"/>
  <c r="M1760" i="1"/>
  <c r="L1760" i="1"/>
  <c r="K1760" i="1"/>
  <c r="J1760" i="1"/>
  <c r="N1759" i="1"/>
  <c r="M1759" i="1"/>
  <c r="L1759" i="1"/>
  <c r="K1759" i="1"/>
  <c r="J1759" i="1"/>
  <c r="N1758" i="1"/>
  <c r="M1758" i="1"/>
  <c r="L1758" i="1"/>
  <c r="K1758" i="1"/>
  <c r="J1758" i="1"/>
  <c r="N1757" i="1"/>
  <c r="M1757" i="1"/>
  <c r="L1757" i="1"/>
  <c r="K1757" i="1"/>
  <c r="J1757" i="1"/>
  <c r="N1756" i="1"/>
  <c r="M1756" i="1"/>
  <c r="L1756" i="1"/>
  <c r="K1756" i="1"/>
  <c r="J1756" i="1"/>
  <c r="N1755" i="1"/>
  <c r="M1755" i="1"/>
  <c r="L1755" i="1"/>
  <c r="K1755" i="1"/>
  <c r="J1755" i="1"/>
  <c r="N1754" i="1"/>
  <c r="M1754" i="1"/>
  <c r="L1754" i="1"/>
  <c r="K1754" i="1"/>
  <c r="J1754" i="1"/>
  <c r="N1753" i="1"/>
  <c r="M1753" i="1"/>
  <c r="L1753" i="1"/>
  <c r="K1753" i="1"/>
  <c r="J1753" i="1"/>
  <c r="N1752" i="1"/>
  <c r="M1752" i="1"/>
  <c r="L1752" i="1"/>
  <c r="K1752" i="1"/>
  <c r="J1752" i="1"/>
  <c r="N1751" i="1"/>
  <c r="M1751" i="1"/>
  <c r="L1751" i="1"/>
  <c r="K1751" i="1"/>
  <c r="J1751" i="1"/>
  <c r="N1750" i="1"/>
  <c r="M1750" i="1"/>
  <c r="L1750" i="1"/>
  <c r="K1750" i="1"/>
  <c r="J1750" i="1"/>
  <c r="N1749" i="1"/>
  <c r="M1749" i="1"/>
  <c r="L1749" i="1"/>
  <c r="K1749" i="1"/>
  <c r="J1749" i="1"/>
  <c r="N1748" i="1"/>
  <c r="M1748" i="1"/>
  <c r="L1748" i="1"/>
  <c r="K1748" i="1"/>
  <c r="J1748" i="1"/>
  <c r="N1747" i="1"/>
  <c r="M1747" i="1"/>
  <c r="L1747" i="1"/>
  <c r="K1747" i="1"/>
  <c r="J1747" i="1"/>
  <c r="N1746" i="1"/>
  <c r="M1746" i="1"/>
  <c r="L1746" i="1"/>
  <c r="K1746" i="1"/>
  <c r="J1746" i="1"/>
  <c r="N1745" i="1"/>
  <c r="M1745" i="1"/>
  <c r="L1745" i="1"/>
  <c r="K1745" i="1"/>
  <c r="J1745" i="1"/>
  <c r="N1744" i="1"/>
  <c r="M1744" i="1"/>
  <c r="L1744" i="1"/>
  <c r="K1744" i="1"/>
  <c r="J1744" i="1"/>
  <c r="N1743" i="1"/>
  <c r="M1743" i="1"/>
  <c r="L1743" i="1"/>
  <c r="K1743" i="1"/>
  <c r="J1743" i="1"/>
  <c r="N1742" i="1"/>
  <c r="M1742" i="1"/>
  <c r="L1742" i="1"/>
  <c r="K1742" i="1"/>
  <c r="J1742" i="1"/>
  <c r="N1741" i="1"/>
  <c r="M1741" i="1"/>
  <c r="L1741" i="1"/>
  <c r="K1741" i="1"/>
  <c r="J1741" i="1"/>
  <c r="N1740" i="1"/>
  <c r="M1740" i="1"/>
  <c r="L1740" i="1"/>
  <c r="K1740" i="1"/>
  <c r="J1740" i="1"/>
  <c r="N1739" i="1"/>
  <c r="M1739" i="1"/>
  <c r="L1739" i="1"/>
  <c r="K1739" i="1"/>
  <c r="J1739" i="1"/>
  <c r="N1738" i="1"/>
  <c r="M1738" i="1"/>
  <c r="L1738" i="1"/>
  <c r="K1738" i="1"/>
  <c r="J1738" i="1"/>
  <c r="N1737" i="1"/>
  <c r="M1737" i="1"/>
  <c r="L1737" i="1"/>
  <c r="K1737" i="1"/>
  <c r="J1737" i="1"/>
  <c r="N1736" i="1"/>
  <c r="M1736" i="1"/>
  <c r="L1736" i="1"/>
  <c r="K1736" i="1"/>
  <c r="J1736" i="1"/>
  <c r="N1735" i="1"/>
  <c r="M1735" i="1"/>
  <c r="L1735" i="1"/>
  <c r="K1735" i="1"/>
  <c r="J1735" i="1"/>
  <c r="N1734" i="1"/>
  <c r="M1734" i="1"/>
  <c r="L1734" i="1"/>
  <c r="K1734" i="1"/>
  <c r="J1734" i="1"/>
  <c r="N1733" i="1"/>
  <c r="M1733" i="1"/>
  <c r="L1733" i="1"/>
  <c r="K1733" i="1"/>
  <c r="J1733" i="1"/>
  <c r="N1732" i="1"/>
  <c r="M1732" i="1"/>
  <c r="L1732" i="1"/>
  <c r="K1732" i="1"/>
  <c r="J1732" i="1"/>
  <c r="N1731" i="1"/>
  <c r="M1731" i="1"/>
  <c r="L1731" i="1"/>
  <c r="K1731" i="1"/>
  <c r="J1731" i="1"/>
  <c r="N1730" i="1"/>
  <c r="M1730" i="1"/>
  <c r="L1730" i="1"/>
  <c r="K1730" i="1"/>
  <c r="J1730" i="1"/>
  <c r="N1729" i="1"/>
  <c r="M1729" i="1"/>
  <c r="L1729" i="1"/>
  <c r="K1729" i="1"/>
  <c r="J1729" i="1"/>
  <c r="N1728" i="1"/>
  <c r="M1728" i="1"/>
  <c r="L1728" i="1"/>
  <c r="K1728" i="1"/>
  <c r="J1728" i="1"/>
  <c r="N1727" i="1"/>
  <c r="M1727" i="1"/>
  <c r="L1727" i="1"/>
  <c r="K1727" i="1"/>
  <c r="J1727" i="1"/>
  <c r="N1726" i="1"/>
  <c r="M1726" i="1"/>
  <c r="L1726" i="1"/>
  <c r="K1726" i="1"/>
  <c r="J1726" i="1"/>
  <c r="N1725" i="1"/>
  <c r="M1725" i="1"/>
  <c r="L1725" i="1"/>
  <c r="K1725" i="1"/>
  <c r="J1725" i="1"/>
  <c r="N1724" i="1"/>
  <c r="M1724" i="1"/>
  <c r="L1724" i="1"/>
  <c r="K1724" i="1"/>
  <c r="J1724" i="1"/>
  <c r="N1723" i="1"/>
  <c r="M1723" i="1"/>
  <c r="L1723" i="1"/>
  <c r="K1723" i="1"/>
  <c r="J1723" i="1"/>
  <c r="N1722" i="1"/>
  <c r="M1722" i="1"/>
  <c r="L1722" i="1"/>
  <c r="K1722" i="1"/>
  <c r="J1722" i="1"/>
  <c r="N1721" i="1"/>
  <c r="M1721" i="1"/>
  <c r="L1721" i="1"/>
  <c r="K1721" i="1"/>
  <c r="J1721" i="1"/>
  <c r="N1720" i="1"/>
  <c r="M1720" i="1"/>
  <c r="L1720" i="1"/>
  <c r="K1720" i="1"/>
  <c r="J1720" i="1"/>
  <c r="N1719" i="1"/>
  <c r="M1719" i="1"/>
  <c r="L1719" i="1"/>
  <c r="K1719" i="1"/>
  <c r="J1719" i="1"/>
  <c r="N1718" i="1"/>
  <c r="M1718" i="1"/>
  <c r="L1718" i="1"/>
  <c r="K1718" i="1"/>
  <c r="J1718" i="1"/>
  <c r="N1717" i="1"/>
  <c r="M1717" i="1"/>
  <c r="L1717" i="1"/>
  <c r="K1717" i="1"/>
  <c r="J1717" i="1"/>
  <c r="N1716" i="1"/>
  <c r="M1716" i="1"/>
  <c r="L1716" i="1"/>
  <c r="K1716" i="1"/>
  <c r="J1716" i="1"/>
  <c r="N1715" i="1"/>
  <c r="M1715" i="1"/>
  <c r="L1715" i="1"/>
  <c r="K1715" i="1"/>
  <c r="J1715" i="1"/>
  <c r="N1714" i="1"/>
  <c r="M1714" i="1"/>
  <c r="L1714" i="1"/>
  <c r="K1714" i="1"/>
  <c r="J1714" i="1"/>
  <c r="N1713" i="1"/>
  <c r="M1713" i="1"/>
  <c r="L1713" i="1"/>
  <c r="K1713" i="1"/>
  <c r="J1713" i="1"/>
  <c r="N1712" i="1"/>
  <c r="M1712" i="1"/>
  <c r="L1712" i="1"/>
  <c r="K1712" i="1"/>
  <c r="J1712" i="1"/>
  <c r="N1711" i="1"/>
  <c r="M1711" i="1"/>
  <c r="L1711" i="1"/>
  <c r="K1711" i="1"/>
  <c r="J1711" i="1"/>
  <c r="N1710" i="1"/>
  <c r="M1710" i="1"/>
  <c r="L1710" i="1"/>
  <c r="K1710" i="1"/>
  <c r="J1710" i="1"/>
  <c r="N1709" i="1"/>
  <c r="M1709" i="1"/>
  <c r="L1709" i="1"/>
  <c r="K1709" i="1"/>
  <c r="J1709" i="1"/>
  <c r="N1708" i="1"/>
  <c r="M1708" i="1"/>
  <c r="L1708" i="1"/>
  <c r="K1708" i="1"/>
  <c r="J1708" i="1"/>
  <c r="N1707" i="1"/>
  <c r="M1707" i="1"/>
  <c r="L1707" i="1"/>
  <c r="K1707" i="1"/>
  <c r="J1707" i="1"/>
  <c r="N1706" i="1"/>
  <c r="M1706" i="1"/>
  <c r="L1706" i="1"/>
  <c r="K1706" i="1"/>
  <c r="J1706" i="1"/>
  <c r="N1705" i="1"/>
  <c r="M1705" i="1"/>
  <c r="L1705" i="1"/>
  <c r="K1705" i="1"/>
  <c r="J1705" i="1"/>
  <c r="N1704" i="1"/>
  <c r="M1704" i="1"/>
  <c r="L1704" i="1"/>
  <c r="K1704" i="1"/>
  <c r="J1704" i="1"/>
  <c r="N1703" i="1"/>
  <c r="M1703" i="1"/>
  <c r="L1703" i="1"/>
  <c r="K1703" i="1"/>
  <c r="J1703" i="1"/>
  <c r="N1702" i="1"/>
  <c r="M1702" i="1"/>
  <c r="L1702" i="1"/>
  <c r="K1702" i="1"/>
  <c r="J1702" i="1"/>
  <c r="N1701" i="1"/>
  <c r="M1701" i="1"/>
  <c r="L1701" i="1"/>
  <c r="K1701" i="1"/>
  <c r="J1701" i="1"/>
  <c r="N1700" i="1"/>
  <c r="M1700" i="1"/>
  <c r="L1700" i="1"/>
  <c r="K1700" i="1"/>
  <c r="J1700" i="1"/>
  <c r="N1699" i="1"/>
  <c r="M1699" i="1"/>
  <c r="L1699" i="1"/>
  <c r="K1699" i="1"/>
  <c r="J1699" i="1"/>
  <c r="N1698" i="1"/>
  <c r="M1698" i="1"/>
  <c r="L1698" i="1"/>
  <c r="K1698" i="1"/>
  <c r="J1698" i="1"/>
  <c r="N1697" i="1"/>
  <c r="M1697" i="1"/>
  <c r="L1697" i="1"/>
  <c r="K1697" i="1"/>
  <c r="J1697" i="1"/>
  <c r="N1696" i="1"/>
  <c r="M1696" i="1"/>
  <c r="L1696" i="1"/>
  <c r="K1696" i="1"/>
  <c r="J1696" i="1"/>
  <c r="N1695" i="1"/>
  <c r="M1695" i="1"/>
  <c r="L1695" i="1"/>
  <c r="K1695" i="1"/>
  <c r="J1695" i="1"/>
  <c r="N1694" i="1"/>
  <c r="M1694" i="1"/>
  <c r="L1694" i="1"/>
  <c r="K1694" i="1"/>
  <c r="J1694" i="1"/>
  <c r="N1693" i="1"/>
  <c r="M1693" i="1"/>
  <c r="L1693" i="1"/>
  <c r="K1693" i="1"/>
  <c r="J1693" i="1"/>
  <c r="N1692" i="1"/>
  <c r="M1692" i="1"/>
  <c r="L1692" i="1"/>
  <c r="K1692" i="1"/>
  <c r="J1692" i="1"/>
  <c r="N1691" i="1"/>
  <c r="M1691" i="1"/>
  <c r="L1691" i="1"/>
  <c r="K1691" i="1"/>
  <c r="J1691" i="1"/>
  <c r="N1690" i="1"/>
  <c r="M1690" i="1"/>
  <c r="L1690" i="1"/>
  <c r="K1690" i="1"/>
  <c r="J1690" i="1"/>
  <c r="N1689" i="1"/>
  <c r="M1689" i="1"/>
  <c r="L1689" i="1"/>
  <c r="K1689" i="1"/>
  <c r="J1689" i="1"/>
  <c r="N1688" i="1"/>
  <c r="M1688" i="1"/>
  <c r="L1688" i="1"/>
  <c r="K1688" i="1"/>
  <c r="J1688" i="1"/>
  <c r="N1687" i="1"/>
  <c r="M1687" i="1"/>
  <c r="L1687" i="1"/>
  <c r="K1687" i="1"/>
  <c r="J1687" i="1"/>
  <c r="N1686" i="1"/>
  <c r="M1686" i="1"/>
  <c r="L1686" i="1"/>
  <c r="K1686" i="1"/>
  <c r="J1686" i="1"/>
  <c r="N1685" i="1"/>
  <c r="M1685" i="1"/>
  <c r="L1685" i="1"/>
  <c r="K1685" i="1"/>
  <c r="J1685" i="1"/>
  <c r="N1684" i="1"/>
  <c r="M1684" i="1"/>
  <c r="L1684" i="1"/>
  <c r="K1684" i="1"/>
  <c r="J1684" i="1"/>
  <c r="N1683" i="1"/>
  <c r="M1683" i="1"/>
  <c r="L1683" i="1"/>
  <c r="K1683" i="1"/>
  <c r="J1683" i="1"/>
  <c r="N1682" i="1"/>
  <c r="M1682" i="1"/>
  <c r="L1682" i="1"/>
  <c r="K1682" i="1"/>
  <c r="J1682" i="1"/>
  <c r="N1681" i="1"/>
  <c r="M1681" i="1"/>
  <c r="L1681" i="1"/>
  <c r="K1681" i="1"/>
  <c r="J1681" i="1"/>
  <c r="N1680" i="1"/>
  <c r="M1680" i="1"/>
  <c r="L1680" i="1"/>
  <c r="K1680" i="1"/>
  <c r="J1680" i="1"/>
  <c r="N1679" i="1"/>
  <c r="M1679" i="1"/>
  <c r="L1679" i="1"/>
  <c r="K1679" i="1"/>
  <c r="J1679" i="1"/>
  <c r="N1678" i="1"/>
  <c r="M1678" i="1"/>
  <c r="L1678" i="1"/>
  <c r="K1678" i="1"/>
  <c r="J1678" i="1"/>
  <c r="N1677" i="1"/>
  <c r="M1677" i="1"/>
  <c r="L1677" i="1"/>
  <c r="K1677" i="1"/>
  <c r="J1677" i="1"/>
  <c r="N1676" i="1"/>
  <c r="M1676" i="1"/>
  <c r="L1676" i="1"/>
  <c r="K1676" i="1"/>
  <c r="J1676" i="1"/>
  <c r="N1675" i="1"/>
  <c r="M1675" i="1"/>
  <c r="L1675" i="1"/>
  <c r="K1675" i="1"/>
  <c r="J1675" i="1"/>
  <c r="N1674" i="1"/>
  <c r="M1674" i="1"/>
  <c r="L1674" i="1"/>
  <c r="K1674" i="1"/>
  <c r="J1674" i="1"/>
  <c r="N1673" i="1"/>
  <c r="M1673" i="1"/>
  <c r="L1673" i="1"/>
  <c r="K1673" i="1"/>
  <c r="J1673" i="1"/>
  <c r="N1672" i="1"/>
  <c r="M1672" i="1"/>
  <c r="L1672" i="1"/>
  <c r="K1672" i="1"/>
  <c r="J1672" i="1"/>
  <c r="N1671" i="1"/>
  <c r="M1671" i="1"/>
  <c r="L1671" i="1"/>
  <c r="K1671" i="1"/>
  <c r="J1671" i="1"/>
  <c r="N1670" i="1"/>
  <c r="M1670" i="1"/>
  <c r="L1670" i="1"/>
  <c r="K1670" i="1"/>
  <c r="J1670" i="1"/>
  <c r="N1669" i="1"/>
  <c r="M1669" i="1"/>
  <c r="L1669" i="1"/>
  <c r="K1669" i="1"/>
  <c r="J1669" i="1"/>
  <c r="N1668" i="1"/>
  <c r="M1668" i="1"/>
  <c r="L1668" i="1"/>
  <c r="K1668" i="1"/>
  <c r="J1668" i="1"/>
  <c r="N1667" i="1"/>
  <c r="M1667" i="1"/>
  <c r="L1667" i="1"/>
  <c r="K1667" i="1"/>
  <c r="J1667" i="1"/>
  <c r="N1666" i="1"/>
  <c r="M1666" i="1"/>
  <c r="L1666" i="1"/>
  <c r="K1666" i="1"/>
  <c r="J1666" i="1"/>
  <c r="N1665" i="1"/>
  <c r="M1665" i="1"/>
  <c r="L1665" i="1"/>
  <c r="K1665" i="1"/>
  <c r="J1665" i="1"/>
  <c r="N1664" i="1"/>
  <c r="M1664" i="1"/>
  <c r="L1664" i="1"/>
  <c r="K1664" i="1"/>
  <c r="J1664" i="1"/>
  <c r="N1663" i="1"/>
  <c r="M1663" i="1"/>
  <c r="L1663" i="1"/>
  <c r="K1663" i="1"/>
  <c r="J1663" i="1"/>
  <c r="N1662" i="1"/>
  <c r="M1662" i="1"/>
  <c r="L1662" i="1"/>
  <c r="K1662" i="1"/>
  <c r="J1662" i="1"/>
  <c r="N1661" i="1"/>
  <c r="M1661" i="1"/>
  <c r="L1661" i="1"/>
  <c r="K1661" i="1"/>
  <c r="J1661" i="1"/>
  <c r="N1660" i="1"/>
  <c r="M1660" i="1"/>
  <c r="L1660" i="1"/>
  <c r="K1660" i="1"/>
  <c r="J1660" i="1"/>
  <c r="N1659" i="1"/>
  <c r="M1659" i="1"/>
  <c r="L1659" i="1"/>
  <c r="K1659" i="1"/>
  <c r="J1659" i="1"/>
  <c r="N1658" i="1"/>
  <c r="M1658" i="1"/>
  <c r="L1658" i="1"/>
  <c r="K1658" i="1"/>
  <c r="J1658" i="1"/>
  <c r="N1657" i="1"/>
  <c r="M1657" i="1"/>
  <c r="L1657" i="1"/>
  <c r="K1657" i="1"/>
  <c r="J1657" i="1"/>
  <c r="N1656" i="1"/>
  <c r="M1656" i="1"/>
  <c r="L1656" i="1"/>
  <c r="K1656" i="1"/>
  <c r="J1656" i="1"/>
  <c r="N1655" i="1"/>
  <c r="M1655" i="1"/>
  <c r="L1655" i="1"/>
  <c r="K1655" i="1"/>
  <c r="J1655" i="1"/>
  <c r="N1654" i="1"/>
  <c r="M1654" i="1"/>
  <c r="L1654" i="1"/>
  <c r="K1654" i="1"/>
  <c r="J1654" i="1"/>
  <c r="N1653" i="1"/>
  <c r="M1653" i="1"/>
  <c r="L1653" i="1"/>
  <c r="K1653" i="1"/>
  <c r="J1653" i="1"/>
  <c r="N1652" i="1"/>
  <c r="M1652" i="1"/>
  <c r="L1652" i="1"/>
  <c r="K1652" i="1"/>
  <c r="J1652" i="1"/>
  <c r="N1651" i="1"/>
  <c r="M1651" i="1"/>
  <c r="L1651" i="1"/>
  <c r="K1651" i="1"/>
  <c r="J1651" i="1"/>
  <c r="N1650" i="1"/>
  <c r="M1650" i="1"/>
  <c r="L1650" i="1"/>
  <c r="K1650" i="1"/>
  <c r="J1650" i="1"/>
  <c r="N1649" i="1"/>
  <c r="M1649" i="1"/>
  <c r="L1649" i="1"/>
  <c r="K1649" i="1"/>
  <c r="J1649" i="1"/>
  <c r="N1648" i="1"/>
  <c r="M1648" i="1"/>
  <c r="L1648" i="1"/>
  <c r="K1648" i="1"/>
  <c r="J1648" i="1"/>
  <c r="N1647" i="1"/>
  <c r="M1647" i="1"/>
  <c r="L1647" i="1"/>
  <c r="K1647" i="1"/>
  <c r="J1647" i="1"/>
  <c r="N1646" i="1"/>
  <c r="M1646" i="1"/>
  <c r="L1646" i="1"/>
  <c r="K1646" i="1"/>
  <c r="J1646" i="1"/>
  <c r="N1645" i="1"/>
  <c r="M1645" i="1"/>
  <c r="L1645" i="1"/>
  <c r="K1645" i="1"/>
  <c r="J1645" i="1"/>
  <c r="N1644" i="1"/>
  <c r="M1644" i="1"/>
  <c r="L1644" i="1"/>
  <c r="K1644" i="1"/>
  <c r="J1644" i="1"/>
  <c r="N1643" i="1"/>
  <c r="M1643" i="1"/>
  <c r="L1643" i="1"/>
  <c r="K1643" i="1"/>
  <c r="J1643" i="1"/>
  <c r="N1642" i="1"/>
  <c r="M1642" i="1"/>
  <c r="L1642" i="1"/>
  <c r="K1642" i="1"/>
  <c r="J1642" i="1"/>
  <c r="N1641" i="1"/>
  <c r="M1641" i="1"/>
  <c r="L1641" i="1"/>
  <c r="K1641" i="1"/>
  <c r="J1641" i="1"/>
  <c r="N1640" i="1"/>
  <c r="M1640" i="1"/>
  <c r="L1640" i="1"/>
  <c r="K1640" i="1"/>
  <c r="J1640" i="1"/>
  <c r="N1639" i="1"/>
  <c r="M1639" i="1"/>
  <c r="L1639" i="1"/>
  <c r="K1639" i="1"/>
  <c r="J1639" i="1"/>
  <c r="N1638" i="1"/>
  <c r="M1638" i="1"/>
  <c r="L1638" i="1"/>
  <c r="K1638" i="1"/>
  <c r="J1638" i="1"/>
  <c r="N1637" i="1"/>
  <c r="M1637" i="1"/>
  <c r="L1637" i="1"/>
  <c r="K1637" i="1"/>
  <c r="J1637" i="1"/>
  <c r="N1636" i="1"/>
  <c r="M1636" i="1"/>
  <c r="L1636" i="1"/>
  <c r="K1636" i="1"/>
  <c r="J1636" i="1"/>
  <c r="N1635" i="1"/>
  <c r="M1635" i="1"/>
  <c r="L1635" i="1"/>
  <c r="K1635" i="1"/>
  <c r="J1635" i="1"/>
  <c r="N1634" i="1"/>
  <c r="M1634" i="1"/>
  <c r="L1634" i="1"/>
  <c r="K1634" i="1"/>
  <c r="J1634" i="1"/>
  <c r="N1633" i="1"/>
  <c r="M1633" i="1"/>
  <c r="L1633" i="1"/>
  <c r="K1633" i="1"/>
  <c r="J1633" i="1"/>
  <c r="N1632" i="1"/>
  <c r="M1632" i="1"/>
  <c r="L1632" i="1"/>
  <c r="K1632" i="1"/>
  <c r="J1632" i="1"/>
  <c r="N1631" i="1"/>
  <c r="M1631" i="1"/>
  <c r="L1631" i="1"/>
  <c r="K1631" i="1"/>
  <c r="J1631" i="1"/>
  <c r="N1630" i="1"/>
  <c r="M1630" i="1"/>
  <c r="L1630" i="1"/>
  <c r="K1630" i="1"/>
  <c r="J1630" i="1"/>
  <c r="N1629" i="1"/>
  <c r="M1629" i="1"/>
  <c r="L1629" i="1"/>
  <c r="K1629" i="1"/>
  <c r="J1629" i="1"/>
  <c r="N1628" i="1"/>
  <c r="M1628" i="1"/>
  <c r="L1628" i="1"/>
  <c r="K1628" i="1"/>
  <c r="J1628" i="1"/>
  <c r="N1627" i="1"/>
  <c r="M1627" i="1"/>
  <c r="L1627" i="1"/>
  <c r="K1627" i="1"/>
  <c r="J1627" i="1"/>
  <c r="N1626" i="1"/>
  <c r="M1626" i="1"/>
  <c r="L1626" i="1"/>
  <c r="K1626" i="1"/>
  <c r="J1626" i="1"/>
  <c r="N1625" i="1"/>
  <c r="M1625" i="1"/>
  <c r="L1625" i="1"/>
  <c r="K1625" i="1"/>
  <c r="J1625" i="1"/>
  <c r="N1624" i="1"/>
  <c r="M1624" i="1"/>
  <c r="L1624" i="1"/>
  <c r="K1624" i="1"/>
  <c r="J1624" i="1"/>
  <c r="N1623" i="1"/>
  <c r="M1623" i="1"/>
  <c r="L1623" i="1"/>
  <c r="K1623" i="1"/>
  <c r="J1623" i="1"/>
  <c r="N1622" i="1"/>
  <c r="M1622" i="1"/>
  <c r="L1622" i="1"/>
  <c r="K1622" i="1"/>
  <c r="J1622" i="1"/>
  <c r="N1621" i="1"/>
  <c r="M1621" i="1"/>
  <c r="L1621" i="1"/>
  <c r="K1621" i="1"/>
  <c r="J1621" i="1"/>
  <c r="N1620" i="1"/>
  <c r="M1620" i="1"/>
  <c r="L1620" i="1"/>
  <c r="K1620" i="1"/>
  <c r="J1620" i="1"/>
  <c r="N1619" i="1"/>
  <c r="M1619" i="1"/>
  <c r="L1619" i="1"/>
  <c r="K1619" i="1"/>
  <c r="J1619" i="1"/>
  <c r="N1618" i="1"/>
  <c r="M1618" i="1"/>
  <c r="L1618" i="1"/>
  <c r="K1618" i="1"/>
  <c r="J1618" i="1"/>
  <c r="N1617" i="1"/>
  <c r="M1617" i="1"/>
  <c r="L1617" i="1"/>
  <c r="K1617" i="1"/>
  <c r="J1617" i="1"/>
  <c r="N1616" i="1"/>
  <c r="M1616" i="1"/>
  <c r="L1616" i="1"/>
  <c r="K1616" i="1"/>
  <c r="J1616" i="1"/>
  <c r="N1615" i="1"/>
  <c r="M1615" i="1"/>
  <c r="L1615" i="1"/>
  <c r="K1615" i="1"/>
  <c r="J1615" i="1"/>
  <c r="N1614" i="1"/>
  <c r="M1614" i="1"/>
  <c r="L1614" i="1"/>
  <c r="K1614" i="1"/>
  <c r="J1614" i="1"/>
  <c r="N1613" i="1"/>
  <c r="M1613" i="1"/>
  <c r="L1613" i="1"/>
  <c r="K1613" i="1"/>
  <c r="J1613" i="1"/>
  <c r="N1612" i="1"/>
  <c r="M1612" i="1"/>
  <c r="L1612" i="1"/>
  <c r="K1612" i="1"/>
  <c r="J1612" i="1"/>
  <c r="N1611" i="1"/>
  <c r="M1611" i="1"/>
  <c r="L1611" i="1"/>
  <c r="K1611" i="1"/>
  <c r="J1611" i="1"/>
  <c r="N1610" i="1"/>
  <c r="M1610" i="1"/>
  <c r="L1610" i="1"/>
  <c r="K1610" i="1"/>
  <c r="J1610" i="1"/>
  <c r="N1609" i="1"/>
  <c r="M1609" i="1"/>
  <c r="L1609" i="1"/>
  <c r="K1609" i="1"/>
  <c r="J1609" i="1"/>
  <c r="N1608" i="1"/>
  <c r="M1608" i="1"/>
  <c r="L1608" i="1"/>
  <c r="K1608" i="1"/>
  <c r="J1608" i="1"/>
  <c r="N1607" i="1"/>
  <c r="M1607" i="1"/>
  <c r="L1607" i="1"/>
  <c r="K1607" i="1"/>
  <c r="J1607" i="1"/>
  <c r="N1606" i="1"/>
  <c r="M1606" i="1"/>
  <c r="L1606" i="1"/>
  <c r="K1606" i="1"/>
  <c r="J1606" i="1"/>
  <c r="N1605" i="1"/>
  <c r="M1605" i="1"/>
  <c r="L1605" i="1"/>
  <c r="K1605" i="1"/>
  <c r="J1605" i="1"/>
  <c r="N1604" i="1"/>
  <c r="M1604" i="1"/>
  <c r="L1604" i="1"/>
  <c r="K1604" i="1"/>
  <c r="J1604" i="1"/>
  <c r="N1603" i="1"/>
  <c r="M1603" i="1"/>
  <c r="L1603" i="1"/>
  <c r="K1603" i="1"/>
  <c r="J1603" i="1"/>
  <c r="N1602" i="1"/>
  <c r="M1602" i="1"/>
  <c r="L1602" i="1"/>
  <c r="K1602" i="1"/>
  <c r="J1602" i="1"/>
  <c r="N1601" i="1"/>
  <c r="M1601" i="1"/>
  <c r="L1601" i="1"/>
  <c r="K1601" i="1"/>
  <c r="J1601" i="1"/>
  <c r="N1600" i="1"/>
  <c r="M1600" i="1"/>
  <c r="L1600" i="1"/>
  <c r="K1600" i="1"/>
  <c r="J1600" i="1"/>
  <c r="N1599" i="1"/>
  <c r="M1599" i="1"/>
  <c r="L1599" i="1"/>
  <c r="K1599" i="1"/>
  <c r="J1599" i="1"/>
  <c r="N1598" i="1"/>
  <c r="M1598" i="1"/>
  <c r="L1598" i="1"/>
  <c r="K1598" i="1"/>
  <c r="J1598" i="1"/>
  <c r="N1597" i="1"/>
  <c r="M1597" i="1"/>
  <c r="L1597" i="1"/>
  <c r="K1597" i="1"/>
  <c r="J1597" i="1"/>
  <c r="N1596" i="1"/>
  <c r="M1596" i="1"/>
  <c r="L1596" i="1"/>
  <c r="K1596" i="1"/>
  <c r="J1596" i="1"/>
  <c r="N1595" i="1"/>
  <c r="M1595" i="1"/>
  <c r="L1595" i="1"/>
  <c r="K1595" i="1"/>
  <c r="J1595" i="1"/>
  <c r="N1594" i="1"/>
  <c r="M1594" i="1"/>
  <c r="L1594" i="1"/>
  <c r="K1594" i="1"/>
  <c r="J1594" i="1"/>
  <c r="N1593" i="1"/>
  <c r="M1593" i="1"/>
  <c r="L1593" i="1"/>
  <c r="K1593" i="1"/>
  <c r="J1593" i="1"/>
  <c r="N1592" i="1"/>
  <c r="M1592" i="1"/>
  <c r="L1592" i="1"/>
  <c r="K1592" i="1"/>
  <c r="J1592" i="1"/>
  <c r="N1591" i="1"/>
  <c r="M1591" i="1"/>
  <c r="L1591" i="1"/>
  <c r="K1591" i="1"/>
  <c r="J1591" i="1"/>
  <c r="N1590" i="1"/>
  <c r="M1590" i="1"/>
  <c r="L1590" i="1"/>
  <c r="K1590" i="1"/>
  <c r="J1590" i="1"/>
  <c r="N1589" i="1"/>
  <c r="M1589" i="1"/>
  <c r="L1589" i="1"/>
  <c r="K1589" i="1"/>
  <c r="J1589" i="1"/>
  <c r="N1588" i="1"/>
  <c r="M1588" i="1"/>
  <c r="L1588" i="1"/>
  <c r="K1588" i="1"/>
  <c r="J1588" i="1"/>
  <c r="N1587" i="1"/>
  <c r="M1587" i="1"/>
  <c r="L1587" i="1"/>
  <c r="K1587" i="1"/>
  <c r="J1587" i="1"/>
  <c r="N1586" i="1"/>
  <c r="M1586" i="1"/>
  <c r="L1586" i="1"/>
  <c r="K1586" i="1"/>
  <c r="J1586" i="1"/>
  <c r="N1585" i="1"/>
  <c r="M1585" i="1"/>
  <c r="L1585" i="1"/>
  <c r="K1585" i="1"/>
  <c r="J1585" i="1"/>
  <c r="N1584" i="1"/>
  <c r="M1584" i="1"/>
  <c r="L1584" i="1"/>
  <c r="K1584" i="1"/>
  <c r="J1584" i="1"/>
  <c r="N1583" i="1"/>
  <c r="M1583" i="1"/>
  <c r="L1583" i="1"/>
  <c r="K1583" i="1"/>
  <c r="J1583" i="1"/>
  <c r="N1582" i="1"/>
  <c r="M1582" i="1"/>
  <c r="L1582" i="1"/>
  <c r="K1582" i="1"/>
  <c r="J1582" i="1"/>
  <c r="N1581" i="1"/>
  <c r="M1581" i="1"/>
  <c r="L1581" i="1"/>
  <c r="K1581" i="1"/>
  <c r="J1581" i="1"/>
  <c r="N1580" i="1"/>
  <c r="M1580" i="1"/>
  <c r="L1580" i="1"/>
  <c r="K1580" i="1"/>
  <c r="J1580" i="1"/>
  <c r="N1579" i="1"/>
  <c r="M1579" i="1"/>
  <c r="L1579" i="1"/>
  <c r="K1579" i="1"/>
  <c r="J1579" i="1"/>
  <c r="N1578" i="1"/>
  <c r="M1578" i="1"/>
  <c r="L1578" i="1"/>
  <c r="K1578" i="1"/>
  <c r="J1578" i="1"/>
  <c r="N1577" i="1"/>
  <c r="M1577" i="1"/>
  <c r="L1577" i="1"/>
  <c r="K1577" i="1"/>
  <c r="J1577" i="1"/>
  <c r="N1576" i="1"/>
  <c r="M1576" i="1"/>
  <c r="L1576" i="1"/>
  <c r="K1576" i="1"/>
  <c r="J1576" i="1"/>
  <c r="N1575" i="1"/>
  <c r="M1575" i="1"/>
  <c r="L1575" i="1"/>
  <c r="K1575" i="1"/>
  <c r="J1575" i="1"/>
  <c r="N1574" i="1"/>
  <c r="M1574" i="1"/>
  <c r="L1574" i="1"/>
  <c r="K1574" i="1"/>
  <c r="J1574" i="1"/>
  <c r="N1573" i="1"/>
  <c r="M1573" i="1"/>
  <c r="L1573" i="1"/>
  <c r="K1573" i="1"/>
  <c r="J1573" i="1"/>
  <c r="N1572" i="1"/>
  <c r="M1572" i="1"/>
  <c r="L1572" i="1"/>
  <c r="K1572" i="1"/>
  <c r="J1572" i="1"/>
  <c r="N1571" i="1"/>
  <c r="M1571" i="1"/>
  <c r="L1571" i="1"/>
  <c r="K1571" i="1"/>
  <c r="J1571" i="1"/>
  <c r="N1570" i="1"/>
  <c r="M1570" i="1"/>
  <c r="L1570" i="1"/>
  <c r="K1570" i="1"/>
  <c r="J1570" i="1"/>
  <c r="N1569" i="1"/>
  <c r="M1569" i="1"/>
  <c r="L1569" i="1"/>
  <c r="K1569" i="1"/>
  <c r="J1569" i="1"/>
  <c r="N1568" i="1"/>
  <c r="M1568" i="1"/>
  <c r="L1568" i="1"/>
  <c r="K1568" i="1"/>
  <c r="J1568" i="1"/>
  <c r="N1567" i="1"/>
  <c r="M1567" i="1"/>
  <c r="L1567" i="1"/>
  <c r="K1567" i="1"/>
  <c r="J1567" i="1"/>
  <c r="N1566" i="1"/>
  <c r="M1566" i="1"/>
  <c r="L1566" i="1"/>
  <c r="K1566" i="1"/>
  <c r="J1566" i="1"/>
  <c r="N1565" i="1"/>
  <c r="M1565" i="1"/>
  <c r="L1565" i="1"/>
  <c r="K1565" i="1"/>
  <c r="J1565" i="1"/>
  <c r="N1564" i="1"/>
  <c r="M1564" i="1"/>
  <c r="L1564" i="1"/>
  <c r="K1564" i="1"/>
  <c r="J1564" i="1"/>
  <c r="N1563" i="1"/>
  <c r="M1563" i="1"/>
  <c r="L1563" i="1"/>
  <c r="K1563" i="1"/>
  <c r="J1563" i="1"/>
  <c r="N1562" i="1"/>
  <c r="M1562" i="1"/>
  <c r="L1562" i="1"/>
  <c r="K1562" i="1"/>
  <c r="J1562" i="1"/>
  <c r="N1561" i="1"/>
  <c r="M1561" i="1"/>
  <c r="L1561" i="1"/>
  <c r="K1561" i="1"/>
  <c r="J1561" i="1"/>
  <c r="N1560" i="1"/>
  <c r="M1560" i="1"/>
  <c r="L1560" i="1"/>
  <c r="K1560" i="1"/>
  <c r="J1560" i="1"/>
  <c r="N1559" i="1"/>
  <c r="M1559" i="1"/>
  <c r="L1559" i="1"/>
  <c r="K1559" i="1"/>
  <c r="J1559" i="1"/>
  <c r="N1558" i="1"/>
  <c r="M1558" i="1"/>
  <c r="L1558" i="1"/>
  <c r="K1558" i="1"/>
  <c r="J1558" i="1"/>
  <c r="N1557" i="1"/>
  <c r="M1557" i="1"/>
  <c r="L1557" i="1"/>
  <c r="K1557" i="1"/>
  <c r="J1557" i="1"/>
  <c r="N1556" i="1"/>
  <c r="M1556" i="1"/>
  <c r="L1556" i="1"/>
  <c r="K1556" i="1"/>
  <c r="J1556" i="1"/>
  <c r="N1555" i="1"/>
  <c r="M1555" i="1"/>
  <c r="L1555" i="1"/>
  <c r="K1555" i="1"/>
  <c r="J1555" i="1"/>
  <c r="N1554" i="1"/>
  <c r="M1554" i="1"/>
  <c r="L1554" i="1"/>
  <c r="K1554" i="1"/>
  <c r="J1554" i="1"/>
  <c r="N1553" i="1"/>
  <c r="M1553" i="1"/>
  <c r="L1553" i="1"/>
  <c r="K1553" i="1"/>
  <c r="J1553" i="1"/>
  <c r="N1552" i="1"/>
  <c r="M1552" i="1"/>
  <c r="L1552" i="1"/>
  <c r="K1552" i="1"/>
  <c r="J1552" i="1"/>
  <c r="N1551" i="1"/>
  <c r="M1551" i="1"/>
  <c r="L1551" i="1"/>
  <c r="K1551" i="1"/>
  <c r="J1551" i="1"/>
  <c r="N1550" i="1"/>
  <c r="M1550" i="1"/>
  <c r="L1550" i="1"/>
  <c r="K1550" i="1"/>
  <c r="J1550" i="1"/>
  <c r="N1549" i="1"/>
  <c r="M1549" i="1"/>
  <c r="L1549" i="1"/>
  <c r="K1549" i="1"/>
  <c r="J1549" i="1"/>
  <c r="N1548" i="1"/>
  <c r="M1548" i="1"/>
  <c r="L1548" i="1"/>
  <c r="K1548" i="1"/>
  <c r="J1548" i="1"/>
  <c r="N1547" i="1"/>
  <c r="M1547" i="1"/>
  <c r="L1547" i="1"/>
  <c r="K1547" i="1"/>
  <c r="J1547" i="1"/>
  <c r="N1546" i="1"/>
  <c r="M1546" i="1"/>
  <c r="L1546" i="1"/>
  <c r="K1546" i="1"/>
  <c r="J1546" i="1"/>
  <c r="N1545" i="1"/>
  <c r="M1545" i="1"/>
  <c r="L1545" i="1"/>
  <c r="K1545" i="1"/>
  <c r="J1545" i="1"/>
  <c r="N1544" i="1"/>
  <c r="M1544" i="1"/>
  <c r="L1544" i="1"/>
  <c r="K1544" i="1"/>
  <c r="J1544" i="1"/>
  <c r="N1543" i="1"/>
  <c r="M1543" i="1"/>
  <c r="L1543" i="1"/>
  <c r="K1543" i="1"/>
  <c r="J1543" i="1"/>
  <c r="N1542" i="1"/>
  <c r="M1542" i="1"/>
  <c r="L1542" i="1"/>
  <c r="K1542" i="1"/>
  <c r="J1542" i="1"/>
  <c r="N1541" i="1"/>
  <c r="M1541" i="1"/>
  <c r="L1541" i="1"/>
  <c r="K1541" i="1"/>
  <c r="J1541" i="1"/>
  <c r="N1540" i="1"/>
  <c r="M1540" i="1"/>
  <c r="L1540" i="1"/>
  <c r="K1540" i="1"/>
  <c r="J1540" i="1"/>
  <c r="N1539" i="1"/>
  <c r="M1539" i="1"/>
  <c r="L1539" i="1"/>
  <c r="K1539" i="1"/>
  <c r="J1539" i="1"/>
  <c r="N1538" i="1"/>
  <c r="M1538" i="1"/>
  <c r="L1538" i="1"/>
  <c r="K1538" i="1"/>
  <c r="J1538" i="1"/>
  <c r="N1537" i="1"/>
  <c r="M1537" i="1"/>
  <c r="L1537" i="1"/>
  <c r="K1537" i="1"/>
  <c r="J1537" i="1"/>
  <c r="N1536" i="1"/>
  <c r="M1536" i="1"/>
  <c r="L1536" i="1"/>
  <c r="K1536" i="1"/>
  <c r="J1536" i="1"/>
  <c r="N1535" i="1"/>
  <c r="M1535" i="1"/>
  <c r="L1535" i="1"/>
  <c r="K1535" i="1"/>
  <c r="J1535" i="1"/>
  <c r="N1534" i="1"/>
  <c r="M1534" i="1"/>
  <c r="L1534" i="1"/>
  <c r="K1534" i="1"/>
  <c r="J1534" i="1"/>
  <c r="N1533" i="1"/>
  <c r="M1533" i="1"/>
  <c r="L1533" i="1"/>
  <c r="K1533" i="1"/>
  <c r="J1533" i="1"/>
  <c r="N1532" i="1"/>
  <c r="M1532" i="1"/>
  <c r="L1532" i="1"/>
  <c r="K1532" i="1"/>
  <c r="J1532" i="1"/>
  <c r="N1531" i="1"/>
  <c r="M1531" i="1"/>
  <c r="L1531" i="1"/>
  <c r="K1531" i="1"/>
  <c r="J1531" i="1"/>
  <c r="N1530" i="1"/>
  <c r="M1530" i="1"/>
  <c r="L1530" i="1"/>
  <c r="K1530" i="1"/>
  <c r="J1530" i="1"/>
  <c r="N1529" i="1"/>
  <c r="M1529" i="1"/>
  <c r="L1529" i="1"/>
  <c r="K1529" i="1"/>
  <c r="J1529" i="1"/>
  <c r="N1528" i="1"/>
  <c r="M1528" i="1"/>
  <c r="L1528" i="1"/>
  <c r="K1528" i="1"/>
  <c r="J1528" i="1"/>
  <c r="N1527" i="1"/>
  <c r="M1527" i="1"/>
  <c r="L1527" i="1"/>
  <c r="K1527" i="1"/>
  <c r="J1527" i="1"/>
  <c r="N1526" i="1"/>
  <c r="M1526" i="1"/>
  <c r="L1526" i="1"/>
  <c r="K1526" i="1"/>
  <c r="J1526" i="1"/>
  <c r="N1525" i="1"/>
  <c r="M1525" i="1"/>
  <c r="L1525" i="1"/>
  <c r="K1525" i="1"/>
  <c r="J1525" i="1"/>
  <c r="N1524" i="1"/>
  <c r="M1524" i="1"/>
  <c r="L1524" i="1"/>
  <c r="K1524" i="1"/>
  <c r="J1524" i="1"/>
  <c r="N1523" i="1"/>
  <c r="M1523" i="1"/>
  <c r="L1523" i="1"/>
  <c r="K1523" i="1"/>
  <c r="J1523" i="1"/>
  <c r="N1522" i="1"/>
  <c r="M1522" i="1"/>
  <c r="L1522" i="1"/>
  <c r="K1522" i="1"/>
  <c r="J1522" i="1"/>
  <c r="N1521" i="1"/>
  <c r="M1521" i="1"/>
  <c r="L1521" i="1"/>
  <c r="K1521" i="1"/>
  <c r="J1521" i="1"/>
  <c r="N1520" i="1"/>
  <c r="M1520" i="1"/>
  <c r="L1520" i="1"/>
  <c r="K1520" i="1"/>
  <c r="J1520" i="1"/>
  <c r="N1519" i="1"/>
  <c r="M1519" i="1"/>
  <c r="L1519" i="1"/>
  <c r="K1519" i="1"/>
  <c r="J1519" i="1"/>
  <c r="N1518" i="1"/>
  <c r="M1518" i="1"/>
  <c r="L1518" i="1"/>
  <c r="K1518" i="1"/>
  <c r="J1518" i="1"/>
  <c r="N1517" i="1"/>
  <c r="M1517" i="1"/>
  <c r="L1517" i="1"/>
  <c r="K1517" i="1"/>
  <c r="J1517" i="1"/>
  <c r="N1516" i="1"/>
  <c r="M1516" i="1"/>
  <c r="L1516" i="1"/>
  <c r="K1516" i="1"/>
  <c r="J1516" i="1"/>
  <c r="N1515" i="1"/>
  <c r="M1515" i="1"/>
  <c r="L1515" i="1"/>
  <c r="K1515" i="1"/>
  <c r="J1515" i="1"/>
  <c r="N1514" i="1"/>
  <c r="M1514" i="1"/>
  <c r="L1514" i="1"/>
  <c r="K1514" i="1"/>
  <c r="J1514" i="1"/>
  <c r="N1513" i="1"/>
  <c r="M1513" i="1"/>
  <c r="L1513" i="1"/>
  <c r="K1513" i="1"/>
  <c r="J1513" i="1"/>
  <c r="N1512" i="1"/>
  <c r="M1512" i="1"/>
  <c r="L1512" i="1"/>
  <c r="K1512" i="1"/>
  <c r="J1512" i="1"/>
  <c r="N1511" i="1"/>
  <c r="M1511" i="1"/>
  <c r="L1511" i="1"/>
  <c r="K1511" i="1"/>
  <c r="J1511" i="1"/>
  <c r="N1510" i="1"/>
  <c r="M1510" i="1"/>
  <c r="L1510" i="1"/>
  <c r="K1510" i="1"/>
  <c r="J1510" i="1"/>
  <c r="N1509" i="1"/>
  <c r="M1509" i="1"/>
  <c r="L1509" i="1"/>
  <c r="K1509" i="1"/>
  <c r="J1509" i="1"/>
  <c r="N1508" i="1"/>
  <c r="M1508" i="1"/>
  <c r="L1508" i="1"/>
  <c r="K1508" i="1"/>
  <c r="J1508" i="1"/>
  <c r="N1507" i="1"/>
  <c r="M1507" i="1"/>
  <c r="L1507" i="1"/>
  <c r="K1507" i="1"/>
  <c r="J1507" i="1"/>
  <c r="N1506" i="1"/>
  <c r="M1506" i="1"/>
  <c r="L1506" i="1"/>
  <c r="K1506" i="1"/>
  <c r="J1506" i="1"/>
  <c r="N1505" i="1"/>
  <c r="M1505" i="1"/>
  <c r="L1505" i="1"/>
  <c r="K1505" i="1"/>
  <c r="J1505" i="1"/>
  <c r="N1504" i="1"/>
  <c r="M1504" i="1"/>
  <c r="L1504" i="1"/>
  <c r="K1504" i="1"/>
  <c r="J1504" i="1"/>
  <c r="N1503" i="1"/>
  <c r="M1503" i="1"/>
  <c r="L1503" i="1"/>
  <c r="K1503" i="1"/>
  <c r="J1503" i="1"/>
  <c r="N1502" i="1"/>
  <c r="M1502" i="1"/>
  <c r="L1502" i="1"/>
  <c r="K1502" i="1"/>
  <c r="J1502" i="1"/>
  <c r="N1501" i="1"/>
  <c r="M1501" i="1"/>
  <c r="L1501" i="1"/>
  <c r="K1501" i="1"/>
  <c r="J1501" i="1"/>
  <c r="N1500" i="1"/>
  <c r="M1500" i="1"/>
  <c r="L1500" i="1"/>
  <c r="K1500" i="1"/>
  <c r="J1500" i="1"/>
  <c r="N1499" i="1"/>
  <c r="M1499" i="1"/>
  <c r="L1499" i="1"/>
  <c r="K1499" i="1"/>
  <c r="J1499" i="1"/>
  <c r="N1498" i="1"/>
  <c r="M1498" i="1"/>
  <c r="L1498" i="1"/>
  <c r="K1498" i="1"/>
  <c r="J1498" i="1"/>
  <c r="N1497" i="1"/>
  <c r="M1497" i="1"/>
  <c r="L1497" i="1"/>
  <c r="K1497" i="1"/>
  <c r="J1497" i="1"/>
  <c r="N1496" i="1"/>
  <c r="M1496" i="1"/>
  <c r="L1496" i="1"/>
  <c r="K1496" i="1"/>
  <c r="J1496" i="1"/>
  <c r="N1495" i="1"/>
  <c r="M1495" i="1"/>
  <c r="L1495" i="1"/>
  <c r="K1495" i="1"/>
  <c r="J1495" i="1"/>
  <c r="N1494" i="1"/>
  <c r="M1494" i="1"/>
  <c r="L1494" i="1"/>
  <c r="K1494" i="1"/>
  <c r="J1494" i="1"/>
  <c r="N1493" i="1"/>
  <c r="M1493" i="1"/>
  <c r="L1493" i="1"/>
  <c r="K1493" i="1"/>
  <c r="J1493" i="1"/>
  <c r="N1492" i="1"/>
  <c r="M1492" i="1"/>
  <c r="L1492" i="1"/>
  <c r="K1492" i="1"/>
  <c r="J1492" i="1"/>
  <c r="N1491" i="1"/>
  <c r="M1491" i="1"/>
  <c r="L1491" i="1"/>
  <c r="K1491" i="1"/>
  <c r="J1491" i="1"/>
  <c r="N1490" i="1"/>
  <c r="M1490" i="1"/>
  <c r="L1490" i="1"/>
  <c r="K1490" i="1"/>
  <c r="J1490" i="1"/>
  <c r="N1489" i="1"/>
  <c r="M1489" i="1"/>
  <c r="L1489" i="1"/>
  <c r="K1489" i="1"/>
  <c r="J1489" i="1"/>
  <c r="N1488" i="1"/>
  <c r="M1488" i="1"/>
  <c r="L1488" i="1"/>
  <c r="K1488" i="1"/>
  <c r="J1488" i="1"/>
  <c r="N1487" i="1"/>
  <c r="M1487" i="1"/>
  <c r="L1487" i="1"/>
  <c r="K1487" i="1"/>
  <c r="J1487" i="1"/>
  <c r="N1486" i="1"/>
  <c r="M1486" i="1"/>
  <c r="L1486" i="1"/>
  <c r="K1486" i="1"/>
  <c r="J1486" i="1"/>
  <c r="N1485" i="1"/>
  <c r="M1485" i="1"/>
  <c r="L1485" i="1"/>
  <c r="K1485" i="1"/>
  <c r="J1485" i="1"/>
  <c r="N1484" i="1"/>
  <c r="M1484" i="1"/>
  <c r="L1484" i="1"/>
  <c r="K1484" i="1"/>
  <c r="J1484" i="1"/>
  <c r="N1483" i="1"/>
  <c r="M1483" i="1"/>
  <c r="L1483" i="1"/>
  <c r="K1483" i="1"/>
  <c r="J1483" i="1"/>
  <c r="N1482" i="1"/>
  <c r="M1482" i="1"/>
  <c r="L1482" i="1"/>
  <c r="K1482" i="1"/>
  <c r="J1482" i="1"/>
  <c r="N1481" i="1"/>
  <c r="M1481" i="1"/>
  <c r="L1481" i="1"/>
  <c r="K1481" i="1"/>
  <c r="J1481" i="1"/>
  <c r="N1480" i="1"/>
  <c r="M1480" i="1"/>
  <c r="L1480" i="1"/>
  <c r="K1480" i="1"/>
  <c r="J1480" i="1"/>
  <c r="N1479" i="1"/>
  <c r="M1479" i="1"/>
  <c r="L1479" i="1"/>
  <c r="K1479" i="1"/>
  <c r="J1479" i="1"/>
  <c r="N1478" i="1"/>
  <c r="M1478" i="1"/>
  <c r="L1478" i="1"/>
  <c r="K1478" i="1"/>
  <c r="J1478" i="1"/>
  <c r="N1477" i="1"/>
  <c r="M1477" i="1"/>
  <c r="L1477" i="1"/>
  <c r="K1477" i="1"/>
  <c r="J1477" i="1"/>
  <c r="N1476" i="1"/>
  <c r="M1476" i="1"/>
  <c r="L1476" i="1"/>
  <c r="K1476" i="1"/>
  <c r="J1476" i="1"/>
  <c r="N1475" i="1"/>
  <c r="M1475" i="1"/>
  <c r="L1475" i="1"/>
  <c r="K1475" i="1"/>
  <c r="J1475" i="1"/>
  <c r="N1474" i="1"/>
  <c r="M1474" i="1"/>
  <c r="L1474" i="1"/>
  <c r="K1474" i="1"/>
  <c r="J1474" i="1"/>
  <c r="N1473" i="1"/>
  <c r="M1473" i="1"/>
  <c r="L1473" i="1"/>
  <c r="K1473" i="1"/>
  <c r="J1473" i="1"/>
  <c r="N1472" i="1"/>
  <c r="M1472" i="1"/>
  <c r="L1472" i="1"/>
  <c r="K1472" i="1"/>
  <c r="J1472" i="1"/>
  <c r="N1471" i="1"/>
  <c r="M1471" i="1"/>
  <c r="L1471" i="1"/>
  <c r="K1471" i="1"/>
  <c r="J1471" i="1"/>
  <c r="N1470" i="1"/>
  <c r="M1470" i="1"/>
  <c r="L1470" i="1"/>
  <c r="K1470" i="1"/>
  <c r="J1470" i="1"/>
  <c r="N1469" i="1"/>
  <c r="M1469" i="1"/>
  <c r="L1469" i="1"/>
  <c r="K1469" i="1"/>
  <c r="J1469" i="1"/>
  <c r="N1468" i="1"/>
  <c r="M1468" i="1"/>
  <c r="L1468" i="1"/>
  <c r="K1468" i="1"/>
  <c r="J1468" i="1"/>
  <c r="N1467" i="1"/>
  <c r="M1467" i="1"/>
  <c r="L1467" i="1"/>
  <c r="K1467" i="1"/>
  <c r="J1467" i="1"/>
  <c r="N1466" i="1"/>
  <c r="M1466" i="1"/>
  <c r="L1466" i="1"/>
  <c r="K1466" i="1"/>
  <c r="J1466" i="1"/>
  <c r="N1465" i="1"/>
  <c r="M1465" i="1"/>
  <c r="L1465" i="1"/>
  <c r="K1465" i="1"/>
  <c r="J1465" i="1"/>
  <c r="N1464" i="1"/>
  <c r="M1464" i="1"/>
  <c r="L1464" i="1"/>
  <c r="K1464" i="1"/>
  <c r="J1464" i="1"/>
  <c r="N1463" i="1"/>
  <c r="M1463" i="1"/>
  <c r="L1463" i="1"/>
  <c r="K1463" i="1"/>
  <c r="J1463" i="1"/>
  <c r="N1462" i="1"/>
  <c r="M1462" i="1"/>
  <c r="L1462" i="1"/>
  <c r="K1462" i="1"/>
  <c r="J1462" i="1"/>
  <c r="N1461" i="1"/>
  <c r="M1461" i="1"/>
  <c r="L1461" i="1"/>
  <c r="K1461" i="1"/>
  <c r="J1461" i="1"/>
  <c r="N1460" i="1"/>
  <c r="M1460" i="1"/>
  <c r="L1460" i="1"/>
  <c r="K1460" i="1"/>
  <c r="J1460" i="1"/>
  <c r="N1459" i="1"/>
  <c r="M1459" i="1"/>
  <c r="L1459" i="1"/>
  <c r="K1459" i="1"/>
  <c r="J1459" i="1"/>
  <c r="N1458" i="1"/>
  <c r="M1458" i="1"/>
  <c r="L1458" i="1"/>
  <c r="K1458" i="1"/>
  <c r="J1458" i="1"/>
  <c r="N1457" i="1"/>
  <c r="M1457" i="1"/>
  <c r="L1457" i="1"/>
  <c r="K1457" i="1"/>
  <c r="J1457" i="1"/>
  <c r="N1456" i="1"/>
  <c r="M1456" i="1"/>
  <c r="L1456" i="1"/>
  <c r="K1456" i="1"/>
  <c r="J1456" i="1"/>
  <c r="N1455" i="1"/>
  <c r="M1455" i="1"/>
  <c r="L1455" i="1"/>
  <c r="K1455" i="1"/>
  <c r="J1455" i="1"/>
  <c r="N1454" i="1"/>
  <c r="M1454" i="1"/>
  <c r="L1454" i="1"/>
  <c r="K1454" i="1"/>
  <c r="J1454" i="1"/>
  <c r="N1453" i="1"/>
  <c r="M1453" i="1"/>
  <c r="L1453" i="1"/>
  <c r="K1453" i="1"/>
  <c r="J1453" i="1"/>
  <c r="N1452" i="1"/>
  <c r="M1452" i="1"/>
  <c r="L1452" i="1"/>
  <c r="K1452" i="1"/>
  <c r="J1452" i="1"/>
  <c r="N1451" i="1"/>
  <c r="M1451" i="1"/>
  <c r="L1451" i="1"/>
  <c r="K1451" i="1"/>
  <c r="J1451" i="1"/>
  <c r="N1450" i="1"/>
  <c r="M1450" i="1"/>
  <c r="L1450" i="1"/>
  <c r="K1450" i="1"/>
  <c r="J1450" i="1"/>
  <c r="N1449" i="1"/>
  <c r="M1449" i="1"/>
  <c r="L1449" i="1"/>
  <c r="K1449" i="1"/>
  <c r="J1449" i="1"/>
  <c r="N1448" i="1"/>
  <c r="M1448" i="1"/>
  <c r="L1448" i="1"/>
  <c r="K1448" i="1"/>
  <c r="J1448" i="1"/>
  <c r="N1447" i="1"/>
  <c r="M1447" i="1"/>
  <c r="L1447" i="1"/>
  <c r="K1447" i="1"/>
  <c r="J1447" i="1"/>
  <c r="N1446" i="1"/>
  <c r="M1446" i="1"/>
  <c r="L1446" i="1"/>
  <c r="K1446" i="1"/>
  <c r="J1446" i="1"/>
  <c r="N1445" i="1"/>
  <c r="M1445" i="1"/>
  <c r="L1445" i="1"/>
  <c r="K1445" i="1"/>
  <c r="J1445" i="1"/>
  <c r="N1444" i="1"/>
  <c r="M1444" i="1"/>
  <c r="L1444" i="1"/>
  <c r="K1444" i="1"/>
  <c r="J1444" i="1"/>
  <c r="N1443" i="1"/>
  <c r="M1443" i="1"/>
  <c r="L1443" i="1"/>
  <c r="K1443" i="1"/>
  <c r="J1443" i="1"/>
  <c r="N1442" i="1"/>
  <c r="M1442" i="1"/>
  <c r="L1442" i="1"/>
  <c r="K1442" i="1"/>
  <c r="J1442" i="1"/>
  <c r="N1441" i="1"/>
  <c r="M1441" i="1"/>
  <c r="L1441" i="1"/>
  <c r="K1441" i="1"/>
  <c r="J1441" i="1"/>
  <c r="N1440" i="1"/>
  <c r="M1440" i="1"/>
  <c r="L1440" i="1"/>
  <c r="K1440" i="1"/>
  <c r="J1440" i="1"/>
  <c r="N1439" i="1"/>
  <c r="M1439" i="1"/>
  <c r="L1439" i="1"/>
  <c r="K1439" i="1"/>
  <c r="J1439" i="1"/>
  <c r="N1438" i="1"/>
  <c r="M1438" i="1"/>
  <c r="L1438" i="1"/>
  <c r="K1438" i="1"/>
  <c r="J1438" i="1"/>
  <c r="N1437" i="1"/>
  <c r="M1437" i="1"/>
  <c r="L1437" i="1"/>
  <c r="K1437" i="1"/>
  <c r="J1437" i="1"/>
  <c r="N1436" i="1"/>
  <c r="M1436" i="1"/>
  <c r="L1436" i="1"/>
  <c r="K1436" i="1"/>
  <c r="J1436" i="1"/>
  <c r="N1435" i="1"/>
  <c r="M1435" i="1"/>
  <c r="L1435" i="1"/>
  <c r="K1435" i="1"/>
  <c r="J1435" i="1"/>
  <c r="N1434" i="1"/>
  <c r="M1434" i="1"/>
  <c r="L1434" i="1"/>
  <c r="K1434" i="1"/>
  <c r="J1434" i="1"/>
  <c r="N1433" i="1"/>
  <c r="M1433" i="1"/>
  <c r="L1433" i="1"/>
  <c r="K1433" i="1"/>
  <c r="J1433" i="1"/>
  <c r="N1432" i="1"/>
  <c r="M1432" i="1"/>
  <c r="L1432" i="1"/>
  <c r="K1432" i="1"/>
  <c r="J1432" i="1"/>
  <c r="N1431" i="1"/>
  <c r="M1431" i="1"/>
  <c r="L1431" i="1"/>
  <c r="K1431" i="1"/>
  <c r="J1431" i="1"/>
  <c r="N1430" i="1"/>
  <c r="M1430" i="1"/>
  <c r="L1430" i="1"/>
  <c r="K1430" i="1"/>
  <c r="J1430" i="1"/>
  <c r="N1429" i="1"/>
  <c r="M1429" i="1"/>
  <c r="L1429" i="1"/>
  <c r="K1429" i="1"/>
  <c r="J1429" i="1"/>
  <c r="N1428" i="1"/>
  <c r="M1428" i="1"/>
  <c r="L1428" i="1"/>
  <c r="K1428" i="1"/>
  <c r="J1428" i="1"/>
  <c r="N1427" i="1"/>
  <c r="M1427" i="1"/>
  <c r="L1427" i="1"/>
  <c r="K1427" i="1"/>
  <c r="J1427" i="1"/>
  <c r="N1426" i="1"/>
  <c r="M1426" i="1"/>
  <c r="L1426" i="1"/>
  <c r="K1426" i="1"/>
  <c r="J1426" i="1"/>
  <c r="N1425" i="1"/>
  <c r="M1425" i="1"/>
  <c r="L1425" i="1"/>
  <c r="K1425" i="1"/>
  <c r="J1425" i="1"/>
  <c r="N1424" i="1"/>
  <c r="M1424" i="1"/>
  <c r="L1424" i="1"/>
  <c r="K1424" i="1"/>
  <c r="J1424" i="1"/>
  <c r="N1423" i="1"/>
  <c r="M1423" i="1"/>
  <c r="L1423" i="1"/>
  <c r="K1423" i="1"/>
  <c r="J1423" i="1"/>
  <c r="N1422" i="1"/>
  <c r="M1422" i="1"/>
  <c r="L1422" i="1"/>
  <c r="K1422" i="1"/>
  <c r="J1422" i="1"/>
  <c r="N1421" i="1"/>
  <c r="M1421" i="1"/>
  <c r="L1421" i="1"/>
  <c r="K1421" i="1"/>
  <c r="J1421" i="1"/>
  <c r="N1420" i="1"/>
  <c r="M1420" i="1"/>
  <c r="L1420" i="1"/>
  <c r="K1420" i="1"/>
  <c r="J1420" i="1"/>
  <c r="N1419" i="1"/>
  <c r="M1419" i="1"/>
  <c r="L1419" i="1"/>
  <c r="K1419" i="1"/>
  <c r="J1419" i="1"/>
  <c r="N1418" i="1"/>
  <c r="M1418" i="1"/>
  <c r="L1418" i="1"/>
  <c r="K1418" i="1"/>
  <c r="J1418" i="1"/>
  <c r="N1417" i="1"/>
  <c r="M1417" i="1"/>
  <c r="L1417" i="1"/>
  <c r="K1417" i="1"/>
  <c r="J1417" i="1"/>
  <c r="N1416" i="1"/>
  <c r="M1416" i="1"/>
  <c r="L1416" i="1"/>
  <c r="K1416" i="1"/>
  <c r="J1416" i="1"/>
  <c r="N1415" i="1"/>
  <c r="M1415" i="1"/>
  <c r="L1415" i="1"/>
  <c r="K1415" i="1"/>
  <c r="J1415" i="1"/>
  <c r="N1414" i="1"/>
  <c r="M1414" i="1"/>
  <c r="L1414" i="1"/>
  <c r="K1414" i="1"/>
  <c r="J1414" i="1"/>
  <c r="N1413" i="1"/>
  <c r="M1413" i="1"/>
  <c r="L1413" i="1"/>
  <c r="K1413" i="1"/>
  <c r="J1413" i="1"/>
  <c r="N1412" i="1"/>
  <c r="M1412" i="1"/>
  <c r="L1412" i="1"/>
  <c r="K1412" i="1"/>
  <c r="J1412" i="1"/>
  <c r="N1411" i="1"/>
  <c r="M1411" i="1"/>
  <c r="L1411" i="1"/>
  <c r="K1411" i="1"/>
  <c r="J1411" i="1"/>
  <c r="N1410" i="1"/>
  <c r="M1410" i="1"/>
  <c r="L1410" i="1"/>
  <c r="K1410" i="1"/>
  <c r="J1410" i="1"/>
  <c r="N1409" i="1"/>
  <c r="M1409" i="1"/>
  <c r="L1409" i="1"/>
  <c r="K1409" i="1"/>
  <c r="J1409" i="1"/>
  <c r="N1408" i="1"/>
  <c r="M1408" i="1"/>
  <c r="L1408" i="1"/>
  <c r="K1408" i="1"/>
  <c r="J1408" i="1"/>
  <c r="N1407" i="1"/>
  <c r="M1407" i="1"/>
  <c r="L1407" i="1"/>
  <c r="K1407" i="1"/>
  <c r="J1407" i="1"/>
  <c r="N1406" i="1"/>
  <c r="M1406" i="1"/>
  <c r="L1406" i="1"/>
  <c r="K1406" i="1"/>
  <c r="J1406" i="1"/>
  <c r="N1405" i="1"/>
  <c r="M1405" i="1"/>
  <c r="L1405" i="1"/>
  <c r="K1405" i="1"/>
  <c r="J1405" i="1"/>
  <c r="N1404" i="1"/>
  <c r="M1404" i="1"/>
  <c r="L1404" i="1"/>
  <c r="K1404" i="1"/>
  <c r="J1404" i="1"/>
  <c r="N1403" i="1"/>
  <c r="M1403" i="1"/>
  <c r="L1403" i="1"/>
  <c r="K1403" i="1"/>
  <c r="J1403" i="1"/>
  <c r="N1402" i="1"/>
  <c r="M1402" i="1"/>
  <c r="L1402" i="1"/>
  <c r="K1402" i="1"/>
  <c r="J1402" i="1"/>
  <c r="N1401" i="1"/>
  <c r="M1401" i="1"/>
  <c r="L1401" i="1"/>
  <c r="K1401" i="1"/>
  <c r="J1401" i="1"/>
  <c r="N1400" i="1"/>
  <c r="M1400" i="1"/>
  <c r="L1400" i="1"/>
  <c r="K1400" i="1"/>
  <c r="J1400" i="1"/>
  <c r="N1399" i="1"/>
  <c r="M1399" i="1"/>
  <c r="L1399" i="1"/>
  <c r="K1399" i="1"/>
  <c r="J1399" i="1"/>
  <c r="N1398" i="1"/>
  <c r="M1398" i="1"/>
  <c r="L1398" i="1"/>
  <c r="K1398" i="1"/>
  <c r="J1398" i="1"/>
  <c r="N1397" i="1"/>
  <c r="M1397" i="1"/>
  <c r="L1397" i="1"/>
  <c r="K1397" i="1"/>
  <c r="J1397" i="1"/>
  <c r="N1396" i="1"/>
  <c r="M1396" i="1"/>
  <c r="L1396" i="1"/>
  <c r="K1396" i="1"/>
  <c r="J1396" i="1"/>
  <c r="N1395" i="1"/>
  <c r="M1395" i="1"/>
  <c r="L1395" i="1"/>
  <c r="K1395" i="1"/>
  <c r="J1395" i="1"/>
  <c r="N1394" i="1"/>
  <c r="M1394" i="1"/>
  <c r="L1394" i="1"/>
  <c r="K1394" i="1"/>
  <c r="J1394" i="1"/>
  <c r="N1393" i="1"/>
  <c r="M1393" i="1"/>
  <c r="L1393" i="1"/>
  <c r="K1393" i="1"/>
  <c r="J1393" i="1"/>
  <c r="N1392" i="1"/>
  <c r="M1392" i="1"/>
  <c r="L1392" i="1"/>
  <c r="K1392" i="1"/>
  <c r="J1392" i="1"/>
  <c r="N1391" i="1"/>
  <c r="M1391" i="1"/>
  <c r="L1391" i="1"/>
  <c r="K1391" i="1"/>
  <c r="J1391" i="1"/>
  <c r="N1390" i="1"/>
  <c r="M1390" i="1"/>
  <c r="L1390" i="1"/>
  <c r="K1390" i="1"/>
  <c r="J1390" i="1"/>
  <c r="N1389" i="1"/>
  <c r="M1389" i="1"/>
  <c r="L1389" i="1"/>
  <c r="K1389" i="1"/>
  <c r="J1389" i="1"/>
  <c r="N1388" i="1"/>
  <c r="M1388" i="1"/>
  <c r="L1388" i="1"/>
  <c r="K1388" i="1"/>
  <c r="J1388" i="1"/>
  <c r="N1387" i="1"/>
  <c r="M1387" i="1"/>
  <c r="L1387" i="1"/>
  <c r="K1387" i="1"/>
  <c r="J1387" i="1"/>
  <c r="N1386" i="1"/>
  <c r="M1386" i="1"/>
  <c r="L1386" i="1"/>
  <c r="K1386" i="1"/>
  <c r="J1386" i="1"/>
  <c r="N1385" i="1"/>
  <c r="M1385" i="1"/>
  <c r="L1385" i="1"/>
  <c r="K1385" i="1"/>
  <c r="J1385" i="1"/>
  <c r="N1384" i="1"/>
  <c r="M1384" i="1"/>
  <c r="L1384" i="1"/>
  <c r="K1384" i="1"/>
  <c r="J1384" i="1"/>
  <c r="N1383" i="1"/>
  <c r="M1383" i="1"/>
  <c r="L1383" i="1"/>
  <c r="K1383" i="1"/>
  <c r="J1383" i="1"/>
  <c r="N1382" i="1"/>
  <c r="M1382" i="1"/>
  <c r="L1382" i="1"/>
  <c r="K1382" i="1"/>
  <c r="J1382" i="1"/>
  <c r="N1381" i="1"/>
  <c r="M1381" i="1"/>
  <c r="L1381" i="1"/>
  <c r="K1381" i="1"/>
  <c r="J1381" i="1"/>
  <c r="N1380" i="1"/>
  <c r="M1380" i="1"/>
  <c r="L1380" i="1"/>
  <c r="K1380" i="1"/>
  <c r="J1380" i="1"/>
  <c r="N1379" i="1"/>
  <c r="M1379" i="1"/>
  <c r="L1379" i="1"/>
  <c r="K1379" i="1"/>
  <c r="J1379" i="1"/>
  <c r="N1378" i="1"/>
  <c r="M1378" i="1"/>
  <c r="L1378" i="1"/>
  <c r="K1378" i="1"/>
  <c r="J1378" i="1"/>
  <c r="N1377" i="1"/>
  <c r="M1377" i="1"/>
  <c r="L1377" i="1"/>
  <c r="K1377" i="1"/>
  <c r="J1377" i="1"/>
  <c r="N1376" i="1"/>
  <c r="M1376" i="1"/>
  <c r="L1376" i="1"/>
  <c r="K1376" i="1"/>
  <c r="J1376" i="1"/>
  <c r="N1375" i="1"/>
  <c r="M1375" i="1"/>
  <c r="L1375" i="1"/>
  <c r="K1375" i="1"/>
  <c r="J1375" i="1"/>
  <c r="N1374" i="1"/>
  <c r="M1374" i="1"/>
  <c r="L1374" i="1"/>
  <c r="K1374" i="1"/>
  <c r="J1374" i="1"/>
  <c r="N1373" i="1"/>
  <c r="M1373" i="1"/>
  <c r="L1373" i="1"/>
  <c r="K1373" i="1"/>
  <c r="J1373" i="1"/>
  <c r="N1372" i="1"/>
  <c r="M1372" i="1"/>
  <c r="L1372" i="1"/>
  <c r="K1372" i="1"/>
  <c r="J1372" i="1"/>
  <c r="N1371" i="1"/>
  <c r="M1371" i="1"/>
  <c r="L1371" i="1"/>
  <c r="K1371" i="1"/>
  <c r="J1371" i="1"/>
  <c r="N1370" i="1"/>
  <c r="M1370" i="1"/>
  <c r="L1370" i="1"/>
  <c r="K1370" i="1"/>
  <c r="J1370" i="1"/>
  <c r="N1369" i="1"/>
  <c r="M1369" i="1"/>
  <c r="L1369" i="1"/>
  <c r="K1369" i="1"/>
  <c r="J1369" i="1"/>
  <c r="N1368" i="1"/>
  <c r="M1368" i="1"/>
  <c r="L1368" i="1"/>
  <c r="K1368" i="1"/>
  <c r="J1368" i="1"/>
  <c r="N1367" i="1"/>
  <c r="M1367" i="1"/>
  <c r="L1367" i="1"/>
  <c r="K1367" i="1"/>
  <c r="J1367" i="1"/>
  <c r="N1366" i="1"/>
  <c r="M1366" i="1"/>
  <c r="L1366" i="1"/>
  <c r="K1366" i="1"/>
  <c r="J1366" i="1"/>
  <c r="N1365" i="1"/>
  <c r="M1365" i="1"/>
  <c r="L1365" i="1"/>
  <c r="K1365" i="1"/>
  <c r="J1365" i="1"/>
  <c r="N1364" i="1"/>
  <c r="M1364" i="1"/>
  <c r="L1364" i="1"/>
  <c r="K1364" i="1"/>
  <c r="J1364" i="1"/>
  <c r="N1363" i="1"/>
  <c r="M1363" i="1"/>
  <c r="L1363" i="1"/>
  <c r="K1363" i="1"/>
  <c r="J1363" i="1"/>
  <c r="N1362" i="1"/>
  <c r="M1362" i="1"/>
  <c r="L1362" i="1"/>
  <c r="K1362" i="1"/>
  <c r="J1362" i="1"/>
  <c r="N1361" i="1"/>
  <c r="M1361" i="1"/>
  <c r="L1361" i="1"/>
  <c r="K1361" i="1"/>
  <c r="J1361" i="1"/>
  <c r="N1360" i="1"/>
  <c r="M1360" i="1"/>
  <c r="L1360" i="1"/>
  <c r="K1360" i="1"/>
  <c r="J1360" i="1"/>
  <c r="N1359" i="1"/>
  <c r="M1359" i="1"/>
  <c r="L1359" i="1"/>
  <c r="K1359" i="1"/>
  <c r="J1359" i="1"/>
  <c r="N1358" i="1"/>
  <c r="M1358" i="1"/>
  <c r="L1358" i="1"/>
  <c r="K1358" i="1"/>
  <c r="J1358" i="1"/>
  <c r="N1357" i="1"/>
  <c r="M1357" i="1"/>
  <c r="L1357" i="1"/>
  <c r="K1357" i="1"/>
  <c r="J1357" i="1"/>
  <c r="N1356" i="1"/>
  <c r="M1356" i="1"/>
  <c r="L1356" i="1"/>
  <c r="K1356" i="1"/>
  <c r="J1356" i="1"/>
  <c r="N1355" i="1"/>
  <c r="M1355" i="1"/>
  <c r="L1355" i="1"/>
  <c r="K1355" i="1"/>
  <c r="J1355" i="1"/>
  <c r="N1354" i="1"/>
  <c r="M1354" i="1"/>
  <c r="L1354" i="1"/>
  <c r="K1354" i="1"/>
  <c r="J1354" i="1"/>
  <c r="N1353" i="1"/>
  <c r="M1353" i="1"/>
  <c r="L1353" i="1"/>
  <c r="K1353" i="1"/>
  <c r="J1353" i="1"/>
  <c r="N1352" i="1"/>
  <c r="M1352" i="1"/>
  <c r="L1352" i="1"/>
  <c r="K1352" i="1"/>
  <c r="J1352" i="1"/>
  <c r="N1351" i="1"/>
  <c r="M1351" i="1"/>
  <c r="L1351" i="1"/>
  <c r="K1351" i="1"/>
  <c r="J1351" i="1"/>
  <c r="N1350" i="1"/>
  <c r="M1350" i="1"/>
  <c r="L1350" i="1"/>
  <c r="K1350" i="1"/>
  <c r="J1350" i="1"/>
  <c r="N1349" i="1"/>
  <c r="M1349" i="1"/>
  <c r="L1349" i="1"/>
  <c r="K1349" i="1"/>
  <c r="J1349" i="1"/>
  <c r="N1348" i="1"/>
  <c r="M1348" i="1"/>
  <c r="L1348" i="1"/>
  <c r="K1348" i="1"/>
  <c r="J1348" i="1"/>
  <c r="N1347" i="1"/>
  <c r="M1347" i="1"/>
  <c r="L1347" i="1"/>
  <c r="K1347" i="1"/>
  <c r="J1347" i="1"/>
  <c r="N1346" i="1"/>
  <c r="M1346" i="1"/>
  <c r="L1346" i="1"/>
  <c r="K1346" i="1"/>
  <c r="J1346" i="1"/>
  <c r="N1345" i="1"/>
  <c r="M1345" i="1"/>
  <c r="L1345" i="1"/>
  <c r="K1345" i="1"/>
  <c r="J1345" i="1"/>
  <c r="N1344" i="1"/>
  <c r="M1344" i="1"/>
  <c r="L1344" i="1"/>
  <c r="K1344" i="1"/>
  <c r="J1344" i="1"/>
  <c r="N1343" i="1"/>
  <c r="M1343" i="1"/>
  <c r="L1343" i="1"/>
  <c r="K1343" i="1"/>
  <c r="J1343" i="1"/>
  <c r="N1342" i="1"/>
  <c r="M1342" i="1"/>
  <c r="L1342" i="1"/>
  <c r="K1342" i="1"/>
  <c r="J1342" i="1"/>
  <c r="N1341" i="1"/>
  <c r="M1341" i="1"/>
  <c r="L1341" i="1"/>
  <c r="K1341" i="1"/>
  <c r="J1341" i="1"/>
  <c r="N1340" i="1"/>
  <c r="M1340" i="1"/>
  <c r="L1340" i="1"/>
  <c r="K1340" i="1"/>
  <c r="J1340" i="1"/>
  <c r="N1339" i="1"/>
  <c r="M1339" i="1"/>
  <c r="L1339" i="1"/>
  <c r="K1339" i="1"/>
  <c r="J1339" i="1"/>
  <c r="N1338" i="1"/>
  <c r="M1338" i="1"/>
  <c r="L1338" i="1"/>
  <c r="K1338" i="1"/>
  <c r="J1338" i="1"/>
  <c r="N1337" i="1"/>
  <c r="M1337" i="1"/>
  <c r="L1337" i="1"/>
  <c r="K1337" i="1"/>
  <c r="J1337" i="1"/>
  <c r="N1336" i="1"/>
  <c r="M1336" i="1"/>
  <c r="L1336" i="1"/>
  <c r="K1336" i="1"/>
  <c r="J1336" i="1"/>
  <c r="N1335" i="1"/>
  <c r="M1335" i="1"/>
  <c r="L1335" i="1"/>
  <c r="K1335" i="1"/>
  <c r="J1335" i="1"/>
  <c r="N1334" i="1"/>
  <c r="M1334" i="1"/>
  <c r="L1334" i="1"/>
  <c r="K1334" i="1"/>
  <c r="J1334" i="1"/>
  <c r="N1333" i="1"/>
  <c r="M1333" i="1"/>
  <c r="L1333" i="1"/>
  <c r="K1333" i="1"/>
  <c r="J1333" i="1"/>
  <c r="N1332" i="1"/>
  <c r="M1332" i="1"/>
  <c r="L1332" i="1"/>
  <c r="K1332" i="1"/>
  <c r="J1332" i="1"/>
  <c r="N1331" i="1"/>
  <c r="M1331" i="1"/>
  <c r="L1331" i="1"/>
  <c r="K1331" i="1"/>
  <c r="J1331" i="1"/>
  <c r="N1330" i="1"/>
  <c r="M1330" i="1"/>
  <c r="L1330" i="1"/>
  <c r="K1330" i="1"/>
  <c r="J1330" i="1"/>
  <c r="N1329" i="1"/>
  <c r="M1329" i="1"/>
  <c r="L1329" i="1"/>
  <c r="K1329" i="1"/>
  <c r="J1329" i="1"/>
  <c r="N1328" i="1"/>
  <c r="M1328" i="1"/>
  <c r="L1328" i="1"/>
  <c r="K1328" i="1"/>
  <c r="J1328" i="1"/>
  <c r="N1327" i="1"/>
  <c r="M1327" i="1"/>
  <c r="L1327" i="1"/>
  <c r="K1327" i="1"/>
  <c r="J1327" i="1"/>
  <c r="N1326" i="1"/>
  <c r="M1326" i="1"/>
  <c r="L1326" i="1"/>
  <c r="K1326" i="1"/>
  <c r="J1326" i="1"/>
  <c r="N1325" i="1"/>
  <c r="M1325" i="1"/>
  <c r="L1325" i="1"/>
  <c r="K1325" i="1"/>
  <c r="J1325" i="1"/>
  <c r="N1324" i="1"/>
  <c r="M1324" i="1"/>
  <c r="L1324" i="1"/>
  <c r="K1324" i="1"/>
  <c r="J1324" i="1"/>
  <c r="N1323" i="1"/>
  <c r="M1323" i="1"/>
  <c r="L1323" i="1"/>
  <c r="K1323" i="1"/>
  <c r="J1323" i="1"/>
  <c r="N1322" i="1"/>
  <c r="M1322" i="1"/>
  <c r="L1322" i="1"/>
  <c r="K1322" i="1"/>
  <c r="J1322" i="1"/>
  <c r="N1321" i="1"/>
  <c r="M1321" i="1"/>
  <c r="L1321" i="1"/>
  <c r="K1321" i="1"/>
  <c r="J1321" i="1"/>
  <c r="N1320" i="1"/>
  <c r="M1320" i="1"/>
  <c r="L1320" i="1"/>
  <c r="K1320" i="1"/>
  <c r="J1320" i="1"/>
  <c r="N1319" i="1"/>
  <c r="M1319" i="1"/>
  <c r="L1319" i="1"/>
  <c r="K1319" i="1"/>
  <c r="J1319" i="1"/>
  <c r="N1318" i="1"/>
  <c r="M1318" i="1"/>
  <c r="L1318" i="1"/>
  <c r="K1318" i="1"/>
  <c r="J1318" i="1"/>
  <c r="N1317" i="1"/>
  <c r="M1317" i="1"/>
  <c r="L1317" i="1"/>
  <c r="K1317" i="1"/>
  <c r="J1317" i="1"/>
  <c r="N1316" i="1"/>
  <c r="M1316" i="1"/>
  <c r="L1316" i="1"/>
  <c r="K1316" i="1"/>
  <c r="J1316" i="1"/>
  <c r="N1315" i="1"/>
  <c r="M1315" i="1"/>
  <c r="L1315" i="1"/>
  <c r="K1315" i="1"/>
  <c r="J1315" i="1"/>
  <c r="N1314" i="1"/>
  <c r="M1314" i="1"/>
  <c r="L1314" i="1"/>
  <c r="K1314" i="1"/>
  <c r="J1314" i="1"/>
  <c r="N1313" i="1"/>
  <c r="M1313" i="1"/>
  <c r="L1313" i="1"/>
  <c r="K1313" i="1"/>
  <c r="J1313" i="1"/>
  <c r="N1312" i="1"/>
  <c r="M1312" i="1"/>
  <c r="L1312" i="1"/>
  <c r="K1312" i="1"/>
  <c r="J1312" i="1"/>
  <c r="N1311" i="1"/>
  <c r="M1311" i="1"/>
  <c r="L1311" i="1"/>
  <c r="K1311" i="1"/>
  <c r="J1311" i="1"/>
  <c r="N1310" i="1"/>
  <c r="M1310" i="1"/>
  <c r="L1310" i="1"/>
  <c r="K1310" i="1"/>
  <c r="J1310" i="1"/>
  <c r="N1309" i="1"/>
  <c r="M1309" i="1"/>
  <c r="L1309" i="1"/>
  <c r="K1309" i="1"/>
  <c r="J1309" i="1"/>
  <c r="N1308" i="1"/>
  <c r="M1308" i="1"/>
  <c r="L1308" i="1"/>
  <c r="K1308" i="1"/>
  <c r="J1308" i="1"/>
  <c r="N1307" i="1"/>
  <c r="M1307" i="1"/>
  <c r="L1307" i="1"/>
  <c r="K1307" i="1"/>
  <c r="J1307" i="1"/>
  <c r="N1306" i="1"/>
  <c r="M1306" i="1"/>
  <c r="L1306" i="1"/>
  <c r="K1306" i="1"/>
  <c r="J1306" i="1"/>
  <c r="N1305" i="1"/>
  <c r="M1305" i="1"/>
  <c r="L1305" i="1"/>
  <c r="K1305" i="1"/>
  <c r="J1305" i="1"/>
  <c r="N1304" i="1"/>
  <c r="M1304" i="1"/>
  <c r="L1304" i="1"/>
  <c r="K1304" i="1"/>
  <c r="J1304" i="1"/>
  <c r="N1303" i="1"/>
  <c r="M1303" i="1"/>
  <c r="L1303" i="1"/>
  <c r="K1303" i="1"/>
  <c r="J1303" i="1"/>
  <c r="N1302" i="1"/>
  <c r="M1302" i="1"/>
  <c r="L1302" i="1"/>
  <c r="K1302" i="1"/>
  <c r="J1302" i="1"/>
  <c r="N1301" i="1"/>
  <c r="M1301" i="1"/>
  <c r="L1301" i="1"/>
  <c r="K1301" i="1"/>
  <c r="J1301" i="1"/>
  <c r="N1300" i="1"/>
  <c r="M1300" i="1"/>
  <c r="L1300" i="1"/>
  <c r="K1300" i="1"/>
  <c r="J1300" i="1"/>
  <c r="N1299" i="1"/>
  <c r="M1299" i="1"/>
  <c r="L1299" i="1"/>
  <c r="K1299" i="1"/>
  <c r="J1299" i="1"/>
  <c r="N1298" i="1"/>
  <c r="M1298" i="1"/>
  <c r="L1298" i="1"/>
  <c r="K1298" i="1"/>
  <c r="J1298" i="1"/>
  <c r="N1297" i="1"/>
  <c r="M1297" i="1"/>
  <c r="L1297" i="1"/>
  <c r="K1297" i="1"/>
  <c r="J1297" i="1"/>
  <c r="N1296" i="1"/>
  <c r="M1296" i="1"/>
  <c r="L1296" i="1"/>
  <c r="K1296" i="1"/>
  <c r="J1296" i="1"/>
  <c r="N1295" i="1"/>
  <c r="M1295" i="1"/>
  <c r="L1295" i="1"/>
  <c r="K1295" i="1"/>
  <c r="J1295" i="1"/>
  <c r="N1294" i="1"/>
  <c r="M1294" i="1"/>
  <c r="L1294" i="1"/>
  <c r="K1294" i="1"/>
  <c r="J1294" i="1"/>
  <c r="N1293" i="1"/>
  <c r="M1293" i="1"/>
  <c r="L1293" i="1"/>
  <c r="K1293" i="1"/>
  <c r="J1293" i="1"/>
  <c r="N1292" i="1"/>
  <c r="M1292" i="1"/>
  <c r="L1292" i="1"/>
  <c r="K1292" i="1"/>
  <c r="J1292" i="1"/>
  <c r="N1291" i="1"/>
  <c r="M1291" i="1"/>
  <c r="L1291" i="1"/>
  <c r="K1291" i="1"/>
  <c r="J1291" i="1"/>
  <c r="N1290" i="1"/>
  <c r="M1290" i="1"/>
  <c r="L1290" i="1"/>
  <c r="K1290" i="1"/>
  <c r="J1290" i="1"/>
  <c r="N1289" i="1"/>
  <c r="M1289" i="1"/>
  <c r="L1289" i="1"/>
  <c r="K1289" i="1"/>
  <c r="J1289" i="1"/>
  <c r="N1288" i="1"/>
  <c r="M1288" i="1"/>
  <c r="L1288" i="1"/>
  <c r="K1288" i="1"/>
  <c r="J1288" i="1"/>
  <c r="N1287" i="1"/>
  <c r="M1287" i="1"/>
  <c r="L1287" i="1"/>
  <c r="K1287" i="1"/>
  <c r="J1287" i="1"/>
  <c r="N1286" i="1"/>
  <c r="M1286" i="1"/>
  <c r="L1286" i="1"/>
  <c r="K1286" i="1"/>
  <c r="J1286" i="1"/>
  <c r="N1285" i="1"/>
  <c r="M1285" i="1"/>
  <c r="L1285" i="1"/>
  <c r="K1285" i="1"/>
  <c r="J1285" i="1"/>
  <c r="N1284" i="1"/>
  <c r="M1284" i="1"/>
  <c r="L1284" i="1"/>
  <c r="K1284" i="1"/>
  <c r="J1284" i="1"/>
  <c r="N1283" i="1"/>
  <c r="M1283" i="1"/>
  <c r="L1283" i="1"/>
  <c r="K1283" i="1"/>
  <c r="J1283" i="1"/>
  <c r="N1282" i="1"/>
  <c r="M1282" i="1"/>
  <c r="L1282" i="1"/>
  <c r="K1282" i="1"/>
  <c r="J1282" i="1"/>
  <c r="N1281" i="1"/>
  <c r="M1281" i="1"/>
  <c r="L1281" i="1"/>
  <c r="K1281" i="1"/>
  <c r="J1281" i="1"/>
  <c r="N1280" i="1"/>
  <c r="M1280" i="1"/>
  <c r="L1280" i="1"/>
  <c r="K1280" i="1"/>
  <c r="J1280" i="1"/>
  <c r="N1279" i="1"/>
  <c r="M1279" i="1"/>
  <c r="L1279" i="1"/>
  <c r="K1279" i="1"/>
  <c r="J1279" i="1"/>
  <c r="N1278" i="1"/>
  <c r="M1278" i="1"/>
  <c r="L1278" i="1"/>
  <c r="K1278" i="1"/>
  <c r="J1278" i="1"/>
  <c r="N1277" i="1"/>
  <c r="M1277" i="1"/>
  <c r="L1277" i="1"/>
  <c r="K1277" i="1"/>
  <c r="J1277" i="1"/>
  <c r="N1276" i="1"/>
  <c r="M1276" i="1"/>
  <c r="L1276" i="1"/>
  <c r="K1276" i="1"/>
  <c r="J1276" i="1"/>
  <c r="N1275" i="1"/>
  <c r="M1275" i="1"/>
  <c r="L1275" i="1"/>
  <c r="K1275" i="1"/>
  <c r="J1275" i="1"/>
  <c r="N1274" i="1"/>
  <c r="M1274" i="1"/>
  <c r="L1274" i="1"/>
  <c r="K1274" i="1"/>
  <c r="J1274" i="1"/>
  <c r="N1273" i="1"/>
  <c r="M1273" i="1"/>
  <c r="L1273" i="1"/>
  <c r="K1273" i="1"/>
  <c r="J1273" i="1"/>
  <c r="N1272" i="1"/>
  <c r="M1272" i="1"/>
  <c r="L1272" i="1"/>
  <c r="K1272" i="1"/>
  <c r="J1272" i="1"/>
  <c r="N1271" i="1"/>
  <c r="M1271" i="1"/>
  <c r="L1271" i="1"/>
  <c r="K1271" i="1"/>
  <c r="J1271" i="1"/>
  <c r="N1270" i="1"/>
  <c r="M1270" i="1"/>
  <c r="L1270" i="1"/>
  <c r="K1270" i="1"/>
  <c r="J1270" i="1"/>
  <c r="N1269" i="1"/>
  <c r="M1269" i="1"/>
  <c r="L1269" i="1"/>
  <c r="K1269" i="1"/>
  <c r="J1269" i="1"/>
  <c r="N1268" i="1"/>
  <c r="M1268" i="1"/>
  <c r="L1268" i="1"/>
  <c r="K1268" i="1"/>
  <c r="J1268" i="1"/>
  <c r="N1267" i="1"/>
  <c r="M1267" i="1"/>
  <c r="L1267" i="1"/>
  <c r="K1267" i="1"/>
  <c r="J1267" i="1"/>
  <c r="N1266" i="1"/>
  <c r="M1266" i="1"/>
  <c r="L1266" i="1"/>
  <c r="K1266" i="1"/>
  <c r="J1266" i="1"/>
  <c r="N1265" i="1"/>
  <c r="M1265" i="1"/>
  <c r="L1265" i="1"/>
  <c r="K1265" i="1"/>
  <c r="J1265" i="1"/>
  <c r="N1264" i="1"/>
  <c r="M1264" i="1"/>
  <c r="L1264" i="1"/>
  <c r="K1264" i="1"/>
  <c r="J1264" i="1"/>
  <c r="N1263" i="1"/>
  <c r="M1263" i="1"/>
  <c r="L1263" i="1"/>
  <c r="K1263" i="1"/>
  <c r="J1263" i="1"/>
  <c r="N1262" i="1"/>
  <c r="M1262" i="1"/>
  <c r="L1262" i="1"/>
  <c r="K1262" i="1"/>
  <c r="J1262" i="1"/>
  <c r="N1261" i="1"/>
  <c r="M1261" i="1"/>
  <c r="L1261" i="1"/>
  <c r="K1261" i="1"/>
  <c r="J1261" i="1"/>
  <c r="N1260" i="1"/>
  <c r="M1260" i="1"/>
  <c r="L1260" i="1"/>
  <c r="K1260" i="1"/>
  <c r="J1260" i="1"/>
  <c r="N1259" i="1"/>
  <c r="M1259" i="1"/>
  <c r="L1259" i="1"/>
  <c r="K1259" i="1"/>
  <c r="J1259" i="1"/>
  <c r="N1258" i="1"/>
  <c r="M1258" i="1"/>
  <c r="L1258" i="1"/>
  <c r="K1258" i="1"/>
  <c r="J1258" i="1"/>
  <c r="N1257" i="1"/>
  <c r="M1257" i="1"/>
  <c r="L1257" i="1"/>
  <c r="K1257" i="1"/>
  <c r="J1257" i="1"/>
  <c r="N1256" i="1"/>
  <c r="M1256" i="1"/>
  <c r="L1256" i="1"/>
  <c r="K1256" i="1"/>
  <c r="J1256" i="1"/>
  <c r="N1255" i="1"/>
  <c r="M1255" i="1"/>
  <c r="L1255" i="1"/>
  <c r="K1255" i="1"/>
  <c r="J1255" i="1"/>
  <c r="N1254" i="1"/>
  <c r="M1254" i="1"/>
  <c r="L1254" i="1"/>
  <c r="K1254" i="1"/>
  <c r="J1254" i="1"/>
  <c r="N1253" i="1"/>
  <c r="M1253" i="1"/>
  <c r="L1253" i="1"/>
  <c r="K1253" i="1"/>
  <c r="J1253" i="1"/>
  <c r="N1252" i="1"/>
  <c r="M1252" i="1"/>
  <c r="L1252" i="1"/>
  <c r="K1252" i="1"/>
  <c r="J1252" i="1"/>
  <c r="N1251" i="1"/>
  <c r="M1251" i="1"/>
  <c r="L1251" i="1"/>
  <c r="K1251" i="1"/>
  <c r="J1251" i="1"/>
  <c r="N1250" i="1"/>
  <c r="M1250" i="1"/>
  <c r="L1250" i="1"/>
  <c r="K1250" i="1"/>
  <c r="J1250" i="1"/>
  <c r="N1249" i="1"/>
  <c r="M1249" i="1"/>
  <c r="L1249" i="1"/>
  <c r="K1249" i="1"/>
  <c r="J1249" i="1"/>
  <c r="N1248" i="1"/>
  <c r="M1248" i="1"/>
  <c r="L1248" i="1"/>
  <c r="K1248" i="1"/>
  <c r="J1248" i="1"/>
  <c r="N1247" i="1"/>
  <c r="M1247" i="1"/>
  <c r="L1247" i="1"/>
  <c r="K1247" i="1"/>
  <c r="J1247" i="1"/>
  <c r="N1246" i="1"/>
  <c r="M1246" i="1"/>
  <c r="L1246" i="1"/>
  <c r="K1246" i="1"/>
  <c r="J1246" i="1"/>
  <c r="N1245" i="1"/>
  <c r="M1245" i="1"/>
  <c r="L1245" i="1"/>
  <c r="K1245" i="1"/>
  <c r="J1245" i="1"/>
  <c r="N1244" i="1"/>
  <c r="M1244" i="1"/>
  <c r="L1244" i="1"/>
  <c r="K1244" i="1"/>
  <c r="J1244" i="1"/>
  <c r="N1243" i="1"/>
  <c r="M1243" i="1"/>
  <c r="L1243" i="1"/>
  <c r="K1243" i="1"/>
  <c r="J1243" i="1"/>
  <c r="N1242" i="1"/>
  <c r="M1242" i="1"/>
  <c r="L1242" i="1"/>
  <c r="K1242" i="1"/>
  <c r="J1242" i="1"/>
  <c r="N1241" i="1"/>
  <c r="M1241" i="1"/>
  <c r="L1241" i="1"/>
  <c r="K1241" i="1"/>
  <c r="J1241" i="1"/>
  <c r="N1240" i="1"/>
  <c r="M1240" i="1"/>
  <c r="L1240" i="1"/>
  <c r="K1240" i="1"/>
  <c r="J1240" i="1"/>
  <c r="N1239" i="1"/>
  <c r="M1239" i="1"/>
  <c r="L1239" i="1"/>
  <c r="K1239" i="1"/>
  <c r="J1239" i="1"/>
  <c r="N1238" i="1"/>
  <c r="M1238" i="1"/>
  <c r="L1238" i="1"/>
  <c r="K1238" i="1"/>
  <c r="J1238" i="1"/>
  <c r="N1237" i="1"/>
  <c r="M1237" i="1"/>
  <c r="L1237" i="1"/>
  <c r="K1237" i="1"/>
  <c r="J1237" i="1"/>
  <c r="N1236" i="1"/>
  <c r="M1236" i="1"/>
  <c r="L1236" i="1"/>
  <c r="K1236" i="1"/>
  <c r="J1236" i="1"/>
  <c r="N1235" i="1"/>
  <c r="M1235" i="1"/>
  <c r="L1235" i="1"/>
  <c r="K1235" i="1"/>
  <c r="J1235" i="1"/>
  <c r="N1234" i="1"/>
  <c r="M1234" i="1"/>
  <c r="L1234" i="1"/>
  <c r="K1234" i="1"/>
  <c r="J1234" i="1"/>
  <c r="N1233" i="1"/>
  <c r="M1233" i="1"/>
  <c r="L1233" i="1"/>
  <c r="K1233" i="1"/>
  <c r="J1233" i="1"/>
  <c r="N1232" i="1"/>
  <c r="M1232" i="1"/>
  <c r="L1232" i="1"/>
  <c r="K1232" i="1"/>
  <c r="J1232" i="1"/>
  <c r="N1231" i="1"/>
  <c r="M1231" i="1"/>
  <c r="L1231" i="1"/>
  <c r="K1231" i="1"/>
  <c r="J1231" i="1"/>
  <c r="N1230" i="1"/>
  <c r="M1230" i="1"/>
  <c r="L1230" i="1"/>
  <c r="K1230" i="1"/>
  <c r="J1230" i="1"/>
  <c r="N1229" i="1"/>
  <c r="M1229" i="1"/>
  <c r="L1229" i="1"/>
  <c r="K1229" i="1"/>
  <c r="J1229" i="1"/>
  <c r="N1228" i="1"/>
  <c r="M1228" i="1"/>
  <c r="L1228" i="1"/>
  <c r="K1228" i="1"/>
  <c r="J1228" i="1"/>
  <c r="N1227" i="1"/>
  <c r="M1227" i="1"/>
  <c r="L1227" i="1"/>
  <c r="K1227" i="1"/>
  <c r="J1227" i="1"/>
  <c r="N1226" i="1"/>
  <c r="M1226" i="1"/>
  <c r="L1226" i="1"/>
  <c r="K1226" i="1"/>
  <c r="J1226" i="1"/>
  <c r="N1225" i="1"/>
  <c r="M1225" i="1"/>
  <c r="L1225" i="1"/>
  <c r="K1225" i="1"/>
  <c r="J1225" i="1"/>
  <c r="N1224" i="1"/>
  <c r="M1224" i="1"/>
  <c r="L1224" i="1"/>
  <c r="K1224" i="1"/>
  <c r="J1224" i="1"/>
  <c r="N1223" i="1"/>
  <c r="M1223" i="1"/>
  <c r="L1223" i="1"/>
  <c r="K1223" i="1"/>
  <c r="J1223" i="1"/>
  <c r="N1222" i="1"/>
  <c r="M1222" i="1"/>
  <c r="L1222" i="1"/>
  <c r="K1222" i="1"/>
  <c r="J1222" i="1"/>
  <c r="N1221" i="1"/>
  <c r="M1221" i="1"/>
  <c r="L1221" i="1"/>
  <c r="K1221" i="1"/>
  <c r="J1221" i="1"/>
  <c r="N1220" i="1"/>
  <c r="M1220" i="1"/>
  <c r="L1220" i="1"/>
  <c r="K1220" i="1"/>
  <c r="J1220" i="1"/>
  <c r="N1219" i="1"/>
  <c r="M1219" i="1"/>
  <c r="L1219" i="1"/>
  <c r="K1219" i="1"/>
  <c r="J1219" i="1"/>
  <c r="N1218" i="1"/>
  <c r="M1218" i="1"/>
  <c r="L1218" i="1"/>
  <c r="K1218" i="1"/>
  <c r="J1218" i="1"/>
  <c r="N1217" i="1"/>
  <c r="M1217" i="1"/>
  <c r="L1217" i="1"/>
  <c r="K1217" i="1"/>
  <c r="J1217" i="1"/>
  <c r="N1216" i="1"/>
  <c r="M1216" i="1"/>
  <c r="L1216" i="1"/>
  <c r="K1216" i="1"/>
  <c r="J1216" i="1"/>
  <c r="N1215" i="1"/>
  <c r="M1215" i="1"/>
  <c r="L1215" i="1"/>
  <c r="K1215" i="1"/>
  <c r="J1215" i="1"/>
  <c r="N1214" i="1"/>
  <c r="M1214" i="1"/>
  <c r="L1214" i="1"/>
  <c r="K1214" i="1"/>
  <c r="J1214" i="1"/>
  <c r="N1213" i="1"/>
  <c r="M1213" i="1"/>
  <c r="L1213" i="1"/>
  <c r="K1213" i="1"/>
  <c r="J1213" i="1"/>
  <c r="N1212" i="1"/>
  <c r="M1212" i="1"/>
  <c r="L1212" i="1"/>
  <c r="K1212" i="1"/>
  <c r="J1212" i="1"/>
  <c r="N1211" i="1"/>
  <c r="M1211" i="1"/>
  <c r="L1211" i="1"/>
  <c r="K1211" i="1"/>
  <c r="J1211" i="1"/>
  <c r="N1210" i="1"/>
  <c r="M1210" i="1"/>
  <c r="L1210" i="1"/>
  <c r="K1210" i="1"/>
  <c r="J1210" i="1"/>
  <c r="N1209" i="1"/>
  <c r="M1209" i="1"/>
  <c r="L1209" i="1"/>
  <c r="K1209" i="1"/>
  <c r="J1209" i="1"/>
  <c r="N1208" i="1"/>
  <c r="M1208" i="1"/>
  <c r="L1208" i="1"/>
  <c r="K1208" i="1"/>
  <c r="J1208" i="1"/>
  <c r="N1207" i="1"/>
  <c r="M1207" i="1"/>
  <c r="L1207" i="1"/>
  <c r="K1207" i="1"/>
  <c r="J1207" i="1"/>
  <c r="N1206" i="1"/>
  <c r="M1206" i="1"/>
  <c r="L1206" i="1"/>
  <c r="K1206" i="1"/>
  <c r="J1206" i="1"/>
  <c r="N1205" i="1"/>
  <c r="M1205" i="1"/>
  <c r="L1205" i="1"/>
  <c r="K1205" i="1"/>
  <c r="J1205" i="1"/>
  <c r="N1204" i="1"/>
  <c r="M1204" i="1"/>
  <c r="L1204" i="1"/>
  <c r="K1204" i="1"/>
  <c r="J1204" i="1"/>
  <c r="N1203" i="1"/>
  <c r="M1203" i="1"/>
  <c r="L1203" i="1"/>
  <c r="K1203" i="1"/>
  <c r="J1203" i="1"/>
  <c r="N1202" i="1"/>
  <c r="M1202" i="1"/>
  <c r="L1202" i="1"/>
  <c r="K1202" i="1"/>
  <c r="J1202" i="1"/>
  <c r="N1201" i="1"/>
  <c r="M1201" i="1"/>
  <c r="L1201" i="1"/>
  <c r="K1201" i="1"/>
  <c r="J1201" i="1"/>
  <c r="N1200" i="1"/>
  <c r="M1200" i="1"/>
  <c r="L1200" i="1"/>
  <c r="K1200" i="1"/>
  <c r="J1200" i="1"/>
  <c r="N1199" i="1"/>
  <c r="M1199" i="1"/>
  <c r="L1199" i="1"/>
  <c r="K1199" i="1"/>
  <c r="J1199" i="1"/>
  <c r="N1198" i="1"/>
  <c r="M1198" i="1"/>
  <c r="L1198" i="1"/>
  <c r="K1198" i="1"/>
  <c r="J1198" i="1"/>
  <c r="N1197" i="1"/>
  <c r="M1197" i="1"/>
  <c r="L1197" i="1"/>
  <c r="K1197" i="1"/>
  <c r="J1197" i="1"/>
  <c r="N1196" i="1"/>
  <c r="M1196" i="1"/>
  <c r="L1196" i="1"/>
  <c r="K1196" i="1"/>
  <c r="J1196" i="1"/>
  <c r="N1195" i="1"/>
  <c r="M1195" i="1"/>
  <c r="L1195" i="1"/>
  <c r="K1195" i="1"/>
  <c r="J1195" i="1"/>
  <c r="N1194" i="1"/>
  <c r="M1194" i="1"/>
  <c r="L1194" i="1"/>
  <c r="K1194" i="1"/>
  <c r="J1194" i="1"/>
  <c r="N1193" i="1"/>
  <c r="M1193" i="1"/>
  <c r="L1193" i="1"/>
  <c r="K1193" i="1"/>
  <c r="J1193" i="1"/>
  <c r="N1192" i="1"/>
  <c r="M1192" i="1"/>
  <c r="L1192" i="1"/>
  <c r="K1192" i="1"/>
  <c r="J1192" i="1"/>
  <c r="N1191" i="1"/>
  <c r="M1191" i="1"/>
  <c r="L1191" i="1"/>
  <c r="K1191" i="1"/>
  <c r="J1191" i="1"/>
  <c r="N1190" i="1"/>
  <c r="M1190" i="1"/>
  <c r="L1190" i="1"/>
  <c r="K1190" i="1"/>
  <c r="J1190" i="1"/>
  <c r="N1189" i="1"/>
  <c r="M1189" i="1"/>
  <c r="L1189" i="1"/>
  <c r="K1189" i="1"/>
  <c r="J1189" i="1"/>
  <c r="N1188" i="1"/>
  <c r="M1188" i="1"/>
  <c r="L1188" i="1"/>
  <c r="K1188" i="1"/>
  <c r="J1188" i="1"/>
  <c r="N1187" i="1"/>
  <c r="M1187" i="1"/>
  <c r="L1187" i="1"/>
  <c r="K1187" i="1"/>
  <c r="J1187" i="1"/>
  <c r="N1186" i="1"/>
  <c r="M1186" i="1"/>
  <c r="L1186" i="1"/>
  <c r="K1186" i="1"/>
  <c r="J1186" i="1"/>
  <c r="N1185" i="1"/>
  <c r="M1185" i="1"/>
  <c r="L1185" i="1"/>
  <c r="K1185" i="1"/>
  <c r="J1185" i="1"/>
  <c r="N1184" i="1"/>
  <c r="M1184" i="1"/>
  <c r="L1184" i="1"/>
  <c r="K1184" i="1"/>
  <c r="J1184" i="1"/>
  <c r="N1183" i="1"/>
  <c r="M1183" i="1"/>
  <c r="L1183" i="1"/>
  <c r="K1183" i="1"/>
  <c r="J1183" i="1"/>
  <c r="N1182" i="1"/>
  <c r="M1182" i="1"/>
  <c r="L1182" i="1"/>
  <c r="K1182" i="1"/>
  <c r="J1182" i="1"/>
  <c r="N1181" i="1"/>
  <c r="M1181" i="1"/>
  <c r="L1181" i="1"/>
  <c r="K1181" i="1"/>
  <c r="J1181" i="1"/>
  <c r="N1180" i="1"/>
  <c r="M1180" i="1"/>
  <c r="L1180" i="1"/>
  <c r="K1180" i="1"/>
  <c r="J1180" i="1"/>
  <c r="N1179" i="1"/>
  <c r="M1179" i="1"/>
  <c r="L1179" i="1"/>
  <c r="K1179" i="1"/>
  <c r="J1179" i="1"/>
  <c r="N1178" i="1"/>
  <c r="M1178" i="1"/>
  <c r="L1178" i="1"/>
  <c r="K1178" i="1"/>
  <c r="J1178" i="1"/>
  <c r="N1177" i="1"/>
  <c r="M1177" i="1"/>
  <c r="L1177" i="1"/>
  <c r="K1177" i="1"/>
  <c r="J1177" i="1"/>
  <c r="N1176" i="1"/>
  <c r="M1176" i="1"/>
  <c r="L1176" i="1"/>
  <c r="K1176" i="1"/>
  <c r="J1176" i="1"/>
  <c r="N1175" i="1"/>
  <c r="M1175" i="1"/>
  <c r="L1175" i="1"/>
  <c r="K1175" i="1"/>
  <c r="J1175" i="1"/>
  <c r="N1174" i="1"/>
  <c r="M1174" i="1"/>
  <c r="L1174" i="1"/>
  <c r="K1174" i="1"/>
  <c r="J1174" i="1"/>
  <c r="N1173" i="1"/>
  <c r="M1173" i="1"/>
  <c r="L1173" i="1"/>
  <c r="K1173" i="1"/>
  <c r="J1173" i="1"/>
  <c r="N1172" i="1"/>
  <c r="M1172" i="1"/>
  <c r="L1172" i="1"/>
  <c r="K1172" i="1"/>
  <c r="J1172" i="1"/>
  <c r="N1171" i="1"/>
  <c r="M1171" i="1"/>
  <c r="L1171" i="1"/>
  <c r="K1171" i="1"/>
  <c r="J1171" i="1"/>
  <c r="N1170" i="1"/>
  <c r="M1170" i="1"/>
  <c r="L1170" i="1"/>
  <c r="K1170" i="1"/>
  <c r="J1170" i="1"/>
  <c r="N1169" i="1"/>
  <c r="M1169" i="1"/>
  <c r="L1169" i="1"/>
  <c r="K1169" i="1"/>
  <c r="J1169" i="1"/>
  <c r="N1168" i="1"/>
  <c r="M1168" i="1"/>
  <c r="L1168" i="1"/>
  <c r="K1168" i="1"/>
  <c r="J1168" i="1"/>
  <c r="N1167" i="1"/>
  <c r="M1167" i="1"/>
  <c r="L1167" i="1"/>
  <c r="K1167" i="1"/>
  <c r="J1167" i="1"/>
  <c r="N1166" i="1"/>
  <c r="M1166" i="1"/>
  <c r="L1166" i="1"/>
  <c r="K1166" i="1"/>
  <c r="J1166" i="1"/>
  <c r="N1165" i="1"/>
  <c r="M1165" i="1"/>
  <c r="L1165" i="1"/>
  <c r="K1165" i="1"/>
  <c r="J1165" i="1"/>
  <c r="N1164" i="1"/>
  <c r="M1164" i="1"/>
  <c r="L1164" i="1"/>
  <c r="K1164" i="1"/>
  <c r="J1164" i="1"/>
  <c r="N1163" i="1"/>
  <c r="M1163" i="1"/>
  <c r="L1163" i="1"/>
  <c r="K1163" i="1"/>
  <c r="J1163" i="1"/>
  <c r="N1162" i="1"/>
  <c r="M1162" i="1"/>
  <c r="L1162" i="1"/>
  <c r="K1162" i="1"/>
  <c r="J1162" i="1"/>
  <c r="N1161" i="1"/>
  <c r="M1161" i="1"/>
  <c r="L1161" i="1"/>
  <c r="K1161" i="1"/>
  <c r="J1161" i="1"/>
  <c r="N1160" i="1"/>
  <c r="M1160" i="1"/>
  <c r="L1160" i="1"/>
  <c r="K1160" i="1"/>
  <c r="J1160" i="1"/>
  <c r="N1159" i="1"/>
  <c r="M1159" i="1"/>
  <c r="L1159" i="1"/>
  <c r="K1159" i="1"/>
  <c r="J1159" i="1"/>
  <c r="N1158" i="1"/>
  <c r="M1158" i="1"/>
  <c r="L1158" i="1"/>
  <c r="K1158" i="1"/>
  <c r="J1158" i="1"/>
  <c r="N1157" i="1"/>
  <c r="M1157" i="1"/>
  <c r="L1157" i="1"/>
  <c r="K1157" i="1"/>
  <c r="J1157" i="1"/>
  <c r="N1156" i="1"/>
  <c r="M1156" i="1"/>
  <c r="L1156" i="1"/>
  <c r="K1156" i="1"/>
  <c r="J1156" i="1"/>
  <c r="N1155" i="1"/>
  <c r="M1155" i="1"/>
  <c r="L1155" i="1"/>
  <c r="K1155" i="1"/>
  <c r="J1155" i="1"/>
  <c r="N1154" i="1"/>
  <c r="M1154" i="1"/>
  <c r="L1154" i="1"/>
  <c r="K1154" i="1"/>
  <c r="J1154" i="1"/>
  <c r="N1153" i="1"/>
  <c r="M1153" i="1"/>
  <c r="L1153" i="1"/>
  <c r="K1153" i="1"/>
  <c r="J1153" i="1"/>
  <c r="N1152" i="1"/>
  <c r="M1152" i="1"/>
  <c r="L1152" i="1"/>
  <c r="K1152" i="1"/>
  <c r="J1152" i="1"/>
  <c r="N1151" i="1"/>
  <c r="M1151" i="1"/>
  <c r="L1151" i="1"/>
  <c r="K1151" i="1"/>
  <c r="J1151" i="1"/>
  <c r="N1150" i="1"/>
  <c r="M1150" i="1"/>
  <c r="L1150" i="1"/>
  <c r="K1150" i="1"/>
  <c r="J1150" i="1"/>
  <c r="N1149" i="1"/>
  <c r="M1149" i="1"/>
  <c r="L1149" i="1"/>
  <c r="K1149" i="1"/>
  <c r="J1149" i="1"/>
  <c r="N1148" i="1"/>
  <c r="M1148" i="1"/>
  <c r="L1148" i="1"/>
  <c r="K1148" i="1"/>
  <c r="J1148" i="1"/>
  <c r="N1147" i="1"/>
  <c r="M1147" i="1"/>
  <c r="L1147" i="1"/>
  <c r="K1147" i="1"/>
  <c r="J1147" i="1"/>
  <c r="N1146" i="1"/>
  <c r="M1146" i="1"/>
  <c r="L1146" i="1"/>
  <c r="K1146" i="1"/>
  <c r="J1146" i="1"/>
  <c r="N1145" i="1"/>
  <c r="M1145" i="1"/>
  <c r="L1145" i="1"/>
  <c r="K1145" i="1"/>
  <c r="J1145" i="1"/>
  <c r="N1144" i="1"/>
  <c r="M1144" i="1"/>
  <c r="L1144" i="1"/>
  <c r="K1144" i="1"/>
  <c r="J1144" i="1"/>
  <c r="N1143" i="1"/>
  <c r="M1143" i="1"/>
  <c r="L1143" i="1"/>
  <c r="K1143" i="1"/>
  <c r="J1143" i="1"/>
  <c r="N1142" i="1"/>
  <c r="M1142" i="1"/>
  <c r="L1142" i="1"/>
  <c r="K1142" i="1"/>
  <c r="J1142" i="1"/>
  <c r="N1141" i="1"/>
  <c r="M1141" i="1"/>
  <c r="L1141" i="1"/>
  <c r="K1141" i="1"/>
  <c r="J1141" i="1"/>
  <c r="N1140" i="1"/>
  <c r="M1140" i="1"/>
  <c r="L1140" i="1"/>
  <c r="K1140" i="1"/>
  <c r="J1140" i="1"/>
  <c r="N1139" i="1"/>
  <c r="M1139" i="1"/>
  <c r="L1139" i="1"/>
  <c r="K1139" i="1"/>
  <c r="J1139" i="1"/>
  <c r="N1138" i="1"/>
  <c r="M1138" i="1"/>
  <c r="L1138" i="1"/>
  <c r="K1138" i="1"/>
  <c r="J1138" i="1"/>
  <c r="N1137" i="1"/>
  <c r="M1137" i="1"/>
  <c r="L1137" i="1"/>
  <c r="K1137" i="1"/>
  <c r="J1137" i="1"/>
  <c r="N1136" i="1"/>
  <c r="M1136" i="1"/>
  <c r="L1136" i="1"/>
  <c r="K1136" i="1"/>
  <c r="J1136" i="1"/>
  <c r="N1135" i="1"/>
  <c r="M1135" i="1"/>
  <c r="L1135" i="1"/>
  <c r="K1135" i="1"/>
  <c r="J1135" i="1"/>
  <c r="N1134" i="1"/>
  <c r="M1134" i="1"/>
  <c r="L1134" i="1"/>
  <c r="K1134" i="1"/>
  <c r="J1134" i="1"/>
  <c r="N1133" i="1"/>
  <c r="M1133" i="1"/>
  <c r="L1133" i="1"/>
  <c r="K1133" i="1"/>
  <c r="J1133" i="1"/>
  <c r="N1132" i="1"/>
  <c r="M1132" i="1"/>
  <c r="L1132" i="1"/>
  <c r="K1132" i="1"/>
  <c r="J1132" i="1"/>
  <c r="N1131" i="1"/>
  <c r="M1131" i="1"/>
  <c r="K1131" i="1"/>
  <c r="J1131" i="1"/>
  <c r="L1131" i="1" s="1"/>
  <c r="N1130" i="1"/>
  <c r="M1130" i="1"/>
  <c r="L1130" i="1"/>
  <c r="K1130" i="1"/>
  <c r="J1130" i="1"/>
  <c r="N1129" i="1"/>
  <c r="M1129" i="1"/>
  <c r="L1129" i="1"/>
  <c r="K1129" i="1"/>
  <c r="J1129" i="1"/>
  <c r="N1128" i="1"/>
  <c r="M1128" i="1"/>
  <c r="L1128" i="1"/>
  <c r="K1128" i="1"/>
  <c r="J1128" i="1"/>
  <c r="N1127" i="1"/>
  <c r="M1127" i="1"/>
  <c r="L1127" i="1"/>
  <c r="K1127" i="1"/>
  <c r="J1127" i="1"/>
  <c r="N1126" i="1"/>
  <c r="M1126" i="1"/>
  <c r="L1126" i="1"/>
  <c r="K1126" i="1"/>
  <c r="J1126" i="1"/>
  <c r="N1125" i="1"/>
  <c r="M1125" i="1"/>
  <c r="L1125" i="1"/>
  <c r="K1125" i="1"/>
  <c r="J1125" i="1"/>
  <c r="N1124" i="1"/>
  <c r="M1124" i="1"/>
  <c r="L1124" i="1"/>
  <c r="K1124" i="1"/>
  <c r="J1124" i="1"/>
  <c r="N1123" i="1"/>
  <c r="M1123" i="1"/>
  <c r="L1123" i="1"/>
  <c r="K1123" i="1"/>
  <c r="J1123" i="1"/>
  <c r="N1122" i="1"/>
  <c r="M1122" i="1"/>
  <c r="L1122" i="1"/>
  <c r="K1122" i="1"/>
  <c r="J1122" i="1"/>
  <c r="N1121" i="1"/>
  <c r="M1121" i="1"/>
  <c r="L1121" i="1"/>
  <c r="K1121" i="1"/>
  <c r="J1121" i="1"/>
  <c r="N1120" i="1"/>
  <c r="M1120" i="1"/>
  <c r="L1120" i="1"/>
  <c r="K1120" i="1"/>
  <c r="J1120" i="1"/>
  <c r="N1119" i="1"/>
  <c r="M1119" i="1"/>
  <c r="L1119" i="1"/>
  <c r="K1119" i="1"/>
  <c r="J1119" i="1"/>
  <c r="N1118" i="1"/>
  <c r="M1118" i="1"/>
  <c r="L1118" i="1"/>
  <c r="K1118" i="1"/>
  <c r="J1118" i="1"/>
  <c r="N1117" i="1"/>
  <c r="M1117" i="1"/>
  <c r="L1117" i="1"/>
  <c r="K1117" i="1"/>
  <c r="J1117" i="1"/>
  <c r="N1116" i="1"/>
  <c r="M1116" i="1"/>
  <c r="L1116" i="1"/>
  <c r="K1116" i="1"/>
  <c r="J1116" i="1"/>
  <c r="N1115" i="1"/>
  <c r="M1115" i="1"/>
  <c r="L1115" i="1"/>
  <c r="K1115" i="1"/>
  <c r="J1115" i="1"/>
  <c r="N1114" i="1"/>
  <c r="M1114" i="1"/>
  <c r="L1114" i="1"/>
  <c r="K1114" i="1"/>
  <c r="J1114" i="1"/>
  <c r="N1113" i="1"/>
  <c r="M1113" i="1"/>
  <c r="L1113" i="1"/>
  <c r="K1113" i="1"/>
  <c r="J1113" i="1"/>
  <c r="N1112" i="1"/>
  <c r="M1112" i="1"/>
  <c r="L1112" i="1"/>
  <c r="K1112" i="1"/>
  <c r="J1112" i="1"/>
  <c r="N1111" i="1"/>
  <c r="M1111" i="1"/>
  <c r="L1111" i="1"/>
  <c r="K1111" i="1"/>
  <c r="J1111" i="1"/>
  <c r="N1110" i="1"/>
  <c r="M1110" i="1"/>
  <c r="L1110" i="1"/>
  <c r="K1110" i="1"/>
  <c r="J1110" i="1"/>
  <c r="N1109" i="1"/>
  <c r="M1109" i="1"/>
  <c r="L1109" i="1"/>
  <c r="K1109" i="1"/>
  <c r="J1109" i="1"/>
  <c r="N1108" i="1"/>
  <c r="M1108" i="1"/>
  <c r="L1108" i="1"/>
  <c r="K1108" i="1"/>
  <c r="J1108" i="1"/>
  <c r="N1107" i="1"/>
  <c r="M1107" i="1"/>
  <c r="L1107" i="1"/>
  <c r="K1107" i="1"/>
  <c r="J1107" i="1"/>
  <c r="N1106" i="1"/>
  <c r="M1106" i="1"/>
  <c r="L1106" i="1"/>
  <c r="K1106" i="1"/>
  <c r="J1106" i="1"/>
  <c r="N1105" i="1"/>
  <c r="M1105" i="1"/>
  <c r="L1105" i="1"/>
  <c r="K1105" i="1"/>
  <c r="J1105" i="1"/>
  <c r="N1104" i="1"/>
  <c r="M1104" i="1"/>
  <c r="L1104" i="1"/>
  <c r="K1104" i="1"/>
  <c r="J1104" i="1"/>
  <c r="N1103" i="1"/>
  <c r="M1103" i="1"/>
  <c r="L1103" i="1"/>
  <c r="K1103" i="1"/>
  <c r="J1103" i="1"/>
  <c r="N1102" i="1"/>
  <c r="M1102" i="1"/>
  <c r="L1102" i="1"/>
  <c r="K1102" i="1"/>
  <c r="J1102" i="1"/>
  <c r="N1101" i="1"/>
  <c r="M1101" i="1"/>
  <c r="L1101" i="1"/>
  <c r="K1101" i="1"/>
  <c r="J1101" i="1"/>
  <c r="N1100" i="1"/>
  <c r="M1100" i="1"/>
  <c r="L1100" i="1"/>
  <c r="K1100" i="1"/>
  <c r="J1100" i="1"/>
  <c r="N1099" i="1"/>
  <c r="M1099" i="1"/>
  <c r="L1099" i="1"/>
  <c r="K1099" i="1"/>
  <c r="J1099" i="1"/>
  <c r="N1098" i="1"/>
  <c r="M1098" i="1"/>
  <c r="L1098" i="1"/>
  <c r="K1098" i="1"/>
  <c r="J1098" i="1"/>
  <c r="N1097" i="1"/>
  <c r="M1097" i="1"/>
  <c r="L1097" i="1"/>
  <c r="K1097" i="1"/>
  <c r="J1097" i="1"/>
  <c r="N1096" i="1"/>
  <c r="M1096" i="1"/>
  <c r="L1096" i="1"/>
  <c r="K1096" i="1"/>
  <c r="J1096" i="1"/>
  <c r="N1095" i="1"/>
  <c r="M1095" i="1"/>
  <c r="L1095" i="1"/>
  <c r="K1095" i="1"/>
  <c r="J1095" i="1"/>
  <c r="N1094" i="1"/>
  <c r="M1094" i="1"/>
  <c r="L1094" i="1"/>
  <c r="K1094" i="1"/>
  <c r="J1094" i="1"/>
  <c r="N1093" i="1"/>
  <c r="M1093" i="1"/>
  <c r="L1093" i="1"/>
  <c r="K1093" i="1"/>
  <c r="J1093" i="1"/>
  <c r="N1092" i="1"/>
  <c r="M1092" i="1"/>
  <c r="L1092" i="1"/>
  <c r="K1092" i="1"/>
  <c r="J1092" i="1"/>
  <c r="N1091" i="1"/>
  <c r="M1091" i="1"/>
  <c r="L1091" i="1"/>
  <c r="K1091" i="1"/>
  <c r="J1091" i="1"/>
  <c r="N1090" i="1"/>
  <c r="M1090" i="1"/>
  <c r="L1090" i="1"/>
  <c r="K1090" i="1"/>
  <c r="J1090" i="1"/>
  <c r="N1089" i="1"/>
  <c r="M1089" i="1"/>
  <c r="L1089" i="1"/>
  <c r="K1089" i="1"/>
  <c r="J1089" i="1"/>
  <c r="N1088" i="1"/>
  <c r="M1088" i="1"/>
  <c r="L1088" i="1"/>
  <c r="K1088" i="1"/>
  <c r="J1088" i="1"/>
  <c r="N1087" i="1"/>
  <c r="M1087" i="1"/>
  <c r="L1087" i="1"/>
  <c r="K1087" i="1"/>
  <c r="J1087" i="1"/>
  <c r="N1086" i="1"/>
  <c r="M1086" i="1"/>
  <c r="L1086" i="1"/>
  <c r="K1086" i="1"/>
  <c r="J1086" i="1"/>
  <c r="N1085" i="1"/>
  <c r="O1085" i="1" s="1"/>
  <c r="M1085" i="1"/>
  <c r="L1085" i="1"/>
  <c r="K1085" i="1"/>
  <c r="J1085" i="1"/>
  <c r="N1084" i="1"/>
  <c r="M1084" i="1"/>
  <c r="L1084" i="1"/>
  <c r="K1084" i="1"/>
  <c r="J1084" i="1"/>
  <c r="N1083" i="1"/>
  <c r="M1083" i="1"/>
  <c r="L1083" i="1"/>
  <c r="K1083" i="1"/>
  <c r="J1083" i="1"/>
  <c r="N1082" i="1"/>
  <c r="M1082" i="1"/>
  <c r="L1082" i="1"/>
  <c r="K1082" i="1"/>
  <c r="J1082" i="1"/>
  <c r="N1081" i="1"/>
  <c r="M1081" i="1"/>
  <c r="L1081" i="1"/>
  <c r="K1081" i="1"/>
  <c r="J1081" i="1"/>
  <c r="N1080" i="1"/>
  <c r="M1080" i="1"/>
  <c r="L1080" i="1"/>
  <c r="K1080" i="1"/>
  <c r="J1080" i="1"/>
  <c r="N1079" i="1"/>
  <c r="M1079" i="1"/>
  <c r="L1079" i="1"/>
  <c r="K1079" i="1"/>
  <c r="J1079" i="1"/>
  <c r="N1078" i="1"/>
  <c r="M1078" i="1"/>
  <c r="L1078" i="1"/>
  <c r="K1078" i="1"/>
  <c r="J1078" i="1"/>
  <c r="N1077" i="1"/>
  <c r="M1077" i="1"/>
  <c r="L1077" i="1"/>
  <c r="K1077" i="1"/>
  <c r="J1077" i="1"/>
  <c r="N1076" i="1"/>
  <c r="M1076" i="1"/>
  <c r="L1076" i="1"/>
  <c r="K1076" i="1"/>
  <c r="J1076" i="1"/>
  <c r="N1075" i="1"/>
  <c r="M1075" i="1"/>
  <c r="L1075" i="1"/>
  <c r="K1075" i="1"/>
  <c r="J1075" i="1"/>
  <c r="N1074" i="1"/>
  <c r="M1074" i="1"/>
  <c r="L1074" i="1"/>
  <c r="K1074" i="1"/>
  <c r="J1074" i="1"/>
  <c r="N1073" i="1"/>
  <c r="M1073" i="1"/>
  <c r="L1073" i="1"/>
  <c r="K1073" i="1"/>
  <c r="J1073" i="1"/>
  <c r="N1072" i="1"/>
  <c r="M1072" i="1"/>
  <c r="L1072" i="1"/>
  <c r="K1072" i="1"/>
  <c r="J1072" i="1"/>
  <c r="N1071" i="1"/>
  <c r="M1071" i="1"/>
  <c r="L1071" i="1"/>
  <c r="K1071" i="1"/>
  <c r="J1071" i="1"/>
  <c r="N1070" i="1"/>
  <c r="M1070" i="1"/>
  <c r="L1070" i="1"/>
  <c r="K1070" i="1"/>
  <c r="J1070" i="1"/>
  <c r="N1069" i="1"/>
  <c r="M1069" i="1"/>
  <c r="L1069" i="1"/>
  <c r="K1069" i="1"/>
  <c r="J1069" i="1"/>
  <c r="N1068" i="1"/>
  <c r="M1068" i="1"/>
  <c r="L1068" i="1"/>
  <c r="K1068" i="1"/>
  <c r="J1068" i="1"/>
  <c r="N1067" i="1"/>
  <c r="M1067" i="1"/>
  <c r="L1067" i="1"/>
  <c r="K1067" i="1"/>
  <c r="J1067" i="1"/>
  <c r="N1066" i="1"/>
  <c r="M1066" i="1"/>
  <c r="L1066" i="1"/>
  <c r="K1066" i="1"/>
  <c r="J1066" i="1"/>
  <c r="N1065" i="1"/>
  <c r="M1065" i="1"/>
  <c r="L1065" i="1"/>
  <c r="K1065" i="1"/>
  <c r="J1065" i="1"/>
  <c r="N1064" i="1"/>
  <c r="M1064" i="1"/>
  <c r="L1064" i="1"/>
  <c r="K1064" i="1"/>
  <c r="J1064" i="1"/>
  <c r="N1063" i="1"/>
  <c r="M1063" i="1"/>
  <c r="L1063" i="1"/>
  <c r="K1063" i="1"/>
  <c r="J1063" i="1"/>
  <c r="N1062" i="1"/>
  <c r="M1062" i="1"/>
  <c r="L1062" i="1"/>
  <c r="K1062" i="1"/>
  <c r="J1062" i="1"/>
  <c r="N1061" i="1"/>
  <c r="M1061" i="1"/>
  <c r="L1061" i="1"/>
  <c r="K1061" i="1"/>
  <c r="J1061" i="1"/>
  <c r="N1060" i="1"/>
  <c r="M1060" i="1"/>
  <c r="L1060" i="1"/>
  <c r="K1060" i="1"/>
  <c r="J1060" i="1"/>
  <c r="N1059" i="1"/>
  <c r="M1059" i="1"/>
  <c r="L1059" i="1"/>
  <c r="K1059" i="1"/>
  <c r="J1059" i="1"/>
  <c r="N1058" i="1"/>
  <c r="M1058" i="1"/>
  <c r="L1058" i="1"/>
  <c r="K1058" i="1"/>
  <c r="J1058" i="1"/>
  <c r="N1057" i="1"/>
  <c r="M1057" i="1"/>
  <c r="L1057" i="1"/>
  <c r="K1057" i="1"/>
  <c r="J1057" i="1"/>
  <c r="N1056" i="1"/>
  <c r="M1056" i="1"/>
  <c r="L1056" i="1"/>
  <c r="K1056" i="1"/>
  <c r="J1056" i="1"/>
  <c r="N1055" i="1"/>
  <c r="M1055" i="1"/>
  <c r="L1055" i="1"/>
  <c r="K1055" i="1"/>
  <c r="J1055" i="1"/>
  <c r="N1054" i="1"/>
  <c r="M1054" i="1"/>
  <c r="L1054" i="1"/>
  <c r="K1054" i="1"/>
  <c r="J1054" i="1"/>
  <c r="N1053" i="1"/>
  <c r="M1053" i="1"/>
  <c r="L1053" i="1"/>
  <c r="K1053" i="1"/>
  <c r="J1053" i="1"/>
  <c r="N1052" i="1"/>
  <c r="M1052" i="1"/>
  <c r="L1052" i="1"/>
  <c r="K1052" i="1"/>
  <c r="J1052" i="1"/>
  <c r="N1051" i="1"/>
  <c r="M1051" i="1"/>
  <c r="L1051" i="1"/>
  <c r="K1051" i="1"/>
  <c r="J1051" i="1"/>
  <c r="N1050" i="1"/>
  <c r="M1050" i="1"/>
  <c r="L1050" i="1"/>
  <c r="K1050" i="1"/>
  <c r="J1050" i="1"/>
  <c r="N1049" i="1"/>
  <c r="M1049" i="1"/>
  <c r="L1049" i="1"/>
  <c r="K1049" i="1"/>
  <c r="J1049" i="1"/>
  <c r="N1048" i="1"/>
  <c r="M1048" i="1"/>
  <c r="L1048" i="1"/>
  <c r="K1048" i="1"/>
  <c r="J1048" i="1"/>
  <c r="N1047" i="1"/>
  <c r="M1047" i="1"/>
  <c r="L1047" i="1"/>
  <c r="K1047" i="1"/>
  <c r="J1047" i="1"/>
  <c r="N1046" i="1"/>
  <c r="M1046" i="1"/>
  <c r="L1046" i="1"/>
  <c r="K1046" i="1"/>
  <c r="J1046" i="1"/>
  <c r="N1045" i="1"/>
  <c r="M1045" i="1"/>
  <c r="L1045" i="1"/>
  <c r="K1045" i="1"/>
  <c r="J1045" i="1"/>
  <c r="N1044" i="1"/>
  <c r="M1044" i="1"/>
  <c r="L1044" i="1"/>
  <c r="K1044" i="1"/>
  <c r="J1044" i="1"/>
  <c r="N1043" i="1"/>
  <c r="M1043" i="1"/>
  <c r="L1043" i="1"/>
  <c r="K1043" i="1"/>
  <c r="J1043" i="1"/>
  <c r="N1042" i="1"/>
  <c r="M1042" i="1"/>
  <c r="L1042" i="1"/>
  <c r="K1042" i="1"/>
  <c r="J1042" i="1"/>
  <c r="N1041" i="1"/>
  <c r="M1041" i="1"/>
  <c r="L1041" i="1"/>
  <c r="K1041" i="1"/>
  <c r="J1041" i="1"/>
  <c r="N1040" i="1"/>
  <c r="M1040" i="1"/>
  <c r="L1040" i="1"/>
  <c r="K1040" i="1"/>
  <c r="J1040" i="1"/>
  <c r="N1039" i="1"/>
  <c r="M1039" i="1"/>
  <c r="L1039" i="1"/>
  <c r="K1039" i="1"/>
  <c r="J1039" i="1"/>
  <c r="N1038" i="1"/>
  <c r="M1038" i="1"/>
  <c r="L1038" i="1"/>
  <c r="K1038" i="1"/>
  <c r="J1038" i="1"/>
  <c r="N1037" i="1"/>
  <c r="M1037" i="1"/>
  <c r="L1037" i="1"/>
  <c r="K1037" i="1"/>
  <c r="J1037" i="1"/>
  <c r="N1036" i="1"/>
  <c r="M1036" i="1"/>
  <c r="L1036" i="1"/>
  <c r="K1036" i="1"/>
  <c r="J1036" i="1"/>
  <c r="N1035" i="1"/>
  <c r="M1035" i="1"/>
  <c r="L1035" i="1"/>
  <c r="K1035" i="1"/>
  <c r="J1035" i="1"/>
  <c r="N1034" i="1"/>
  <c r="M1034" i="1"/>
  <c r="L1034" i="1"/>
  <c r="K1034" i="1"/>
  <c r="J1034" i="1"/>
  <c r="N1033" i="1"/>
  <c r="M1033" i="1"/>
  <c r="L1033" i="1"/>
  <c r="K1033" i="1"/>
  <c r="J1033" i="1"/>
  <c r="N1032" i="1"/>
  <c r="M1032" i="1"/>
  <c r="L1032" i="1"/>
  <c r="K1032" i="1"/>
  <c r="J1032" i="1"/>
  <c r="N1031" i="1"/>
  <c r="M1031" i="1"/>
  <c r="L1031" i="1"/>
  <c r="K1031" i="1"/>
  <c r="J1031" i="1"/>
  <c r="N1030" i="1"/>
  <c r="M1030" i="1"/>
  <c r="L1030" i="1"/>
  <c r="K1030" i="1"/>
  <c r="J1030" i="1"/>
  <c r="N1029" i="1"/>
  <c r="M1029" i="1"/>
  <c r="L1029" i="1"/>
  <c r="K1029" i="1"/>
  <c r="J1029" i="1"/>
  <c r="N1028" i="1"/>
  <c r="M1028" i="1"/>
  <c r="L1028" i="1"/>
  <c r="K1028" i="1"/>
  <c r="J1028" i="1"/>
  <c r="N1027" i="1"/>
  <c r="M1027" i="1"/>
  <c r="L1027" i="1"/>
  <c r="K1027" i="1"/>
  <c r="J1027" i="1"/>
  <c r="N1026" i="1"/>
  <c r="M1026" i="1"/>
  <c r="L1026" i="1"/>
  <c r="K1026" i="1"/>
  <c r="J1026" i="1"/>
  <c r="N1025" i="1"/>
  <c r="M1025" i="1"/>
  <c r="L1025" i="1"/>
  <c r="K1025" i="1"/>
  <c r="J1025" i="1"/>
  <c r="N1024" i="1"/>
  <c r="M1024" i="1"/>
  <c r="L1024" i="1"/>
  <c r="K1024" i="1"/>
  <c r="J1024" i="1"/>
  <c r="N1023" i="1"/>
  <c r="M1023" i="1"/>
  <c r="L1023" i="1"/>
  <c r="K1023" i="1"/>
  <c r="J1023" i="1"/>
  <c r="N1022" i="1"/>
  <c r="M1022" i="1"/>
  <c r="L1022" i="1"/>
  <c r="K1022" i="1"/>
  <c r="J1022" i="1"/>
  <c r="N1021" i="1"/>
  <c r="M1021" i="1"/>
  <c r="L1021" i="1"/>
  <c r="K1021" i="1"/>
  <c r="J1021" i="1"/>
  <c r="N1020" i="1"/>
  <c r="M1020" i="1"/>
  <c r="L1020" i="1"/>
  <c r="K1020" i="1"/>
  <c r="J1020" i="1"/>
  <c r="N1019" i="1"/>
  <c r="M1019" i="1"/>
  <c r="L1019" i="1"/>
  <c r="K1019" i="1"/>
  <c r="J1019" i="1"/>
  <c r="N1018" i="1"/>
  <c r="M1018" i="1"/>
  <c r="L1018" i="1"/>
  <c r="K1018" i="1"/>
  <c r="J1018" i="1"/>
  <c r="N1017" i="1"/>
  <c r="M1017" i="1"/>
  <c r="L1017" i="1"/>
  <c r="K1017" i="1"/>
  <c r="J1017" i="1"/>
  <c r="N1016" i="1"/>
  <c r="M1016" i="1"/>
  <c r="L1016" i="1"/>
  <c r="K1016" i="1"/>
  <c r="J1016" i="1"/>
  <c r="N1015" i="1"/>
  <c r="M1015" i="1"/>
  <c r="L1015" i="1"/>
  <c r="K1015" i="1"/>
  <c r="J1015" i="1"/>
  <c r="N1014" i="1"/>
  <c r="M1014" i="1"/>
  <c r="L1014" i="1"/>
  <c r="K1014" i="1"/>
  <c r="J1014" i="1"/>
  <c r="N1013" i="1"/>
  <c r="M1013" i="1"/>
  <c r="L1013" i="1"/>
  <c r="K1013" i="1"/>
  <c r="J1013" i="1"/>
  <c r="N1012" i="1"/>
  <c r="M1012" i="1"/>
  <c r="L1012" i="1"/>
  <c r="K1012" i="1"/>
  <c r="J1012" i="1"/>
  <c r="N1011" i="1"/>
  <c r="M1011" i="1"/>
  <c r="L1011" i="1"/>
  <c r="K1011" i="1"/>
  <c r="J1011" i="1"/>
  <c r="N1010" i="1"/>
  <c r="M1010" i="1"/>
  <c r="L1010" i="1"/>
  <c r="K1010" i="1"/>
  <c r="J1010" i="1"/>
  <c r="N1009" i="1"/>
  <c r="M1009" i="1"/>
  <c r="L1009" i="1"/>
  <c r="K1009" i="1"/>
  <c r="J1009" i="1"/>
  <c r="N1008" i="1"/>
  <c r="M1008" i="1"/>
  <c r="L1008" i="1"/>
  <c r="K1008" i="1"/>
  <c r="J1008" i="1"/>
  <c r="N1007" i="1"/>
  <c r="M1007" i="1"/>
  <c r="L1007" i="1"/>
  <c r="K1007" i="1"/>
  <c r="J1007" i="1"/>
  <c r="N1006" i="1"/>
  <c r="M1006" i="1"/>
  <c r="L1006" i="1"/>
  <c r="K1006" i="1"/>
  <c r="J1006" i="1"/>
  <c r="N1005" i="1"/>
  <c r="M1005" i="1"/>
  <c r="L1005" i="1"/>
  <c r="K1005" i="1"/>
  <c r="J1005" i="1"/>
  <c r="N1004" i="1"/>
  <c r="M1004" i="1"/>
  <c r="L1004" i="1"/>
  <c r="K1004" i="1"/>
  <c r="J1004" i="1"/>
  <c r="N1003" i="1"/>
  <c r="M1003" i="1"/>
  <c r="L1003" i="1"/>
  <c r="K1003" i="1"/>
  <c r="J1003" i="1"/>
  <c r="N1002" i="1"/>
  <c r="M1002" i="1"/>
  <c r="L1002" i="1"/>
  <c r="K1002" i="1"/>
  <c r="J1002" i="1"/>
  <c r="N1001" i="1"/>
  <c r="M1001" i="1"/>
  <c r="L1001" i="1"/>
  <c r="K1001" i="1"/>
  <c r="J1001" i="1"/>
  <c r="N1000" i="1"/>
  <c r="M1000" i="1"/>
  <c r="L1000" i="1"/>
  <c r="K1000" i="1"/>
  <c r="J1000" i="1"/>
  <c r="N999" i="1"/>
  <c r="M999" i="1"/>
  <c r="L999" i="1"/>
  <c r="K999" i="1"/>
  <c r="J999" i="1"/>
  <c r="N998" i="1"/>
  <c r="M998" i="1"/>
  <c r="L998" i="1"/>
  <c r="K998" i="1"/>
  <c r="J998" i="1"/>
  <c r="N997" i="1"/>
  <c r="M997" i="1"/>
  <c r="L997" i="1"/>
  <c r="K997" i="1"/>
  <c r="J997" i="1"/>
  <c r="N996" i="1"/>
  <c r="M996" i="1"/>
  <c r="L996" i="1"/>
  <c r="K996" i="1"/>
  <c r="J996" i="1"/>
  <c r="N995" i="1"/>
  <c r="M995" i="1"/>
  <c r="L995" i="1"/>
  <c r="K995" i="1"/>
  <c r="J995" i="1"/>
  <c r="N994" i="1"/>
  <c r="M994" i="1"/>
  <c r="L994" i="1"/>
  <c r="K994" i="1"/>
  <c r="J994" i="1"/>
  <c r="N993" i="1"/>
  <c r="M993" i="1"/>
  <c r="L993" i="1"/>
  <c r="K993" i="1"/>
  <c r="J993" i="1"/>
  <c r="N992" i="1"/>
  <c r="M992" i="1"/>
  <c r="L992" i="1"/>
  <c r="K992" i="1"/>
  <c r="J992" i="1"/>
  <c r="N991" i="1"/>
  <c r="M991" i="1"/>
  <c r="L991" i="1"/>
  <c r="K991" i="1"/>
  <c r="J991" i="1"/>
  <c r="N990" i="1"/>
  <c r="M990" i="1"/>
  <c r="L990" i="1"/>
  <c r="K990" i="1"/>
  <c r="J990" i="1"/>
  <c r="N989" i="1"/>
  <c r="M989" i="1"/>
  <c r="L989" i="1"/>
  <c r="K989" i="1"/>
  <c r="J989" i="1"/>
  <c r="N988" i="1"/>
  <c r="M988" i="1"/>
  <c r="L988" i="1"/>
  <c r="K988" i="1"/>
  <c r="J988" i="1"/>
  <c r="N987" i="1"/>
  <c r="M987" i="1"/>
  <c r="L987" i="1"/>
  <c r="K987" i="1"/>
  <c r="J987" i="1"/>
  <c r="N986" i="1"/>
  <c r="M986" i="1"/>
  <c r="L986" i="1"/>
  <c r="K986" i="1"/>
  <c r="J986" i="1"/>
  <c r="N985" i="1"/>
  <c r="M985" i="1"/>
  <c r="L985" i="1"/>
  <c r="K985" i="1"/>
  <c r="J985" i="1"/>
  <c r="N984" i="1"/>
  <c r="M984" i="1"/>
  <c r="L984" i="1"/>
  <c r="K984" i="1"/>
  <c r="J984" i="1"/>
  <c r="N983" i="1"/>
  <c r="M983" i="1"/>
  <c r="L983" i="1"/>
  <c r="K983" i="1"/>
  <c r="J983" i="1"/>
  <c r="N982" i="1"/>
  <c r="M982" i="1"/>
  <c r="L982" i="1"/>
  <c r="K982" i="1"/>
  <c r="J982" i="1"/>
  <c r="N981" i="1"/>
  <c r="M981" i="1"/>
  <c r="L981" i="1"/>
  <c r="K981" i="1"/>
  <c r="J981" i="1"/>
  <c r="N980" i="1"/>
  <c r="M980" i="1"/>
  <c r="L980" i="1"/>
  <c r="K980" i="1"/>
  <c r="J980" i="1"/>
  <c r="N979" i="1"/>
  <c r="M979" i="1"/>
  <c r="L979" i="1"/>
  <c r="K979" i="1"/>
  <c r="J979" i="1"/>
  <c r="N978" i="1"/>
  <c r="M978" i="1"/>
  <c r="L978" i="1"/>
  <c r="K978" i="1"/>
  <c r="J978" i="1"/>
  <c r="N977" i="1"/>
  <c r="M977" i="1"/>
  <c r="L977" i="1"/>
  <c r="K977" i="1"/>
  <c r="J977" i="1"/>
  <c r="N976" i="1"/>
  <c r="M976" i="1"/>
  <c r="L976" i="1"/>
  <c r="K976" i="1"/>
  <c r="J976" i="1"/>
  <c r="N975" i="1"/>
  <c r="M975" i="1"/>
  <c r="L975" i="1"/>
  <c r="K975" i="1"/>
  <c r="J975" i="1"/>
  <c r="N974" i="1"/>
  <c r="M974" i="1"/>
  <c r="L974" i="1"/>
  <c r="K974" i="1"/>
  <c r="J974" i="1"/>
  <c r="N973" i="1"/>
  <c r="M973" i="1"/>
  <c r="L973" i="1"/>
  <c r="K973" i="1"/>
  <c r="J973" i="1"/>
  <c r="N972" i="1"/>
  <c r="M972" i="1"/>
  <c r="L972" i="1"/>
  <c r="K972" i="1"/>
  <c r="J972" i="1"/>
  <c r="N971" i="1"/>
  <c r="M971" i="1"/>
  <c r="L971" i="1"/>
  <c r="K971" i="1"/>
  <c r="J971" i="1"/>
  <c r="N970" i="1"/>
  <c r="M970" i="1"/>
  <c r="L970" i="1"/>
  <c r="K970" i="1"/>
  <c r="J970" i="1"/>
  <c r="N969" i="1"/>
  <c r="M969" i="1"/>
  <c r="L969" i="1"/>
  <c r="K969" i="1"/>
  <c r="J969" i="1"/>
  <c r="N968" i="1"/>
  <c r="M968" i="1"/>
  <c r="L968" i="1"/>
  <c r="K968" i="1"/>
  <c r="J968" i="1"/>
  <c r="N967" i="1"/>
  <c r="M967" i="1"/>
  <c r="L967" i="1"/>
  <c r="K967" i="1"/>
  <c r="J967" i="1"/>
  <c r="N966" i="1"/>
  <c r="M966" i="1"/>
  <c r="L966" i="1"/>
  <c r="K966" i="1"/>
  <c r="J966" i="1"/>
  <c r="N965" i="1"/>
  <c r="M965" i="1"/>
  <c r="L965" i="1"/>
  <c r="K965" i="1"/>
  <c r="J965" i="1"/>
  <c r="N964" i="1"/>
  <c r="M964" i="1"/>
  <c r="L964" i="1"/>
  <c r="K964" i="1"/>
  <c r="J964" i="1"/>
  <c r="N963" i="1"/>
  <c r="M963" i="1"/>
  <c r="L963" i="1"/>
  <c r="K963" i="1"/>
  <c r="J963" i="1"/>
  <c r="N962" i="1"/>
  <c r="M962" i="1"/>
  <c r="L962" i="1"/>
  <c r="K962" i="1"/>
  <c r="J962" i="1"/>
  <c r="N961" i="1"/>
  <c r="M961" i="1"/>
  <c r="L961" i="1"/>
  <c r="K961" i="1"/>
  <c r="J961" i="1"/>
  <c r="N960" i="1"/>
  <c r="M960" i="1"/>
  <c r="L960" i="1"/>
  <c r="K960" i="1"/>
  <c r="J960" i="1"/>
  <c r="N959" i="1"/>
  <c r="M959" i="1"/>
  <c r="L959" i="1"/>
  <c r="K959" i="1"/>
  <c r="J959" i="1"/>
  <c r="N958" i="1"/>
  <c r="M958" i="1"/>
  <c r="L958" i="1"/>
  <c r="K958" i="1"/>
  <c r="J958" i="1"/>
  <c r="N957" i="1"/>
  <c r="M957" i="1"/>
  <c r="L957" i="1"/>
  <c r="K957" i="1"/>
  <c r="J957" i="1"/>
  <c r="N956" i="1"/>
  <c r="M956" i="1"/>
  <c r="L956" i="1"/>
  <c r="K956" i="1"/>
  <c r="J956" i="1"/>
  <c r="N955" i="1"/>
  <c r="M955" i="1"/>
  <c r="L955" i="1"/>
  <c r="K955" i="1"/>
  <c r="J955" i="1"/>
  <c r="N954" i="1"/>
  <c r="M954" i="1"/>
  <c r="L954" i="1"/>
  <c r="K954" i="1"/>
  <c r="J954" i="1"/>
  <c r="N953" i="1"/>
  <c r="M953" i="1"/>
  <c r="L953" i="1"/>
  <c r="K953" i="1"/>
  <c r="J953" i="1"/>
  <c r="N952" i="1"/>
  <c r="M952" i="1"/>
  <c r="L952" i="1"/>
  <c r="K952" i="1"/>
  <c r="J952" i="1"/>
  <c r="N951" i="1"/>
  <c r="M951" i="1"/>
  <c r="L951" i="1"/>
  <c r="K951" i="1"/>
  <c r="J951" i="1"/>
  <c r="N950" i="1"/>
  <c r="M950" i="1"/>
  <c r="L950" i="1"/>
  <c r="K950" i="1"/>
  <c r="J950" i="1"/>
  <c r="N949" i="1"/>
  <c r="M949" i="1"/>
  <c r="L949" i="1"/>
  <c r="K949" i="1"/>
  <c r="J949" i="1"/>
  <c r="N948" i="1"/>
  <c r="M948" i="1"/>
  <c r="L948" i="1"/>
  <c r="K948" i="1"/>
  <c r="J948" i="1"/>
  <c r="N947" i="1"/>
  <c r="M947" i="1"/>
  <c r="L947" i="1"/>
  <c r="K947" i="1"/>
  <c r="J947" i="1"/>
  <c r="N946" i="1"/>
  <c r="M946" i="1"/>
  <c r="L946" i="1"/>
  <c r="K946" i="1"/>
  <c r="J946" i="1"/>
  <c r="N945" i="1"/>
  <c r="M945" i="1"/>
  <c r="L945" i="1"/>
  <c r="K945" i="1"/>
  <c r="J945" i="1"/>
  <c r="N944" i="1"/>
  <c r="M944" i="1"/>
  <c r="L944" i="1"/>
  <c r="K944" i="1"/>
  <c r="J944" i="1"/>
  <c r="N943" i="1"/>
  <c r="M943" i="1"/>
  <c r="L943" i="1"/>
  <c r="K943" i="1"/>
  <c r="J943" i="1"/>
  <c r="N942" i="1"/>
  <c r="M942" i="1"/>
  <c r="L942" i="1"/>
  <c r="K942" i="1"/>
  <c r="J942" i="1"/>
  <c r="N941" i="1"/>
  <c r="M941" i="1"/>
  <c r="L941" i="1"/>
  <c r="K941" i="1"/>
  <c r="J941" i="1"/>
  <c r="N940" i="1"/>
  <c r="M940" i="1"/>
  <c r="L940" i="1"/>
  <c r="K940" i="1"/>
  <c r="J940" i="1"/>
  <c r="N939" i="1"/>
  <c r="M939" i="1"/>
  <c r="L939" i="1"/>
  <c r="K939" i="1"/>
  <c r="J939" i="1"/>
  <c r="N938" i="1"/>
  <c r="M938" i="1"/>
  <c r="L938" i="1"/>
  <c r="K938" i="1"/>
  <c r="J938" i="1"/>
  <c r="N937" i="1"/>
  <c r="M937" i="1"/>
  <c r="L937" i="1"/>
  <c r="K937" i="1"/>
  <c r="J937" i="1"/>
  <c r="N936" i="1"/>
  <c r="M936" i="1"/>
  <c r="L936" i="1"/>
  <c r="K936" i="1"/>
  <c r="J936" i="1"/>
  <c r="N935" i="1"/>
  <c r="M935" i="1"/>
  <c r="L935" i="1"/>
  <c r="K935" i="1"/>
  <c r="J935" i="1"/>
  <c r="N934" i="1"/>
  <c r="M934" i="1"/>
  <c r="L934" i="1"/>
  <c r="K934" i="1"/>
  <c r="J934" i="1"/>
  <c r="N933" i="1"/>
  <c r="M933" i="1"/>
  <c r="L933" i="1"/>
  <c r="K933" i="1"/>
  <c r="J933" i="1"/>
  <c r="N932" i="1"/>
  <c r="M932" i="1"/>
  <c r="L932" i="1"/>
  <c r="K932" i="1"/>
  <c r="J932" i="1"/>
  <c r="N931" i="1"/>
  <c r="M931" i="1"/>
  <c r="L931" i="1"/>
  <c r="K931" i="1"/>
  <c r="J931" i="1"/>
  <c r="N930" i="1"/>
  <c r="M930" i="1"/>
  <c r="L930" i="1"/>
  <c r="K930" i="1"/>
  <c r="J930" i="1"/>
  <c r="N929" i="1"/>
  <c r="M929" i="1"/>
  <c r="L929" i="1"/>
  <c r="K929" i="1"/>
  <c r="J929" i="1"/>
  <c r="N928" i="1"/>
  <c r="M928" i="1"/>
  <c r="L928" i="1"/>
  <c r="K928" i="1"/>
  <c r="J928" i="1"/>
  <c r="N927" i="1"/>
  <c r="M927" i="1"/>
  <c r="L927" i="1"/>
  <c r="K927" i="1"/>
  <c r="J927" i="1"/>
  <c r="N926" i="1"/>
  <c r="M926" i="1"/>
  <c r="L926" i="1"/>
  <c r="K926" i="1"/>
  <c r="J926" i="1"/>
  <c r="N925" i="1"/>
  <c r="M925" i="1"/>
  <c r="L925" i="1"/>
  <c r="K925" i="1"/>
  <c r="J925" i="1"/>
  <c r="N924" i="1"/>
  <c r="M924" i="1"/>
  <c r="L924" i="1"/>
  <c r="K924" i="1"/>
  <c r="J924" i="1"/>
  <c r="N923" i="1"/>
  <c r="M923" i="1"/>
  <c r="L923" i="1"/>
  <c r="K923" i="1"/>
  <c r="J923" i="1"/>
  <c r="N922" i="1"/>
  <c r="M922" i="1"/>
  <c r="L922" i="1"/>
  <c r="K922" i="1"/>
  <c r="J922" i="1"/>
  <c r="N921" i="1"/>
  <c r="M921" i="1"/>
  <c r="L921" i="1"/>
  <c r="K921" i="1"/>
  <c r="J921" i="1"/>
  <c r="N920" i="1"/>
  <c r="M920" i="1"/>
  <c r="L920" i="1"/>
  <c r="K920" i="1"/>
  <c r="J920" i="1"/>
  <c r="N919" i="1"/>
  <c r="M919" i="1"/>
  <c r="L919" i="1"/>
  <c r="K919" i="1"/>
  <c r="J919" i="1"/>
  <c r="N918" i="1"/>
  <c r="M918" i="1"/>
  <c r="L918" i="1"/>
  <c r="K918" i="1"/>
  <c r="J918" i="1"/>
  <c r="N917" i="1"/>
  <c r="M917" i="1"/>
  <c r="L917" i="1"/>
  <c r="K917" i="1"/>
  <c r="J917" i="1"/>
  <c r="N916" i="1"/>
  <c r="M916" i="1"/>
  <c r="L916" i="1"/>
  <c r="K916" i="1"/>
  <c r="J916" i="1"/>
  <c r="N915" i="1"/>
  <c r="M915" i="1"/>
  <c r="L915" i="1"/>
  <c r="K915" i="1"/>
  <c r="J915" i="1"/>
  <c r="N914" i="1"/>
  <c r="M914" i="1"/>
  <c r="L914" i="1"/>
  <c r="K914" i="1"/>
  <c r="J914" i="1"/>
  <c r="N913" i="1"/>
  <c r="M913" i="1"/>
  <c r="L913" i="1"/>
  <c r="K913" i="1"/>
  <c r="J913" i="1"/>
  <c r="N912" i="1"/>
  <c r="M912" i="1"/>
  <c r="L912" i="1"/>
  <c r="K912" i="1"/>
  <c r="J912" i="1"/>
  <c r="N911" i="1"/>
  <c r="M911" i="1"/>
  <c r="L911" i="1"/>
  <c r="K911" i="1"/>
  <c r="J911" i="1"/>
  <c r="N910" i="1"/>
  <c r="M910" i="1"/>
  <c r="L910" i="1"/>
  <c r="K910" i="1"/>
  <c r="J910" i="1"/>
  <c r="N909" i="1"/>
  <c r="M909" i="1"/>
  <c r="L909" i="1"/>
  <c r="K909" i="1"/>
  <c r="J909" i="1"/>
  <c r="N908" i="1"/>
  <c r="M908" i="1"/>
  <c r="L908" i="1"/>
  <c r="K908" i="1"/>
  <c r="J908" i="1"/>
  <c r="N907" i="1"/>
  <c r="M907" i="1"/>
  <c r="L907" i="1"/>
  <c r="K907" i="1"/>
  <c r="J907" i="1"/>
  <c r="N906" i="1"/>
  <c r="M906" i="1"/>
  <c r="L906" i="1"/>
  <c r="K906" i="1"/>
  <c r="J906" i="1"/>
  <c r="N905" i="1"/>
  <c r="M905" i="1"/>
  <c r="L905" i="1"/>
  <c r="K905" i="1"/>
  <c r="J905" i="1"/>
  <c r="N904" i="1"/>
  <c r="M904" i="1"/>
  <c r="L904" i="1"/>
  <c r="K904" i="1"/>
  <c r="J904" i="1"/>
  <c r="N903" i="1"/>
  <c r="M903" i="1"/>
  <c r="L903" i="1"/>
  <c r="K903" i="1"/>
  <c r="J903" i="1"/>
  <c r="N902" i="1"/>
  <c r="M902" i="1"/>
  <c r="L902" i="1"/>
  <c r="K902" i="1"/>
  <c r="J902" i="1"/>
  <c r="N901" i="1"/>
  <c r="M901" i="1"/>
  <c r="L901" i="1"/>
  <c r="K901" i="1"/>
  <c r="J901" i="1"/>
  <c r="N900" i="1"/>
  <c r="M900" i="1"/>
  <c r="L900" i="1"/>
  <c r="K900" i="1"/>
  <c r="J900" i="1"/>
  <c r="N899" i="1"/>
  <c r="M899" i="1"/>
  <c r="L899" i="1"/>
  <c r="K899" i="1"/>
  <c r="J899" i="1"/>
  <c r="N898" i="1"/>
  <c r="M898" i="1"/>
  <c r="L898" i="1"/>
  <c r="K898" i="1"/>
  <c r="J898" i="1"/>
  <c r="N897" i="1"/>
  <c r="M897" i="1"/>
  <c r="L897" i="1"/>
  <c r="K897" i="1"/>
  <c r="J897" i="1"/>
  <c r="N896" i="1"/>
  <c r="M896" i="1"/>
  <c r="L896" i="1"/>
  <c r="K896" i="1"/>
  <c r="J896" i="1"/>
  <c r="N895" i="1"/>
  <c r="M895" i="1"/>
  <c r="L895" i="1"/>
  <c r="K895" i="1"/>
  <c r="J895" i="1"/>
  <c r="N894" i="1"/>
  <c r="M894" i="1"/>
  <c r="L894" i="1"/>
  <c r="K894" i="1"/>
  <c r="J894" i="1"/>
  <c r="N893" i="1"/>
  <c r="M893" i="1"/>
  <c r="L893" i="1"/>
  <c r="K893" i="1"/>
  <c r="J893" i="1"/>
  <c r="N892" i="1"/>
  <c r="M892" i="1"/>
  <c r="L892" i="1"/>
  <c r="K892" i="1"/>
  <c r="J892" i="1"/>
  <c r="N891" i="1"/>
  <c r="M891" i="1"/>
  <c r="L891" i="1"/>
  <c r="K891" i="1"/>
  <c r="J891" i="1"/>
  <c r="N890" i="1"/>
  <c r="M890" i="1"/>
  <c r="L890" i="1"/>
  <c r="K890" i="1"/>
  <c r="J890" i="1"/>
  <c r="N889" i="1"/>
  <c r="M889" i="1"/>
  <c r="L889" i="1"/>
  <c r="K889" i="1"/>
  <c r="J889" i="1"/>
  <c r="N888" i="1"/>
  <c r="M888" i="1"/>
  <c r="L888" i="1"/>
  <c r="K888" i="1"/>
  <c r="J888" i="1"/>
  <c r="N887" i="1"/>
  <c r="M887" i="1"/>
  <c r="L887" i="1"/>
  <c r="K887" i="1"/>
  <c r="J887" i="1"/>
  <c r="N886" i="1"/>
  <c r="M886" i="1"/>
  <c r="L886" i="1"/>
  <c r="K886" i="1"/>
  <c r="J886" i="1"/>
  <c r="N885" i="1"/>
  <c r="M885" i="1"/>
  <c r="L885" i="1"/>
  <c r="K885" i="1"/>
  <c r="J885" i="1"/>
  <c r="N884" i="1"/>
  <c r="M884" i="1"/>
  <c r="L884" i="1"/>
  <c r="K884" i="1"/>
  <c r="J884" i="1"/>
  <c r="N883" i="1"/>
  <c r="M883" i="1"/>
  <c r="L883" i="1"/>
  <c r="K883" i="1"/>
  <c r="J883" i="1"/>
  <c r="N882" i="1"/>
  <c r="M882" i="1"/>
  <c r="L882" i="1"/>
  <c r="K882" i="1"/>
  <c r="J882" i="1"/>
  <c r="N881" i="1"/>
  <c r="M881" i="1"/>
  <c r="L881" i="1"/>
  <c r="K881" i="1"/>
  <c r="J881" i="1"/>
  <c r="N880" i="1"/>
  <c r="M880" i="1"/>
  <c r="L880" i="1"/>
  <c r="K880" i="1"/>
  <c r="J880" i="1"/>
  <c r="N879" i="1"/>
  <c r="M879" i="1"/>
  <c r="L879" i="1"/>
  <c r="K879" i="1"/>
  <c r="J879" i="1"/>
  <c r="N878" i="1"/>
  <c r="M878" i="1"/>
  <c r="L878" i="1"/>
  <c r="K878" i="1"/>
  <c r="J878" i="1"/>
  <c r="N877" i="1"/>
  <c r="M877" i="1"/>
  <c r="L877" i="1"/>
  <c r="K877" i="1"/>
  <c r="J877" i="1"/>
  <c r="N876" i="1"/>
  <c r="M876" i="1"/>
  <c r="L876" i="1"/>
  <c r="K876" i="1"/>
  <c r="J876" i="1"/>
  <c r="N875" i="1"/>
  <c r="M875" i="1"/>
  <c r="L875" i="1"/>
  <c r="K875" i="1"/>
  <c r="J875" i="1"/>
  <c r="N874" i="1"/>
  <c r="M874" i="1"/>
  <c r="L874" i="1"/>
  <c r="K874" i="1"/>
  <c r="J874" i="1"/>
  <c r="N873" i="1"/>
  <c r="M873" i="1"/>
  <c r="L873" i="1"/>
  <c r="K873" i="1"/>
  <c r="J873" i="1"/>
  <c r="N872" i="1"/>
  <c r="M872" i="1"/>
  <c r="L872" i="1"/>
  <c r="K872" i="1"/>
  <c r="J872" i="1"/>
  <c r="N871" i="1"/>
  <c r="M871" i="1"/>
  <c r="L871" i="1"/>
  <c r="K871" i="1"/>
  <c r="J871" i="1"/>
  <c r="N870" i="1"/>
  <c r="M870" i="1"/>
  <c r="L870" i="1"/>
  <c r="K870" i="1"/>
  <c r="J870" i="1"/>
  <c r="N869" i="1"/>
  <c r="M869" i="1"/>
  <c r="L869" i="1"/>
  <c r="K869" i="1"/>
  <c r="J869" i="1"/>
  <c r="N868" i="1"/>
  <c r="M868" i="1"/>
  <c r="L868" i="1"/>
  <c r="K868" i="1"/>
  <c r="J868" i="1"/>
  <c r="N867" i="1"/>
  <c r="M867" i="1"/>
  <c r="L867" i="1"/>
  <c r="K867" i="1"/>
  <c r="J867" i="1"/>
  <c r="N866" i="1"/>
  <c r="M866" i="1"/>
  <c r="L866" i="1"/>
  <c r="K866" i="1"/>
  <c r="J866" i="1"/>
  <c r="N865" i="1"/>
  <c r="M865" i="1"/>
  <c r="L865" i="1"/>
  <c r="K865" i="1"/>
  <c r="J865" i="1"/>
  <c r="N864" i="1"/>
  <c r="M864" i="1"/>
  <c r="L864" i="1"/>
  <c r="K864" i="1"/>
  <c r="J864" i="1"/>
  <c r="N863" i="1"/>
  <c r="M863" i="1"/>
  <c r="L863" i="1"/>
  <c r="K863" i="1"/>
  <c r="J863" i="1"/>
  <c r="N862" i="1"/>
  <c r="M862" i="1"/>
  <c r="L862" i="1"/>
  <c r="K862" i="1"/>
  <c r="J862" i="1"/>
  <c r="N861" i="1"/>
  <c r="M861" i="1"/>
  <c r="L861" i="1"/>
  <c r="K861" i="1"/>
  <c r="J861" i="1"/>
  <c r="N860" i="1"/>
  <c r="M860" i="1"/>
  <c r="L860" i="1"/>
  <c r="K860" i="1"/>
  <c r="J860" i="1"/>
  <c r="N859" i="1"/>
  <c r="M859" i="1"/>
  <c r="L859" i="1"/>
  <c r="K859" i="1"/>
  <c r="J859" i="1"/>
  <c r="N858" i="1"/>
  <c r="M858" i="1"/>
  <c r="L858" i="1"/>
  <c r="K858" i="1"/>
  <c r="J858" i="1"/>
  <c r="N857" i="1"/>
  <c r="M857" i="1"/>
  <c r="L857" i="1"/>
  <c r="K857" i="1"/>
  <c r="J857" i="1"/>
  <c r="N856" i="1"/>
  <c r="M856" i="1"/>
  <c r="L856" i="1"/>
  <c r="K856" i="1"/>
  <c r="J856" i="1"/>
  <c r="N855" i="1"/>
  <c r="M855" i="1"/>
  <c r="L855" i="1"/>
  <c r="K855" i="1"/>
  <c r="J855" i="1"/>
  <c r="N854" i="1"/>
  <c r="M854" i="1"/>
  <c r="L854" i="1"/>
  <c r="K854" i="1"/>
  <c r="J854" i="1"/>
  <c r="N853" i="1"/>
  <c r="M853" i="1"/>
  <c r="L853" i="1"/>
  <c r="K853" i="1"/>
  <c r="J853" i="1"/>
  <c r="N852" i="1"/>
  <c r="M852" i="1"/>
  <c r="L852" i="1"/>
  <c r="K852" i="1"/>
  <c r="J852" i="1"/>
  <c r="N851" i="1"/>
  <c r="M851" i="1"/>
  <c r="L851" i="1"/>
  <c r="K851" i="1"/>
  <c r="J851" i="1"/>
  <c r="N850" i="1"/>
  <c r="M850" i="1"/>
  <c r="L850" i="1"/>
  <c r="K850" i="1"/>
  <c r="J850" i="1"/>
  <c r="N849" i="1"/>
  <c r="M849" i="1"/>
  <c r="L849" i="1"/>
  <c r="K849" i="1"/>
  <c r="J849" i="1"/>
  <c r="N848" i="1"/>
  <c r="M848" i="1"/>
  <c r="L848" i="1"/>
  <c r="K848" i="1"/>
  <c r="J848" i="1"/>
  <c r="N847" i="1"/>
  <c r="M847" i="1"/>
  <c r="L847" i="1"/>
  <c r="K847" i="1"/>
  <c r="J847" i="1"/>
  <c r="N846" i="1"/>
  <c r="M846" i="1"/>
  <c r="L846" i="1"/>
  <c r="K846" i="1"/>
  <c r="J846" i="1"/>
  <c r="N845" i="1"/>
  <c r="M845" i="1"/>
  <c r="L845" i="1"/>
  <c r="K845" i="1"/>
  <c r="J845" i="1"/>
  <c r="N844" i="1"/>
  <c r="M844" i="1"/>
  <c r="L844" i="1"/>
  <c r="K844" i="1"/>
  <c r="J844" i="1"/>
  <c r="N843" i="1"/>
  <c r="M843" i="1"/>
  <c r="L843" i="1"/>
  <c r="K843" i="1"/>
  <c r="J843" i="1"/>
  <c r="N842" i="1"/>
  <c r="M842" i="1"/>
  <c r="L842" i="1"/>
  <c r="K842" i="1"/>
  <c r="J842" i="1"/>
  <c r="N841" i="1"/>
  <c r="M841" i="1"/>
  <c r="L841" i="1"/>
  <c r="K841" i="1"/>
  <c r="J841" i="1"/>
  <c r="N840" i="1"/>
  <c r="M840" i="1"/>
  <c r="L840" i="1"/>
  <c r="K840" i="1"/>
  <c r="J840" i="1"/>
  <c r="N839" i="1"/>
  <c r="M839" i="1"/>
  <c r="L839" i="1"/>
  <c r="K839" i="1"/>
  <c r="J839" i="1"/>
  <c r="N838" i="1"/>
  <c r="M838" i="1"/>
  <c r="L838" i="1"/>
  <c r="K838" i="1"/>
  <c r="J838" i="1"/>
  <c r="N837" i="1"/>
  <c r="M837" i="1"/>
  <c r="L837" i="1"/>
  <c r="K837" i="1"/>
  <c r="J837" i="1"/>
  <c r="N836" i="1"/>
  <c r="M836" i="1"/>
  <c r="L836" i="1"/>
  <c r="K836" i="1"/>
  <c r="J836" i="1"/>
  <c r="N835" i="1"/>
  <c r="M835" i="1"/>
  <c r="L835" i="1"/>
  <c r="K835" i="1"/>
  <c r="J835" i="1"/>
  <c r="N834" i="1"/>
  <c r="M834" i="1"/>
  <c r="L834" i="1"/>
  <c r="K834" i="1"/>
  <c r="J834" i="1"/>
  <c r="N833" i="1"/>
  <c r="M833" i="1"/>
  <c r="L833" i="1"/>
  <c r="K833" i="1"/>
  <c r="J833" i="1"/>
  <c r="N832" i="1"/>
  <c r="M832" i="1"/>
  <c r="L832" i="1"/>
  <c r="K832" i="1"/>
  <c r="J832" i="1"/>
  <c r="N831" i="1"/>
  <c r="M831" i="1"/>
  <c r="L831" i="1"/>
  <c r="K831" i="1"/>
  <c r="J831" i="1"/>
  <c r="N830" i="1"/>
  <c r="M830" i="1"/>
  <c r="L830" i="1"/>
  <c r="K830" i="1"/>
  <c r="J830" i="1"/>
  <c r="N829" i="1"/>
  <c r="M829" i="1"/>
  <c r="L829" i="1"/>
  <c r="K829" i="1"/>
  <c r="J829" i="1"/>
  <c r="N828" i="1"/>
  <c r="M828" i="1"/>
  <c r="L828" i="1"/>
  <c r="K828" i="1"/>
  <c r="J828" i="1"/>
  <c r="N827" i="1"/>
  <c r="M827" i="1"/>
  <c r="L827" i="1"/>
  <c r="K827" i="1"/>
  <c r="J827" i="1"/>
  <c r="N826" i="1"/>
  <c r="M826" i="1"/>
  <c r="L826" i="1"/>
  <c r="K826" i="1"/>
  <c r="J826" i="1"/>
  <c r="N825" i="1"/>
  <c r="M825" i="1"/>
  <c r="L825" i="1"/>
  <c r="K825" i="1"/>
  <c r="J825" i="1"/>
  <c r="N824" i="1"/>
  <c r="M824" i="1"/>
  <c r="L824" i="1"/>
  <c r="K824" i="1"/>
  <c r="J824" i="1"/>
  <c r="N823" i="1"/>
  <c r="M823" i="1"/>
  <c r="L823" i="1"/>
  <c r="K823" i="1"/>
  <c r="J823" i="1"/>
  <c r="N822" i="1"/>
  <c r="M822" i="1"/>
  <c r="L822" i="1"/>
  <c r="K822" i="1"/>
  <c r="J822" i="1"/>
  <c r="N821" i="1"/>
  <c r="M821" i="1"/>
  <c r="L821" i="1"/>
  <c r="K821" i="1"/>
  <c r="J821" i="1"/>
  <c r="N820" i="1"/>
  <c r="M820" i="1"/>
  <c r="L820" i="1"/>
  <c r="K820" i="1"/>
  <c r="J820" i="1"/>
  <c r="N819" i="1"/>
  <c r="M819" i="1"/>
  <c r="L819" i="1"/>
  <c r="K819" i="1"/>
  <c r="J819" i="1"/>
  <c r="N818" i="1"/>
  <c r="M818" i="1"/>
  <c r="L818" i="1"/>
  <c r="K818" i="1"/>
  <c r="J818" i="1"/>
  <c r="N817" i="1"/>
  <c r="M817" i="1"/>
  <c r="L817" i="1"/>
  <c r="K817" i="1"/>
  <c r="J817" i="1"/>
  <c r="N816" i="1"/>
  <c r="M816" i="1"/>
  <c r="L816" i="1"/>
  <c r="K816" i="1"/>
  <c r="J816" i="1"/>
  <c r="N815" i="1"/>
  <c r="M815" i="1"/>
  <c r="L815" i="1"/>
  <c r="K815" i="1"/>
  <c r="J815" i="1"/>
  <c r="N814" i="1"/>
  <c r="M814" i="1"/>
  <c r="L814" i="1"/>
  <c r="K814" i="1"/>
  <c r="J814" i="1"/>
  <c r="N813" i="1"/>
  <c r="M813" i="1"/>
  <c r="L813" i="1"/>
  <c r="K813" i="1"/>
  <c r="J813" i="1"/>
  <c r="N812" i="1"/>
  <c r="M812" i="1"/>
  <c r="L812" i="1"/>
  <c r="K812" i="1"/>
  <c r="J812" i="1"/>
  <c r="N811" i="1"/>
  <c r="M811" i="1"/>
  <c r="L811" i="1"/>
  <c r="K811" i="1"/>
  <c r="J811" i="1"/>
  <c r="N810" i="1"/>
  <c r="M810" i="1"/>
  <c r="L810" i="1"/>
  <c r="K810" i="1"/>
  <c r="J810" i="1"/>
  <c r="N809" i="1"/>
  <c r="M809" i="1"/>
  <c r="L809" i="1"/>
  <c r="K809" i="1"/>
  <c r="J809" i="1"/>
  <c r="N808" i="1"/>
  <c r="M808" i="1"/>
  <c r="L808" i="1"/>
  <c r="K808" i="1"/>
  <c r="J808" i="1"/>
  <c r="N807" i="1"/>
  <c r="M807" i="1"/>
  <c r="L807" i="1"/>
  <c r="K807" i="1"/>
  <c r="J807" i="1"/>
  <c r="N806" i="1"/>
  <c r="M806" i="1"/>
  <c r="L806" i="1"/>
  <c r="K806" i="1"/>
  <c r="J806" i="1"/>
  <c r="N805" i="1"/>
  <c r="M805" i="1"/>
  <c r="L805" i="1"/>
  <c r="K805" i="1"/>
  <c r="J805" i="1"/>
  <c r="N804" i="1"/>
  <c r="M804" i="1"/>
  <c r="L804" i="1"/>
  <c r="K804" i="1"/>
  <c r="J804" i="1"/>
  <c r="N803" i="1"/>
  <c r="M803" i="1"/>
  <c r="L803" i="1"/>
  <c r="K803" i="1"/>
  <c r="J803" i="1"/>
  <c r="N802" i="1"/>
  <c r="M802" i="1"/>
  <c r="L802" i="1"/>
  <c r="K802" i="1"/>
  <c r="J802" i="1"/>
  <c r="N801" i="1"/>
  <c r="M801" i="1"/>
  <c r="L801" i="1"/>
  <c r="K801" i="1"/>
  <c r="J801" i="1"/>
  <c r="N800" i="1"/>
  <c r="M800" i="1"/>
  <c r="L800" i="1"/>
  <c r="K800" i="1"/>
  <c r="J800" i="1"/>
  <c r="N799" i="1"/>
  <c r="M799" i="1"/>
  <c r="L799" i="1"/>
  <c r="K799" i="1"/>
  <c r="J799" i="1"/>
  <c r="N798" i="1"/>
  <c r="M798" i="1"/>
  <c r="L798" i="1"/>
  <c r="K798" i="1"/>
  <c r="J798" i="1"/>
  <c r="N797" i="1"/>
  <c r="M797" i="1"/>
  <c r="L797" i="1"/>
  <c r="K797" i="1"/>
  <c r="J797" i="1"/>
  <c r="N796" i="1"/>
  <c r="M796" i="1"/>
  <c r="L796" i="1"/>
  <c r="K796" i="1"/>
  <c r="J796" i="1"/>
  <c r="N795" i="1"/>
  <c r="M795" i="1"/>
  <c r="L795" i="1"/>
  <c r="K795" i="1"/>
  <c r="J795" i="1"/>
  <c r="N794" i="1"/>
  <c r="M794" i="1"/>
  <c r="L794" i="1"/>
  <c r="K794" i="1"/>
  <c r="J794" i="1"/>
  <c r="N793" i="1"/>
  <c r="M793" i="1"/>
  <c r="L793" i="1"/>
  <c r="K793" i="1"/>
  <c r="J793" i="1"/>
  <c r="N792" i="1"/>
  <c r="M792" i="1"/>
  <c r="L792" i="1"/>
  <c r="K792" i="1"/>
  <c r="J792" i="1"/>
  <c r="N791" i="1"/>
  <c r="M791" i="1"/>
  <c r="L791" i="1"/>
  <c r="K791" i="1"/>
  <c r="J791" i="1"/>
  <c r="N790" i="1"/>
  <c r="M790" i="1"/>
  <c r="L790" i="1"/>
  <c r="K790" i="1"/>
  <c r="J790" i="1"/>
  <c r="N789" i="1"/>
  <c r="M789" i="1"/>
  <c r="L789" i="1"/>
  <c r="K789" i="1"/>
  <c r="J789" i="1"/>
  <c r="N788" i="1"/>
  <c r="M788" i="1"/>
  <c r="L788" i="1"/>
  <c r="K788" i="1"/>
  <c r="J788" i="1"/>
  <c r="N787" i="1"/>
  <c r="M787" i="1"/>
  <c r="L787" i="1"/>
  <c r="K787" i="1"/>
  <c r="J787" i="1"/>
  <c r="N786" i="1"/>
  <c r="M786" i="1"/>
  <c r="L786" i="1"/>
  <c r="K786" i="1"/>
  <c r="J786" i="1"/>
  <c r="N785" i="1"/>
  <c r="M785" i="1"/>
  <c r="L785" i="1"/>
  <c r="K785" i="1"/>
  <c r="J785" i="1"/>
  <c r="N784" i="1"/>
  <c r="M784" i="1"/>
  <c r="L784" i="1"/>
  <c r="K784" i="1"/>
  <c r="J784" i="1"/>
  <c r="N783" i="1"/>
  <c r="M783" i="1"/>
  <c r="L783" i="1"/>
  <c r="K783" i="1"/>
  <c r="J783" i="1"/>
  <c r="N782" i="1"/>
  <c r="M782" i="1"/>
  <c r="L782" i="1"/>
  <c r="K782" i="1"/>
  <c r="J782" i="1"/>
  <c r="N781" i="1"/>
  <c r="M781" i="1"/>
  <c r="L781" i="1"/>
  <c r="K781" i="1"/>
  <c r="J781" i="1"/>
  <c r="N780" i="1"/>
  <c r="M780" i="1"/>
  <c r="L780" i="1"/>
  <c r="K780" i="1"/>
  <c r="J780" i="1"/>
  <c r="N779" i="1"/>
  <c r="M779" i="1"/>
  <c r="L779" i="1"/>
  <c r="K779" i="1"/>
  <c r="J779" i="1"/>
  <c r="N778" i="1"/>
  <c r="M778" i="1"/>
  <c r="L778" i="1"/>
  <c r="K778" i="1"/>
  <c r="J778" i="1"/>
  <c r="N777" i="1"/>
  <c r="M777" i="1"/>
  <c r="L777" i="1"/>
  <c r="K777" i="1"/>
  <c r="J777" i="1"/>
  <c r="N776" i="1"/>
  <c r="M776" i="1"/>
  <c r="L776" i="1"/>
  <c r="K776" i="1"/>
  <c r="J776" i="1"/>
  <c r="N775" i="1"/>
  <c r="M775" i="1"/>
  <c r="L775" i="1"/>
  <c r="K775" i="1"/>
  <c r="J775" i="1"/>
  <c r="N774" i="1"/>
  <c r="M774" i="1"/>
  <c r="L774" i="1"/>
  <c r="K774" i="1"/>
  <c r="J774" i="1"/>
  <c r="N773" i="1"/>
  <c r="M773" i="1"/>
  <c r="L773" i="1"/>
  <c r="K773" i="1"/>
  <c r="J773" i="1"/>
  <c r="N772" i="1"/>
  <c r="M772" i="1"/>
  <c r="L772" i="1"/>
  <c r="K772" i="1"/>
  <c r="J772" i="1"/>
  <c r="N771" i="1"/>
  <c r="M771" i="1"/>
  <c r="L771" i="1"/>
  <c r="K771" i="1"/>
  <c r="J771" i="1"/>
  <c r="N770" i="1"/>
  <c r="M770" i="1"/>
  <c r="L770" i="1"/>
  <c r="K770" i="1"/>
  <c r="J770" i="1"/>
  <c r="N769" i="1"/>
  <c r="M769" i="1"/>
  <c r="L769" i="1"/>
  <c r="K769" i="1"/>
  <c r="J769" i="1"/>
  <c r="N768" i="1"/>
  <c r="M768" i="1"/>
  <c r="L768" i="1"/>
  <c r="K768" i="1"/>
  <c r="J768" i="1"/>
  <c r="N767" i="1"/>
  <c r="M767" i="1"/>
  <c r="L767" i="1"/>
  <c r="K767" i="1"/>
  <c r="J767" i="1"/>
  <c r="N766" i="1"/>
  <c r="M766" i="1"/>
  <c r="L766" i="1"/>
  <c r="K766" i="1"/>
  <c r="J766" i="1"/>
  <c r="N765" i="1"/>
  <c r="M765" i="1"/>
  <c r="L765" i="1"/>
  <c r="K765" i="1"/>
  <c r="J765" i="1"/>
  <c r="N764" i="1"/>
  <c r="M764" i="1"/>
  <c r="L764" i="1"/>
  <c r="K764" i="1"/>
  <c r="J764" i="1"/>
  <c r="N763" i="1"/>
  <c r="M763" i="1"/>
  <c r="L763" i="1"/>
  <c r="K763" i="1"/>
  <c r="J763" i="1"/>
  <c r="N762" i="1"/>
  <c r="M762" i="1"/>
  <c r="L762" i="1"/>
  <c r="K762" i="1"/>
  <c r="J762" i="1"/>
  <c r="N761" i="1"/>
  <c r="M761" i="1"/>
  <c r="L761" i="1"/>
  <c r="K761" i="1"/>
  <c r="J761" i="1"/>
  <c r="N760" i="1"/>
  <c r="M760" i="1"/>
  <c r="L760" i="1"/>
  <c r="K760" i="1"/>
  <c r="J760" i="1"/>
  <c r="N759" i="1"/>
  <c r="M759" i="1"/>
  <c r="L759" i="1"/>
  <c r="K759" i="1"/>
  <c r="J759" i="1"/>
  <c r="N758" i="1"/>
  <c r="M758" i="1"/>
  <c r="L758" i="1"/>
  <c r="K758" i="1"/>
  <c r="J758" i="1"/>
  <c r="N757" i="1"/>
  <c r="M757" i="1"/>
  <c r="L757" i="1"/>
  <c r="K757" i="1"/>
  <c r="J757" i="1"/>
  <c r="N756" i="1"/>
  <c r="M756" i="1"/>
  <c r="L756" i="1"/>
  <c r="K756" i="1"/>
  <c r="J756" i="1"/>
  <c r="N755" i="1"/>
  <c r="M755" i="1"/>
  <c r="L755" i="1"/>
  <c r="K755" i="1"/>
  <c r="J755" i="1"/>
  <c r="N754" i="1"/>
  <c r="M754" i="1"/>
  <c r="L754" i="1"/>
  <c r="K754" i="1"/>
  <c r="J754" i="1"/>
  <c r="N753" i="1"/>
  <c r="M753" i="1"/>
  <c r="L753" i="1"/>
  <c r="K753" i="1"/>
  <c r="J753" i="1"/>
  <c r="N752" i="1"/>
  <c r="M752" i="1"/>
  <c r="L752" i="1"/>
  <c r="K752" i="1"/>
  <c r="J752" i="1"/>
  <c r="N751" i="1"/>
  <c r="M751" i="1"/>
  <c r="L751" i="1"/>
  <c r="K751" i="1"/>
  <c r="J751" i="1"/>
  <c r="N750" i="1"/>
  <c r="M750" i="1"/>
  <c r="L750" i="1"/>
  <c r="K750" i="1"/>
  <c r="J750" i="1"/>
  <c r="N749" i="1"/>
  <c r="M749" i="1"/>
  <c r="L749" i="1"/>
  <c r="K749" i="1"/>
  <c r="J749" i="1"/>
  <c r="N748" i="1"/>
  <c r="M748" i="1"/>
  <c r="L748" i="1"/>
  <c r="K748" i="1"/>
  <c r="J748" i="1"/>
  <c r="N747" i="1"/>
  <c r="M747" i="1"/>
  <c r="L747" i="1"/>
  <c r="K747" i="1"/>
  <c r="J747" i="1"/>
  <c r="N746" i="1"/>
  <c r="M746" i="1"/>
  <c r="L746" i="1"/>
  <c r="K746" i="1"/>
  <c r="J746" i="1"/>
  <c r="N745" i="1"/>
  <c r="M745" i="1"/>
  <c r="L745" i="1"/>
  <c r="K745" i="1"/>
  <c r="J745" i="1"/>
  <c r="N744" i="1"/>
  <c r="M744" i="1"/>
  <c r="L744" i="1"/>
  <c r="K744" i="1"/>
  <c r="J744" i="1"/>
  <c r="N743" i="1"/>
  <c r="M743" i="1"/>
  <c r="L743" i="1"/>
  <c r="K743" i="1"/>
  <c r="J743" i="1"/>
  <c r="N742" i="1"/>
  <c r="M742" i="1"/>
  <c r="L742" i="1"/>
  <c r="K742" i="1"/>
  <c r="J742" i="1"/>
  <c r="N741" i="1"/>
  <c r="M741" i="1"/>
  <c r="L741" i="1"/>
  <c r="K741" i="1"/>
  <c r="J741" i="1"/>
  <c r="N740" i="1"/>
  <c r="M740" i="1"/>
  <c r="L740" i="1"/>
  <c r="K740" i="1"/>
  <c r="J740" i="1"/>
  <c r="N739" i="1"/>
  <c r="M739" i="1"/>
  <c r="L739" i="1"/>
  <c r="K739" i="1"/>
  <c r="J739" i="1"/>
  <c r="N738" i="1"/>
  <c r="M738" i="1"/>
  <c r="L738" i="1"/>
  <c r="K738" i="1"/>
  <c r="J738" i="1"/>
  <c r="N737" i="1"/>
  <c r="M737" i="1"/>
  <c r="L737" i="1"/>
  <c r="K737" i="1"/>
  <c r="J737" i="1"/>
  <c r="N736" i="1"/>
  <c r="M736" i="1"/>
  <c r="L736" i="1"/>
  <c r="K736" i="1"/>
  <c r="J736" i="1"/>
  <c r="N735" i="1"/>
  <c r="M735" i="1"/>
  <c r="L735" i="1"/>
  <c r="K735" i="1"/>
  <c r="J735" i="1"/>
  <c r="N734" i="1"/>
  <c r="M734" i="1"/>
  <c r="L734" i="1"/>
  <c r="K734" i="1"/>
  <c r="J734" i="1"/>
  <c r="N733" i="1"/>
  <c r="M733" i="1"/>
  <c r="L733" i="1"/>
  <c r="K733" i="1"/>
  <c r="J733" i="1"/>
  <c r="N732" i="1"/>
  <c r="M732" i="1"/>
  <c r="L732" i="1"/>
  <c r="K732" i="1"/>
  <c r="J732" i="1"/>
  <c r="N731" i="1"/>
  <c r="M731" i="1"/>
  <c r="L731" i="1"/>
  <c r="K731" i="1"/>
  <c r="J731" i="1"/>
  <c r="N730" i="1"/>
  <c r="M730" i="1"/>
  <c r="L730" i="1"/>
  <c r="K730" i="1"/>
  <c r="J730" i="1"/>
  <c r="N729" i="1"/>
  <c r="M729" i="1"/>
  <c r="L729" i="1"/>
  <c r="K729" i="1"/>
  <c r="J729" i="1"/>
  <c r="N728" i="1"/>
  <c r="M728" i="1"/>
  <c r="L728" i="1"/>
  <c r="K728" i="1"/>
  <c r="J728" i="1"/>
  <c r="N727" i="1"/>
  <c r="M727" i="1"/>
  <c r="L727" i="1"/>
  <c r="K727" i="1"/>
  <c r="J727" i="1"/>
  <c r="N726" i="1"/>
  <c r="M726" i="1"/>
  <c r="L726" i="1"/>
  <c r="K726" i="1"/>
  <c r="J726" i="1"/>
  <c r="N725" i="1"/>
  <c r="M725" i="1"/>
  <c r="L725" i="1"/>
  <c r="K725" i="1"/>
  <c r="J725" i="1"/>
  <c r="N724" i="1"/>
  <c r="M724" i="1"/>
  <c r="L724" i="1"/>
  <c r="K724" i="1"/>
  <c r="J724" i="1"/>
  <c r="N723" i="1"/>
  <c r="M723" i="1"/>
  <c r="L723" i="1"/>
  <c r="K723" i="1"/>
  <c r="J723" i="1"/>
  <c r="N722" i="1"/>
  <c r="M722" i="1"/>
  <c r="L722" i="1"/>
  <c r="K722" i="1"/>
  <c r="J722" i="1"/>
  <c r="N721" i="1"/>
  <c r="M721" i="1"/>
  <c r="L721" i="1"/>
  <c r="K721" i="1"/>
  <c r="J721" i="1"/>
  <c r="N720" i="1"/>
  <c r="M720" i="1"/>
  <c r="L720" i="1"/>
  <c r="K720" i="1"/>
  <c r="J720" i="1"/>
  <c r="N719" i="1"/>
  <c r="M719" i="1"/>
  <c r="L719" i="1"/>
  <c r="K719" i="1"/>
  <c r="J719" i="1"/>
  <c r="N718" i="1"/>
  <c r="M718" i="1"/>
  <c r="L718" i="1"/>
  <c r="K718" i="1"/>
  <c r="J718" i="1"/>
  <c r="N717" i="1"/>
  <c r="M717" i="1"/>
  <c r="L717" i="1"/>
  <c r="K717" i="1"/>
  <c r="J717" i="1"/>
  <c r="N716" i="1"/>
  <c r="M716" i="1"/>
  <c r="L716" i="1"/>
  <c r="K716" i="1"/>
  <c r="J716" i="1"/>
  <c r="N715" i="1"/>
  <c r="M715" i="1"/>
  <c r="L715" i="1"/>
  <c r="K715" i="1"/>
  <c r="J715" i="1"/>
  <c r="N714" i="1"/>
  <c r="M714" i="1"/>
  <c r="L714" i="1"/>
  <c r="K714" i="1"/>
  <c r="J714" i="1"/>
  <c r="N713" i="1"/>
  <c r="M713" i="1"/>
  <c r="L713" i="1"/>
  <c r="K713" i="1"/>
  <c r="J713" i="1"/>
  <c r="N712" i="1"/>
  <c r="M712" i="1"/>
  <c r="L712" i="1"/>
  <c r="K712" i="1"/>
  <c r="J712" i="1"/>
  <c r="N711" i="1"/>
  <c r="M711" i="1"/>
  <c r="L711" i="1"/>
  <c r="K711" i="1"/>
  <c r="J711" i="1"/>
  <c r="N710" i="1"/>
  <c r="M710" i="1"/>
  <c r="L710" i="1"/>
  <c r="K710" i="1"/>
  <c r="J710" i="1"/>
  <c r="N709" i="1"/>
  <c r="M709" i="1"/>
  <c r="L709" i="1"/>
  <c r="K709" i="1"/>
  <c r="J709" i="1"/>
  <c r="N708" i="1"/>
  <c r="M708" i="1"/>
  <c r="L708" i="1"/>
  <c r="K708" i="1"/>
  <c r="J708" i="1"/>
  <c r="N707" i="1"/>
  <c r="M707" i="1"/>
  <c r="L707" i="1"/>
  <c r="K707" i="1"/>
  <c r="J707" i="1"/>
  <c r="N706" i="1"/>
  <c r="M706" i="1"/>
  <c r="L706" i="1"/>
  <c r="K706" i="1"/>
  <c r="J706" i="1"/>
  <c r="N705" i="1"/>
  <c r="M705" i="1"/>
  <c r="L705" i="1"/>
  <c r="K705" i="1"/>
  <c r="J705" i="1"/>
  <c r="N704" i="1"/>
  <c r="M704" i="1"/>
  <c r="L704" i="1"/>
  <c r="K704" i="1"/>
  <c r="J704" i="1"/>
  <c r="N703" i="1"/>
  <c r="M703" i="1"/>
  <c r="L703" i="1"/>
  <c r="K703" i="1"/>
  <c r="J703" i="1"/>
  <c r="N702" i="1"/>
  <c r="M702" i="1"/>
  <c r="L702" i="1"/>
  <c r="K702" i="1"/>
  <c r="J702" i="1"/>
  <c r="N701" i="1"/>
  <c r="M701" i="1"/>
  <c r="L701" i="1"/>
  <c r="K701" i="1"/>
  <c r="J701" i="1"/>
  <c r="N700" i="1"/>
  <c r="M700" i="1"/>
  <c r="L700" i="1"/>
  <c r="K700" i="1"/>
  <c r="J700" i="1"/>
  <c r="N699" i="1"/>
  <c r="M699" i="1"/>
  <c r="L699" i="1"/>
  <c r="K699" i="1"/>
  <c r="J699" i="1"/>
  <c r="N698" i="1"/>
  <c r="M698" i="1"/>
  <c r="L698" i="1"/>
  <c r="K698" i="1"/>
  <c r="J698" i="1"/>
  <c r="N697" i="1"/>
  <c r="M697" i="1"/>
  <c r="L697" i="1"/>
  <c r="K697" i="1"/>
  <c r="J697" i="1"/>
  <c r="N696" i="1"/>
  <c r="M696" i="1"/>
  <c r="L696" i="1"/>
  <c r="K696" i="1"/>
  <c r="J696" i="1"/>
  <c r="N695" i="1"/>
  <c r="M695" i="1"/>
  <c r="L695" i="1"/>
  <c r="K695" i="1"/>
  <c r="J695" i="1"/>
  <c r="N694" i="1"/>
  <c r="M694" i="1"/>
  <c r="L694" i="1"/>
  <c r="K694" i="1"/>
  <c r="J694" i="1"/>
  <c r="N693" i="1"/>
  <c r="M693" i="1"/>
  <c r="L693" i="1"/>
  <c r="K693" i="1"/>
  <c r="J693" i="1"/>
  <c r="N692" i="1"/>
  <c r="M692" i="1"/>
  <c r="L692" i="1"/>
  <c r="K692" i="1"/>
  <c r="J692" i="1"/>
  <c r="N691" i="1"/>
  <c r="M691" i="1"/>
  <c r="L691" i="1"/>
  <c r="K691" i="1"/>
  <c r="J691" i="1"/>
  <c r="N690" i="1"/>
  <c r="M690" i="1"/>
  <c r="L690" i="1"/>
  <c r="K690" i="1"/>
  <c r="J690" i="1"/>
  <c r="N689" i="1"/>
  <c r="M689" i="1"/>
  <c r="L689" i="1"/>
  <c r="K689" i="1"/>
  <c r="J689" i="1"/>
  <c r="N688" i="1"/>
  <c r="M688" i="1"/>
  <c r="L688" i="1"/>
  <c r="K688" i="1"/>
  <c r="J688" i="1"/>
  <c r="N687" i="1"/>
  <c r="M687" i="1"/>
  <c r="L687" i="1"/>
  <c r="K687" i="1"/>
  <c r="J687" i="1"/>
  <c r="N686" i="1"/>
  <c r="M686" i="1"/>
  <c r="L686" i="1"/>
  <c r="K686" i="1"/>
  <c r="J686" i="1"/>
  <c r="N685" i="1"/>
  <c r="M685" i="1"/>
  <c r="L685" i="1"/>
  <c r="K685" i="1"/>
  <c r="J685" i="1"/>
  <c r="N684" i="1"/>
  <c r="M684" i="1"/>
  <c r="L684" i="1"/>
  <c r="K684" i="1"/>
  <c r="J684" i="1"/>
  <c r="N683" i="1"/>
  <c r="M683" i="1"/>
  <c r="L683" i="1"/>
  <c r="K683" i="1"/>
  <c r="J683" i="1"/>
  <c r="N682" i="1"/>
  <c r="M682" i="1"/>
  <c r="L682" i="1"/>
  <c r="K682" i="1"/>
  <c r="J682" i="1"/>
  <c r="N681" i="1"/>
  <c r="M681" i="1"/>
  <c r="L681" i="1"/>
  <c r="K681" i="1"/>
  <c r="J681" i="1"/>
  <c r="N680" i="1"/>
  <c r="M680" i="1"/>
  <c r="L680" i="1"/>
  <c r="K680" i="1"/>
  <c r="J680" i="1"/>
  <c r="N679" i="1"/>
  <c r="M679" i="1"/>
  <c r="L679" i="1"/>
  <c r="K679" i="1"/>
  <c r="J679" i="1"/>
  <c r="N678" i="1"/>
  <c r="M678" i="1"/>
  <c r="L678" i="1"/>
  <c r="K678" i="1"/>
  <c r="J678" i="1"/>
  <c r="N677" i="1"/>
  <c r="M677" i="1"/>
  <c r="L677" i="1"/>
  <c r="K677" i="1"/>
  <c r="J677" i="1"/>
  <c r="N676" i="1"/>
  <c r="M676" i="1"/>
  <c r="L676" i="1"/>
  <c r="K676" i="1"/>
  <c r="J676" i="1"/>
  <c r="N675" i="1"/>
  <c r="M675" i="1"/>
  <c r="L675" i="1"/>
  <c r="K675" i="1"/>
  <c r="J675" i="1"/>
  <c r="N674" i="1"/>
  <c r="M674" i="1"/>
  <c r="L674" i="1"/>
  <c r="K674" i="1"/>
  <c r="J674" i="1"/>
  <c r="N673" i="1"/>
  <c r="M673" i="1"/>
  <c r="L673" i="1"/>
  <c r="K673" i="1"/>
  <c r="J673" i="1"/>
  <c r="N672" i="1"/>
  <c r="M672" i="1"/>
  <c r="L672" i="1"/>
  <c r="K672" i="1"/>
  <c r="J672" i="1"/>
  <c r="N671" i="1"/>
  <c r="M671" i="1"/>
  <c r="L671" i="1"/>
  <c r="K671" i="1"/>
  <c r="J671" i="1"/>
  <c r="N670" i="1"/>
  <c r="M670" i="1"/>
  <c r="L670" i="1"/>
  <c r="K670" i="1"/>
  <c r="J670" i="1"/>
  <c r="N669" i="1"/>
  <c r="M669" i="1"/>
  <c r="L669" i="1"/>
  <c r="K669" i="1"/>
  <c r="J669" i="1"/>
  <c r="N668" i="1"/>
  <c r="M668" i="1"/>
  <c r="L668" i="1"/>
  <c r="K668" i="1"/>
  <c r="J668" i="1"/>
  <c r="N667" i="1"/>
  <c r="M667" i="1"/>
  <c r="L667" i="1"/>
  <c r="K667" i="1"/>
  <c r="J667" i="1"/>
  <c r="N666" i="1"/>
  <c r="M666" i="1"/>
  <c r="L666" i="1"/>
  <c r="K666" i="1"/>
  <c r="J666" i="1"/>
  <c r="N665" i="1"/>
  <c r="M665" i="1"/>
  <c r="L665" i="1"/>
  <c r="K665" i="1"/>
  <c r="J665" i="1"/>
  <c r="N664" i="1"/>
  <c r="M664" i="1"/>
  <c r="L664" i="1"/>
  <c r="K664" i="1"/>
  <c r="J664" i="1"/>
  <c r="N663" i="1"/>
  <c r="M663" i="1"/>
  <c r="L663" i="1"/>
  <c r="K663" i="1"/>
  <c r="J663" i="1"/>
  <c r="N662" i="1"/>
  <c r="M662" i="1"/>
  <c r="L662" i="1"/>
  <c r="K662" i="1"/>
  <c r="J662" i="1"/>
  <c r="N661" i="1"/>
  <c r="M661" i="1"/>
  <c r="L661" i="1"/>
  <c r="K661" i="1"/>
  <c r="J661" i="1"/>
  <c r="N660" i="1"/>
  <c r="M660" i="1"/>
  <c r="L660" i="1"/>
  <c r="K660" i="1"/>
  <c r="J660" i="1"/>
  <c r="N659" i="1"/>
  <c r="M659" i="1"/>
  <c r="L659" i="1"/>
  <c r="K659" i="1"/>
  <c r="J659" i="1"/>
  <c r="N658" i="1"/>
  <c r="M658" i="1"/>
  <c r="L658" i="1"/>
  <c r="K658" i="1"/>
  <c r="J658" i="1"/>
  <c r="N657" i="1"/>
  <c r="M657" i="1"/>
  <c r="L657" i="1"/>
  <c r="K657" i="1"/>
  <c r="J657" i="1"/>
  <c r="N656" i="1"/>
  <c r="M656" i="1"/>
  <c r="L656" i="1"/>
  <c r="K656" i="1"/>
  <c r="J656" i="1"/>
  <c r="N655" i="1"/>
  <c r="M655" i="1"/>
  <c r="L655" i="1"/>
  <c r="K655" i="1"/>
  <c r="J655" i="1"/>
  <c r="N654" i="1"/>
  <c r="M654" i="1"/>
  <c r="L654" i="1"/>
  <c r="K654" i="1"/>
  <c r="J654" i="1"/>
  <c r="N653" i="1"/>
  <c r="M653" i="1"/>
  <c r="L653" i="1"/>
  <c r="K653" i="1"/>
  <c r="J653" i="1"/>
  <c r="N652" i="1"/>
  <c r="M652" i="1"/>
  <c r="L652" i="1"/>
  <c r="K652" i="1"/>
  <c r="J652" i="1"/>
  <c r="N651" i="1"/>
  <c r="M651" i="1"/>
  <c r="L651" i="1"/>
  <c r="K651" i="1"/>
  <c r="J651" i="1"/>
  <c r="N650" i="1"/>
  <c r="M650" i="1"/>
  <c r="L650" i="1"/>
  <c r="K650" i="1"/>
  <c r="J650" i="1"/>
  <c r="N649" i="1"/>
  <c r="M649" i="1"/>
  <c r="L649" i="1"/>
  <c r="K649" i="1"/>
  <c r="J649" i="1"/>
  <c r="N648" i="1"/>
  <c r="M648" i="1"/>
  <c r="L648" i="1"/>
  <c r="K648" i="1"/>
  <c r="J648" i="1"/>
  <c r="N647" i="1"/>
  <c r="M647" i="1"/>
  <c r="L647" i="1"/>
  <c r="K647" i="1"/>
  <c r="J647" i="1"/>
  <c r="N646" i="1"/>
  <c r="M646" i="1"/>
  <c r="L646" i="1"/>
  <c r="K646" i="1"/>
  <c r="J646" i="1"/>
  <c r="N645" i="1"/>
  <c r="M645" i="1"/>
  <c r="L645" i="1"/>
  <c r="K645" i="1"/>
  <c r="J645" i="1"/>
  <c r="N644" i="1"/>
  <c r="M644" i="1"/>
  <c r="L644" i="1"/>
  <c r="K644" i="1"/>
  <c r="J644" i="1"/>
  <c r="N643" i="1"/>
  <c r="M643" i="1"/>
  <c r="L643" i="1"/>
  <c r="K643" i="1"/>
  <c r="J643" i="1"/>
  <c r="N642" i="1"/>
  <c r="M642" i="1"/>
  <c r="L642" i="1"/>
  <c r="K642" i="1"/>
  <c r="J642" i="1"/>
  <c r="N641" i="1"/>
  <c r="M641" i="1"/>
  <c r="L641" i="1"/>
  <c r="K641" i="1"/>
  <c r="J641" i="1"/>
  <c r="N640" i="1"/>
  <c r="M640" i="1"/>
  <c r="L640" i="1"/>
  <c r="K640" i="1"/>
  <c r="J640" i="1"/>
  <c r="N639" i="1"/>
  <c r="M639" i="1"/>
  <c r="L639" i="1"/>
  <c r="K639" i="1"/>
  <c r="J639" i="1"/>
  <c r="N638" i="1"/>
  <c r="M638" i="1"/>
  <c r="L638" i="1"/>
  <c r="K638" i="1"/>
  <c r="J638" i="1"/>
  <c r="N637" i="1"/>
  <c r="M637" i="1"/>
  <c r="L637" i="1"/>
  <c r="K637" i="1"/>
  <c r="J637" i="1"/>
  <c r="N636" i="1"/>
  <c r="M636" i="1"/>
  <c r="L636" i="1"/>
  <c r="K636" i="1"/>
  <c r="J636" i="1"/>
  <c r="N635" i="1"/>
  <c r="M635" i="1"/>
  <c r="L635" i="1"/>
  <c r="K635" i="1"/>
  <c r="J635" i="1"/>
  <c r="N634" i="1"/>
  <c r="M634" i="1"/>
  <c r="L634" i="1"/>
  <c r="K634" i="1"/>
  <c r="J634" i="1"/>
  <c r="N633" i="1"/>
  <c r="M633" i="1"/>
  <c r="L633" i="1"/>
  <c r="K633" i="1"/>
  <c r="J633" i="1"/>
  <c r="N632" i="1"/>
  <c r="M632" i="1"/>
  <c r="L632" i="1"/>
  <c r="K632" i="1"/>
  <c r="J632" i="1"/>
  <c r="N631" i="1"/>
  <c r="M631" i="1"/>
  <c r="L631" i="1"/>
  <c r="K631" i="1"/>
  <c r="J631" i="1"/>
  <c r="N630" i="1"/>
  <c r="M630" i="1"/>
  <c r="L630" i="1"/>
  <c r="K630" i="1"/>
  <c r="J630" i="1"/>
  <c r="N629" i="1"/>
  <c r="M629" i="1"/>
  <c r="L629" i="1"/>
  <c r="K629" i="1"/>
  <c r="J629" i="1"/>
  <c r="N628" i="1"/>
  <c r="M628" i="1"/>
  <c r="L628" i="1"/>
  <c r="K628" i="1"/>
  <c r="J628" i="1"/>
  <c r="N627" i="1"/>
  <c r="M627" i="1"/>
  <c r="L627" i="1"/>
  <c r="K627" i="1"/>
  <c r="J627" i="1"/>
  <c r="N626" i="1"/>
  <c r="M626" i="1"/>
  <c r="L626" i="1"/>
  <c r="K626" i="1"/>
  <c r="J626" i="1"/>
  <c r="N625" i="1"/>
  <c r="M625" i="1"/>
  <c r="L625" i="1"/>
  <c r="K625" i="1"/>
  <c r="J625" i="1"/>
  <c r="N624" i="1"/>
  <c r="M624" i="1"/>
  <c r="L624" i="1"/>
  <c r="K624" i="1"/>
  <c r="J624" i="1"/>
  <c r="N623" i="1"/>
  <c r="M623" i="1"/>
  <c r="L623" i="1"/>
  <c r="K623" i="1"/>
  <c r="J623" i="1"/>
  <c r="N622" i="1"/>
  <c r="M622" i="1"/>
  <c r="L622" i="1"/>
  <c r="K622" i="1"/>
  <c r="J622" i="1"/>
  <c r="N621" i="1"/>
  <c r="M621" i="1"/>
  <c r="L621" i="1"/>
  <c r="K621" i="1"/>
  <c r="J621" i="1"/>
  <c r="N620" i="1"/>
  <c r="M620" i="1"/>
  <c r="L620" i="1"/>
  <c r="K620" i="1"/>
  <c r="J620" i="1"/>
  <c r="N619" i="1"/>
  <c r="M619" i="1"/>
  <c r="L619" i="1"/>
  <c r="K619" i="1"/>
  <c r="J619" i="1"/>
  <c r="N618" i="1"/>
  <c r="M618" i="1"/>
  <c r="L618" i="1"/>
  <c r="K618" i="1"/>
  <c r="J618" i="1"/>
  <c r="N617" i="1"/>
  <c r="M617" i="1"/>
  <c r="L617" i="1"/>
  <c r="K617" i="1"/>
  <c r="J617" i="1"/>
  <c r="N616" i="1"/>
  <c r="M616" i="1"/>
  <c r="L616" i="1"/>
  <c r="K616" i="1"/>
  <c r="J616" i="1"/>
  <c r="N615" i="1"/>
  <c r="M615" i="1"/>
  <c r="L615" i="1"/>
  <c r="K615" i="1"/>
  <c r="J615" i="1"/>
  <c r="N614" i="1"/>
  <c r="M614" i="1"/>
  <c r="L614" i="1"/>
  <c r="K614" i="1"/>
  <c r="J614" i="1"/>
  <c r="N613" i="1"/>
  <c r="M613" i="1"/>
  <c r="L613" i="1"/>
  <c r="K613" i="1"/>
  <c r="J613" i="1"/>
  <c r="N612" i="1"/>
  <c r="M612" i="1"/>
  <c r="L612" i="1"/>
  <c r="K612" i="1"/>
  <c r="J612" i="1"/>
  <c r="N611" i="1"/>
  <c r="M611" i="1"/>
  <c r="L611" i="1"/>
  <c r="K611" i="1"/>
  <c r="J611" i="1"/>
  <c r="N610" i="1"/>
  <c r="M610" i="1"/>
  <c r="L610" i="1"/>
  <c r="K610" i="1"/>
  <c r="J610" i="1"/>
  <c r="N609" i="1"/>
  <c r="M609" i="1"/>
  <c r="L609" i="1"/>
  <c r="K609" i="1"/>
  <c r="J609" i="1"/>
  <c r="N608" i="1"/>
  <c r="M608" i="1"/>
  <c r="L608" i="1"/>
  <c r="K608" i="1"/>
  <c r="J608" i="1"/>
  <c r="N607" i="1"/>
  <c r="M607" i="1"/>
  <c r="L607" i="1"/>
  <c r="K607" i="1"/>
  <c r="J607" i="1"/>
  <c r="N606" i="1"/>
  <c r="M606" i="1"/>
  <c r="L606" i="1"/>
  <c r="K606" i="1"/>
  <c r="J606" i="1"/>
  <c r="N605" i="1"/>
  <c r="M605" i="1"/>
  <c r="L605" i="1"/>
  <c r="K605" i="1"/>
  <c r="J605" i="1"/>
  <c r="N604" i="1"/>
  <c r="M604" i="1"/>
  <c r="L604" i="1"/>
  <c r="K604" i="1"/>
  <c r="J604" i="1"/>
  <c r="N603" i="1"/>
  <c r="M603" i="1"/>
  <c r="L603" i="1"/>
  <c r="K603" i="1"/>
  <c r="J603" i="1"/>
  <c r="N602" i="1"/>
  <c r="M602" i="1"/>
  <c r="L602" i="1"/>
  <c r="K602" i="1"/>
  <c r="J602" i="1"/>
  <c r="N601" i="1"/>
  <c r="M601" i="1"/>
  <c r="L601" i="1"/>
  <c r="K601" i="1"/>
  <c r="J601" i="1"/>
  <c r="N600" i="1"/>
  <c r="M600" i="1"/>
  <c r="L600" i="1"/>
  <c r="K600" i="1"/>
  <c r="J600" i="1"/>
  <c r="N599" i="1"/>
  <c r="M599" i="1"/>
  <c r="L599" i="1"/>
  <c r="K599" i="1"/>
  <c r="J599" i="1"/>
  <c r="N598" i="1"/>
  <c r="M598" i="1"/>
  <c r="L598" i="1"/>
  <c r="K598" i="1"/>
  <c r="J598" i="1"/>
  <c r="N597" i="1"/>
  <c r="M597" i="1"/>
  <c r="L597" i="1"/>
  <c r="K597" i="1"/>
  <c r="J597" i="1"/>
  <c r="N596" i="1"/>
  <c r="M596" i="1"/>
  <c r="L596" i="1"/>
  <c r="K596" i="1"/>
  <c r="J596" i="1"/>
  <c r="N595" i="1"/>
  <c r="M595" i="1"/>
  <c r="L595" i="1"/>
  <c r="K595" i="1"/>
  <c r="J595" i="1"/>
  <c r="N594" i="1"/>
  <c r="M594" i="1"/>
  <c r="L594" i="1"/>
  <c r="K594" i="1"/>
  <c r="J594" i="1"/>
  <c r="N593" i="1"/>
  <c r="M593" i="1"/>
  <c r="L593" i="1"/>
  <c r="K593" i="1"/>
  <c r="J593" i="1"/>
  <c r="N592" i="1"/>
  <c r="M592" i="1"/>
  <c r="L592" i="1"/>
  <c r="K592" i="1"/>
  <c r="J592" i="1"/>
  <c r="N591" i="1"/>
  <c r="M591" i="1"/>
  <c r="L591" i="1"/>
  <c r="K591" i="1"/>
  <c r="J591" i="1"/>
  <c r="N590" i="1"/>
  <c r="M590" i="1"/>
  <c r="L590" i="1"/>
  <c r="K590" i="1"/>
  <c r="J590" i="1"/>
  <c r="N589" i="1"/>
  <c r="M589" i="1"/>
  <c r="L589" i="1"/>
  <c r="K589" i="1"/>
  <c r="J589" i="1"/>
  <c r="N588" i="1"/>
  <c r="M588" i="1"/>
  <c r="L588" i="1"/>
  <c r="K588" i="1"/>
  <c r="J588" i="1"/>
  <c r="N587" i="1"/>
  <c r="M587" i="1"/>
  <c r="L587" i="1"/>
  <c r="K587" i="1"/>
  <c r="J587" i="1"/>
  <c r="N586" i="1"/>
  <c r="M586" i="1"/>
  <c r="L586" i="1"/>
  <c r="K586" i="1"/>
  <c r="J586" i="1"/>
  <c r="N585" i="1"/>
  <c r="M585" i="1"/>
  <c r="L585" i="1"/>
  <c r="K585" i="1"/>
  <c r="J585" i="1"/>
  <c r="N584" i="1"/>
  <c r="M584" i="1"/>
  <c r="L584" i="1"/>
  <c r="K584" i="1"/>
  <c r="J584" i="1"/>
  <c r="N583" i="1"/>
  <c r="M583" i="1"/>
  <c r="L583" i="1"/>
  <c r="K583" i="1"/>
  <c r="J583" i="1"/>
  <c r="N582" i="1"/>
  <c r="M582" i="1"/>
  <c r="L582" i="1"/>
  <c r="K582" i="1"/>
  <c r="J582" i="1"/>
  <c r="N581" i="1"/>
  <c r="M581" i="1"/>
  <c r="L581" i="1"/>
  <c r="K581" i="1"/>
  <c r="J581" i="1"/>
  <c r="N580" i="1"/>
  <c r="M580" i="1"/>
  <c r="L580" i="1"/>
  <c r="K580" i="1"/>
  <c r="J580" i="1"/>
  <c r="N579" i="1"/>
  <c r="M579" i="1"/>
  <c r="L579" i="1"/>
  <c r="K579" i="1"/>
  <c r="J579" i="1"/>
  <c r="N578" i="1"/>
  <c r="M578" i="1"/>
  <c r="L578" i="1"/>
  <c r="K578" i="1"/>
  <c r="J578" i="1"/>
  <c r="N577" i="1"/>
  <c r="M577" i="1"/>
  <c r="L577" i="1"/>
  <c r="K577" i="1"/>
  <c r="J577" i="1"/>
  <c r="N576" i="1"/>
  <c r="M576" i="1"/>
  <c r="L576" i="1"/>
  <c r="K576" i="1"/>
  <c r="J576" i="1"/>
  <c r="N575" i="1"/>
  <c r="M575" i="1"/>
  <c r="L575" i="1"/>
  <c r="K575" i="1"/>
  <c r="J575" i="1"/>
  <c r="N574" i="1"/>
  <c r="M574" i="1"/>
  <c r="L574" i="1"/>
  <c r="K574" i="1"/>
  <c r="J574" i="1"/>
  <c r="N573" i="1"/>
  <c r="M573" i="1"/>
  <c r="L573" i="1"/>
  <c r="K573" i="1"/>
  <c r="J573" i="1"/>
  <c r="N572" i="1"/>
  <c r="M572" i="1"/>
  <c r="L572" i="1"/>
  <c r="K572" i="1"/>
  <c r="J572" i="1"/>
  <c r="N571" i="1"/>
  <c r="M571" i="1"/>
  <c r="L571" i="1"/>
  <c r="K571" i="1"/>
  <c r="J571" i="1"/>
  <c r="N570" i="1"/>
  <c r="M570" i="1"/>
  <c r="L570" i="1"/>
  <c r="K570" i="1"/>
  <c r="J570" i="1"/>
  <c r="N569" i="1"/>
  <c r="M569" i="1"/>
  <c r="L569" i="1"/>
  <c r="K569" i="1"/>
  <c r="J569" i="1"/>
  <c r="N568" i="1"/>
  <c r="O568" i="1" s="1"/>
  <c r="M568" i="1"/>
  <c r="L568" i="1"/>
  <c r="K568" i="1"/>
  <c r="J568" i="1"/>
  <c r="N567" i="1"/>
  <c r="M567" i="1"/>
  <c r="L567" i="1"/>
  <c r="K567" i="1"/>
  <c r="J567" i="1"/>
  <c r="N566" i="1"/>
  <c r="M566" i="1"/>
  <c r="L566" i="1"/>
  <c r="K566" i="1"/>
  <c r="J566" i="1"/>
  <c r="N565" i="1"/>
  <c r="M565" i="1"/>
  <c r="L565" i="1"/>
  <c r="K565" i="1"/>
  <c r="J565" i="1"/>
  <c r="N564" i="1"/>
  <c r="M564" i="1"/>
  <c r="L564" i="1"/>
  <c r="K564" i="1"/>
  <c r="J564" i="1"/>
  <c r="N563" i="1"/>
  <c r="M563" i="1"/>
  <c r="L563" i="1"/>
  <c r="K563" i="1"/>
  <c r="J563" i="1"/>
  <c r="N562" i="1"/>
  <c r="M562" i="1"/>
  <c r="L562" i="1"/>
  <c r="K562" i="1"/>
  <c r="J562" i="1"/>
  <c r="N561" i="1"/>
  <c r="M561" i="1"/>
  <c r="L561" i="1"/>
  <c r="K561" i="1"/>
  <c r="J561" i="1"/>
  <c r="N560" i="1"/>
  <c r="M560" i="1"/>
  <c r="L560" i="1"/>
  <c r="K560" i="1"/>
  <c r="J560" i="1"/>
  <c r="N559" i="1"/>
  <c r="M559" i="1"/>
  <c r="L559" i="1"/>
  <c r="K559" i="1"/>
  <c r="J559" i="1"/>
  <c r="N558" i="1"/>
  <c r="M558" i="1"/>
  <c r="L558" i="1"/>
  <c r="K558" i="1"/>
  <c r="J558" i="1"/>
  <c r="N557" i="1"/>
  <c r="M557" i="1"/>
  <c r="L557" i="1"/>
  <c r="K557" i="1"/>
  <c r="J557" i="1"/>
  <c r="N556" i="1"/>
  <c r="M556" i="1"/>
  <c r="L556" i="1"/>
  <c r="K556" i="1"/>
  <c r="J556" i="1"/>
  <c r="N555" i="1"/>
  <c r="M555" i="1"/>
  <c r="L555" i="1"/>
  <c r="K555" i="1"/>
  <c r="J555" i="1"/>
  <c r="N554" i="1"/>
  <c r="M554" i="1"/>
  <c r="L554" i="1"/>
  <c r="K554" i="1"/>
  <c r="J554" i="1"/>
  <c r="N553" i="1"/>
  <c r="M553" i="1"/>
  <c r="L553" i="1"/>
  <c r="K553" i="1"/>
  <c r="J553" i="1"/>
  <c r="N552" i="1"/>
  <c r="M552" i="1"/>
  <c r="L552" i="1"/>
  <c r="K552" i="1"/>
  <c r="J552" i="1"/>
  <c r="N551" i="1"/>
  <c r="M551" i="1"/>
  <c r="L551" i="1"/>
  <c r="K551" i="1"/>
  <c r="J551" i="1"/>
  <c r="N550" i="1"/>
  <c r="M550" i="1"/>
  <c r="L550" i="1"/>
  <c r="K550" i="1"/>
  <c r="J550" i="1"/>
  <c r="N549" i="1"/>
  <c r="M549" i="1"/>
  <c r="L549" i="1"/>
  <c r="K549" i="1"/>
  <c r="J549" i="1"/>
  <c r="N548" i="1"/>
  <c r="M548" i="1"/>
  <c r="L548" i="1"/>
  <c r="K548" i="1"/>
  <c r="J548" i="1"/>
  <c r="N547" i="1"/>
  <c r="M547" i="1"/>
  <c r="L547" i="1"/>
  <c r="K547" i="1"/>
  <c r="J547" i="1"/>
  <c r="N546" i="1"/>
  <c r="M546" i="1"/>
  <c r="L546" i="1"/>
  <c r="K546" i="1"/>
  <c r="J546" i="1"/>
  <c r="N545" i="1"/>
  <c r="M545" i="1"/>
  <c r="L545" i="1"/>
  <c r="K545" i="1"/>
  <c r="J545" i="1"/>
  <c r="N544" i="1"/>
  <c r="M544" i="1"/>
  <c r="L544" i="1"/>
  <c r="K544" i="1"/>
  <c r="J544" i="1"/>
  <c r="N543" i="1"/>
  <c r="M543" i="1"/>
  <c r="L543" i="1"/>
  <c r="K543" i="1"/>
  <c r="J543" i="1"/>
  <c r="N542" i="1"/>
  <c r="M542" i="1"/>
  <c r="L542" i="1"/>
  <c r="K542" i="1"/>
  <c r="J542" i="1"/>
  <c r="N541" i="1"/>
  <c r="M541" i="1"/>
  <c r="L541" i="1"/>
  <c r="K541" i="1"/>
  <c r="J541" i="1"/>
  <c r="N540" i="1"/>
  <c r="M540" i="1"/>
  <c r="L540" i="1"/>
  <c r="K540" i="1"/>
  <c r="J540" i="1"/>
  <c r="N539" i="1"/>
  <c r="M539" i="1"/>
  <c r="L539" i="1"/>
  <c r="K539" i="1"/>
  <c r="J539" i="1"/>
  <c r="N538" i="1"/>
  <c r="M538" i="1"/>
  <c r="L538" i="1"/>
  <c r="K538" i="1"/>
  <c r="J538" i="1"/>
  <c r="N537" i="1"/>
  <c r="M537" i="1"/>
  <c r="L537" i="1"/>
  <c r="K537" i="1"/>
  <c r="J537" i="1"/>
  <c r="N536" i="1"/>
  <c r="M536" i="1"/>
  <c r="L536" i="1"/>
  <c r="K536" i="1"/>
  <c r="J536" i="1"/>
  <c r="N535" i="1"/>
  <c r="M535" i="1"/>
  <c r="L535" i="1"/>
  <c r="K535" i="1"/>
  <c r="J535" i="1"/>
  <c r="N534" i="1"/>
  <c r="M534" i="1"/>
  <c r="L534" i="1"/>
  <c r="K534" i="1"/>
  <c r="J534" i="1"/>
  <c r="N533" i="1"/>
  <c r="M533" i="1"/>
  <c r="L533" i="1"/>
  <c r="K533" i="1"/>
  <c r="J533" i="1"/>
  <c r="N532" i="1"/>
  <c r="M532" i="1"/>
  <c r="L532" i="1"/>
  <c r="K532" i="1"/>
  <c r="J532" i="1"/>
  <c r="N531" i="1"/>
  <c r="M531" i="1"/>
  <c r="L531" i="1"/>
  <c r="K531" i="1"/>
  <c r="J531" i="1"/>
  <c r="N530" i="1"/>
  <c r="M530" i="1"/>
  <c r="L530" i="1"/>
  <c r="K530" i="1"/>
  <c r="J530" i="1"/>
  <c r="N529" i="1"/>
  <c r="M529" i="1"/>
  <c r="L529" i="1"/>
  <c r="K529" i="1"/>
  <c r="J529" i="1"/>
  <c r="N528" i="1"/>
  <c r="M528" i="1"/>
  <c r="L528" i="1"/>
  <c r="K528" i="1"/>
  <c r="J528" i="1"/>
  <c r="N527" i="1"/>
  <c r="M527" i="1"/>
  <c r="L527" i="1"/>
  <c r="K527" i="1"/>
  <c r="J527" i="1"/>
  <c r="N526" i="1"/>
  <c r="M526" i="1"/>
  <c r="L526" i="1"/>
  <c r="K526" i="1"/>
  <c r="J526" i="1"/>
  <c r="N525" i="1"/>
  <c r="M525" i="1"/>
  <c r="L525" i="1"/>
  <c r="K525" i="1"/>
  <c r="J525" i="1"/>
  <c r="N524" i="1"/>
  <c r="M524" i="1"/>
  <c r="L524" i="1"/>
  <c r="K524" i="1"/>
  <c r="J524" i="1"/>
  <c r="N523" i="1"/>
  <c r="M523" i="1"/>
  <c r="L523" i="1"/>
  <c r="K523" i="1"/>
  <c r="J523" i="1"/>
  <c r="N522" i="1"/>
  <c r="M522" i="1"/>
  <c r="L522" i="1"/>
  <c r="K522" i="1"/>
  <c r="J522" i="1"/>
  <c r="N521" i="1"/>
  <c r="M521" i="1"/>
  <c r="L521" i="1"/>
  <c r="K521" i="1"/>
  <c r="J521" i="1"/>
  <c r="N520" i="1"/>
  <c r="M520" i="1"/>
  <c r="L520" i="1"/>
  <c r="K520" i="1"/>
  <c r="J520" i="1"/>
  <c r="N519" i="1"/>
  <c r="M519" i="1"/>
  <c r="L519" i="1"/>
  <c r="K519" i="1"/>
  <c r="J519" i="1"/>
  <c r="N518" i="1"/>
  <c r="M518" i="1"/>
  <c r="L518" i="1"/>
  <c r="K518" i="1"/>
  <c r="J518" i="1"/>
  <c r="N517" i="1"/>
  <c r="M517" i="1"/>
  <c r="L517" i="1"/>
  <c r="K517" i="1"/>
  <c r="J517" i="1"/>
  <c r="N516" i="1"/>
  <c r="M516" i="1"/>
  <c r="L516" i="1"/>
  <c r="K516" i="1"/>
  <c r="J516" i="1"/>
  <c r="N515" i="1"/>
  <c r="M515" i="1"/>
  <c r="L515" i="1"/>
  <c r="K515" i="1"/>
  <c r="J515" i="1"/>
  <c r="N514" i="1"/>
  <c r="M514" i="1"/>
  <c r="L514" i="1"/>
  <c r="K514" i="1"/>
  <c r="J514" i="1"/>
  <c r="N513" i="1"/>
  <c r="M513" i="1"/>
  <c r="L513" i="1"/>
  <c r="K513" i="1"/>
  <c r="J513" i="1"/>
  <c r="N512" i="1"/>
  <c r="M512" i="1"/>
  <c r="L512" i="1"/>
  <c r="K512" i="1"/>
  <c r="J512" i="1"/>
  <c r="N511" i="1"/>
  <c r="M511" i="1"/>
  <c r="L511" i="1"/>
  <c r="K511" i="1"/>
  <c r="J511" i="1"/>
  <c r="N510" i="1"/>
  <c r="M510" i="1"/>
  <c r="L510" i="1"/>
  <c r="K510" i="1"/>
  <c r="J510" i="1"/>
  <c r="N509" i="1"/>
  <c r="M509" i="1"/>
  <c r="L509" i="1"/>
  <c r="K509" i="1"/>
  <c r="J509" i="1"/>
  <c r="N508" i="1"/>
  <c r="M508" i="1"/>
  <c r="L508" i="1"/>
  <c r="K508" i="1"/>
  <c r="J508" i="1"/>
  <c r="N507" i="1"/>
  <c r="M507" i="1"/>
  <c r="L507" i="1"/>
  <c r="K507" i="1"/>
  <c r="J507" i="1"/>
  <c r="N506" i="1"/>
  <c r="M506" i="1"/>
  <c r="L506" i="1"/>
  <c r="K506" i="1"/>
  <c r="J506" i="1"/>
  <c r="N505" i="1"/>
  <c r="M505" i="1"/>
  <c r="L505" i="1"/>
  <c r="K505" i="1"/>
  <c r="J505" i="1"/>
  <c r="N504" i="1"/>
  <c r="M504" i="1"/>
  <c r="L504" i="1"/>
  <c r="K504" i="1"/>
  <c r="J504" i="1"/>
  <c r="N503" i="1"/>
  <c r="M503" i="1"/>
  <c r="L503" i="1"/>
  <c r="K503" i="1"/>
  <c r="J503" i="1"/>
  <c r="N502" i="1"/>
  <c r="M502" i="1"/>
  <c r="L502" i="1"/>
  <c r="K502" i="1"/>
  <c r="J502" i="1"/>
  <c r="N501" i="1"/>
  <c r="M501" i="1"/>
  <c r="L501" i="1"/>
  <c r="K501" i="1"/>
  <c r="J501" i="1"/>
  <c r="N500" i="1"/>
  <c r="M500" i="1"/>
  <c r="L500" i="1"/>
  <c r="K500" i="1"/>
  <c r="J500" i="1"/>
  <c r="N499" i="1"/>
  <c r="M499" i="1"/>
  <c r="L499" i="1"/>
  <c r="K499" i="1"/>
  <c r="J499" i="1"/>
  <c r="N498" i="1"/>
  <c r="M498" i="1"/>
  <c r="L498" i="1"/>
  <c r="K498" i="1"/>
  <c r="J498" i="1"/>
  <c r="N497" i="1"/>
  <c r="M497" i="1"/>
  <c r="L497" i="1"/>
  <c r="K497" i="1"/>
  <c r="J497" i="1"/>
  <c r="N496" i="1"/>
  <c r="M496" i="1"/>
  <c r="L496" i="1"/>
  <c r="K496" i="1"/>
  <c r="J496" i="1"/>
  <c r="N495" i="1"/>
  <c r="M495" i="1"/>
  <c r="L495" i="1"/>
  <c r="K495" i="1"/>
  <c r="J495" i="1"/>
  <c r="N494" i="1"/>
  <c r="M494" i="1"/>
  <c r="L494" i="1"/>
  <c r="K494" i="1"/>
  <c r="J494" i="1"/>
  <c r="N493" i="1"/>
  <c r="M493" i="1"/>
  <c r="L493" i="1"/>
  <c r="K493" i="1"/>
  <c r="J493" i="1"/>
  <c r="N492" i="1"/>
  <c r="M492" i="1"/>
  <c r="L492" i="1"/>
  <c r="K492" i="1"/>
  <c r="J492" i="1"/>
  <c r="N491" i="1"/>
  <c r="M491" i="1"/>
  <c r="L491" i="1"/>
  <c r="K491" i="1"/>
  <c r="J491" i="1"/>
  <c r="N490" i="1"/>
  <c r="M490" i="1"/>
  <c r="L490" i="1"/>
  <c r="K490" i="1"/>
  <c r="J490" i="1"/>
  <c r="N489" i="1"/>
  <c r="M489" i="1"/>
  <c r="L489" i="1"/>
  <c r="K489" i="1"/>
  <c r="J489" i="1"/>
  <c r="N488" i="1"/>
  <c r="M488" i="1"/>
  <c r="L488" i="1"/>
  <c r="K488" i="1"/>
  <c r="J488" i="1"/>
  <c r="N487" i="1"/>
  <c r="M487" i="1"/>
  <c r="L487" i="1"/>
  <c r="K487" i="1"/>
  <c r="J487" i="1"/>
  <c r="N486" i="1"/>
  <c r="M486" i="1"/>
  <c r="L486" i="1"/>
  <c r="K486" i="1"/>
  <c r="J486" i="1"/>
  <c r="N485" i="1"/>
  <c r="M485" i="1"/>
  <c r="L485" i="1"/>
  <c r="K485" i="1"/>
  <c r="J485" i="1"/>
  <c r="N484" i="1"/>
  <c r="M484" i="1"/>
  <c r="L484" i="1"/>
  <c r="K484" i="1"/>
  <c r="J484" i="1"/>
  <c r="N483" i="1"/>
  <c r="M483" i="1"/>
  <c r="L483" i="1"/>
  <c r="K483" i="1"/>
  <c r="J483" i="1"/>
  <c r="N482" i="1"/>
  <c r="M482" i="1"/>
  <c r="L482" i="1"/>
  <c r="K482" i="1"/>
  <c r="J482" i="1"/>
  <c r="N481" i="1"/>
  <c r="M481" i="1"/>
  <c r="L481" i="1"/>
  <c r="K481" i="1"/>
  <c r="J481" i="1"/>
  <c r="N480" i="1"/>
  <c r="M480" i="1"/>
  <c r="L480" i="1"/>
  <c r="K480" i="1"/>
  <c r="J480" i="1"/>
  <c r="N479" i="1"/>
  <c r="M479" i="1"/>
  <c r="L479" i="1"/>
  <c r="K479" i="1"/>
  <c r="J479" i="1"/>
  <c r="N478" i="1"/>
  <c r="M478" i="1"/>
  <c r="L478" i="1"/>
  <c r="K478" i="1"/>
  <c r="J478" i="1"/>
  <c r="N477" i="1"/>
  <c r="M477" i="1"/>
  <c r="L477" i="1"/>
  <c r="K477" i="1"/>
  <c r="J477" i="1"/>
  <c r="N476" i="1"/>
  <c r="M476" i="1"/>
  <c r="L476" i="1"/>
  <c r="K476" i="1"/>
  <c r="J476" i="1"/>
  <c r="N475" i="1"/>
  <c r="M475" i="1"/>
  <c r="L475" i="1"/>
  <c r="K475" i="1"/>
  <c r="J475" i="1"/>
  <c r="N474" i="1"/>
  <c r="M474" i="1"/>
  <c r="L474" i="1"/>
  <c r="K474" i="1"/>
  <c r="J474" i="1"/>
  <c r="N473" i="1"/>
  <c r="M473" i="1"/>
  <c r="L473" i="1"/>
  <c r="K473" i="1"/>
  <c r="J473" i="1"/>
  <c r="N472" i="1"/>
  <c r="M472" i="1"/>
  <c r="L472" i="1"/>
  <c r="K472" i="1"/>
  <c r="J472" i="1"/>
  <c r="N471" i="1"/>
  <c r="M471" i="1"/>
  <c r="L471" i="1"/>
  <c r="K471" i="1"/>
  <c r="J471" i="1"/>
  <c r="N470" i="1"/>
  <c r="M470" i="1"/>
  <c r="L470" i="1"/>
  <c r="K470" i="1"/>
  <c r="J470" i="1"/>
  <c r="N469" i="1"/>
  <c r="M469" i="1"/>
  <c r="L469" i="1"/>
  <c r="K469" i="1"/>
  <c r="J469" i="1"/>
  <c r="N468" i="1"/>
  <c r="M468" i="1"/>
  <c r="L468" i="1"/>
  <c r="K468" i="1"/>
  <c r="J468" i="1"/>
  <c r="N467" i="1"/>
  <c r="M467" i="1"/>
  <c r="L467" i="1"/>
  <c r="K467" i="1"/>
  <c r="J467" i="1"/>
  <c r="N466" i="1"/>
  <c r="M466" i="1"/>
  <c r="L466" i="1"/>
  <c r="K466" i="1"/>
  <c r="J466" i="1"/>
  <c r="N465" i="1"/>
  <c r="M465" i="1"/>
  <c r="L465" i="1"/>
  <c r="K465" i="1"/>
  <c r="J465" i="1"/>
  <c r="N464" i="1"/>
  <c r="M464" i="1"/>
  <c r="L464" i="1"/>
  <c r="K464" i="1"/>
  <c r="J464" i="1"/>
  <c r="N463" i="1"/>
  <c r="M463" i="1"/>
  <c r="L463" i="1"/>
  <c r="K463" i="1"/>
  <c r="J463" i="1"/>
  <c r="N462" i="1"/>
  <c r="M462" i="1"/>
  <c r="L462" i="1"/>
  <c r="K462" i="1"/>
  <c r="J462" i="1"/>
  <c r="N461" i="1"/>
  <c r="M461" i="1"/>
  <c r="L461" i="1"/>
  <c r="K461" i="1"/>
  <c r="J461" i="1"/>
  <c r="N460" i="1"/>
  <c r="M460" i="1"/>
  <c r="L460" i="1"/>
  <c r="K460" i="1"/>
  <c r="J460" i="1"/>
  <c r="N459" i="1"/>
  <c r="M459" i="1"/>
  <c r="L459" i="1"/>
  <c r="K459" i="1"/>
  <c r="J459" i="1"/>
  <c r="N458" i="1"/>
  <c r="M458" i="1"/>
  <c r="L458" i="1"/>
  <c r="K458" i="1"/>
  <c r="J458" i="1"/>
  <c r="N457" i="1"/>
  <c r="M457" i="1"/>
  <c r="L457" i="1"/>
  <c r="K457" i="1"/>
  <c r="J457" i="1"/>
  <c r="N456" i="1"/>
  <c r="M456" i="1"/>
  <c r="L456" i="1"/>
  <c r="K456" i="1"/>
  <c r="J456" i="1"/>
  <c r="N455" i="1"/>
  <c r="M455" i="1"/>
  <c r="L455" i="1"/>
  <c r="K455" i="1"/>
  <c r="J455" i="1"/>
  <c r="N454" i="1"/>
  <c r="M454" i="1"/>
  <c r="L454" i="1"/>
  <c r="K454" i="1"/>
  <c r="J454" i="1"/>
  <c r="N453" i="1"/>
  <c r="M453" i="1"/>
  <c r="L453" i="1"/>
  <c r="K453" i="1"/>
  <c r="J453" i="1"/>
  <c r="N452" i="1"/>
  <c r="M452" i="1"/>
  <c r="L452" i="1"/>
  <c r="K452" i="1"/>
  <c r="J452" i="1"/>
  <c r="N451" i="1"/>
  <c r="M451" i="1"/>
  <c r="L451" i="1"/>
  <c r="K451" i="1"/>
  <c r="J451" i="1"/>
  <c r="N450" i="1"/>
  <c r="M450" i="1"/>
  <c r="L450" i="1"/>
  <c r="K450" i="1"/>
  <c r="J450" i="1"/>
  <c r="N449" i="1"/>
  <c r="M449" i="1"/>
  <c r="L449" i="1"/>
  <c r="K449" i="1"/>
  <c r="J449" i="1"/>
  <c r="N448" i="1"/>
  <c r="M448" i="1"/>
  <c r="L448" i="1"/>
  <c r="K448" i="1"/>
  <c r="J448" i="1"/>
  <c r="N447" i="1"/>
  <c r="M447" i="1"/>
  <c r="L447" i="1"/>
  <c r="K447" i="1"/>
  <c r="J447" i="1"/>
  <c r="N446" i="1"/>
  <c r="M446" i="1"/>
  <c r="L446" i="1"/>
  <c r="K446" i="1"/>
  <c r="J446" i="1"/>
  <c r="N445" i="1"/>
  <c r="M445" i="1"/>
  <c r="L445" i="1"/>
  <c r="K445" i="1"/>
  <c r="J445" i="1"/>
  <c r="N444" i="1"/>
  <c r="M444" i="1"/>
  <c r="L444" i="1"/>
  <c r="K444" i="1"/>
  <c r="J444" i="1"/>
  <c r="N443" i="1"/>
  <c r="M443" i="1"/>
  <c r="L443" i="1"/>
  <c r="K443" i="1"/>
  <c r="J443" i="1"/>
  <c r="N442" i="1"/>
  <c r="M442" i="1"/>
  <c r="L442" i="1"/>
  <c r="K442" i="1"/>
  <c r="J442" i="1"/>
  <c r="N441" i="1"/>
  <c r="M441" i="1"/>
  <c r="L441" i="1"/>
  <c r="K441" i="1"/>
  <c r="J441" i="1"/>
  <c r="N440" i="1"/>
  <c r="M440" i="1"/>
  <c r="L440" i="1"/>
  <c r="K440" i="1"/>
  <c r="J440" i="1"/>
  <c r="N439" i="1"/>
  <c r="M439" i="1"/>
  <c r="L439" i="1"/>
  <c r="K439" i="1"/>
  <c r="J439" i="1"/>
  <c r="N438" i="1"/>
  <c r="M438" i="1"/>
  <c r="L438" i="1"/>
  <c r="K438" i="1"/>
  <c r="J438" i="1"/>
  <c r="N437" i="1"/>
  <c r="M437" i="1"/>
  <c r="L437" i="1"/>
  <c r="K437" i="1"/>
  <c r="J437" i="1"/>
  <c r="N436" i="1"/>
  <c r="M436" i="1"/>
  <c r="L436" i="1"/>
  <c r="K436" i="1"/>
  <c r="J436" i="1"/>
  <c r="N435" i="1"/>
  <c r="M435" i="1"/>
  <c r="L435" i="1"/>
  <c r="K435" i="1"/>
  <c r="J435" i="1"/>
  <c r="N434" i="1"/>
  <c r="M434" i="1"/>
  <c r="L434" i="1"/>
  <c r="K434" i="1"/>
  <c r="J434" i="1"/>
  <c r="N433" i="1"/>
  <c r="M433" i="1"/>
  <c r="L433" i="1"/>
  <c r="K433" i="1"/>
  <c r="J433" i="1"/>
  <c r="N432" i="1"/>
  <c r="M432" i="1"/>
  <c r="L432" i="1"/>
  <c r="K432" i="1"/>
  <c r="J432" i="1"/>
  <c r="N431" i="1"/>
  <c r="M431" i="1"/>
  <c r="L431" i="1"/>
  <c r="K431" i="1"/>
  <c r="J431" i="1"/>
  <c r="N430" i="1"/>
  <c r="M430" i="1"/>
  <c r="L430" i="1"/>
  <c r="K430" i="1"/>
  <c r="J430" i="1"/>
  <c r="N429" i="1"/>
  <c r="M429" i="1"/>
  <c r="L429" i="1"/>
  <c r="K429" i="1"/>
  <c r="J429" i="1"/>
  <c r="N428" i="1"/>
  <c r="M428" i="1"/>
  <c r="L428" i="1"/>
  <c r="K428" i="1"/>
  <c r="J428" i="1"/>
  <c r="N427" i="1"/>
  <c r="M427" i="1"/>
  <c r="L427" i="1"/>
  <c r="K427" i="1"/>
  <c r="J427" i="1"/>
  <c r="N426" i="1"/>
  <c r="M426" i="1"/>
  <c r="L426" i="1"/>
  <c r="K426" i="1"/>
  <c r="J426" i="1"/>
  <c r="N425" i="1"/>
  <c r="M425" i="1"/>
  <c r="L425" i="1"/>
  <c r="K425" i="1"/>
  <c r="J425" i="1"/>
  <c r="N424" i="1"/>
  <c r="M424" i="1"/>
  <c r="L424" i="1"/>
  <c r="K424" i="1"/>
  <c r="J424" i="1"/>
  <c r="N423" i="1"/>
  <c r="M423" i="1"/>
  <c r="L423" i="1"/>
  <c r="K423" i="1"/>
  <c r="J423" i="1"/>
  <c r="N422" i="1"/>
  <c r="M422" i="1"/>
  <c r="L422" i="1"/>
  <c r="K422" i="1"/>
  <c r="J422" i="1"/>
  <c r="N421" i="1"/>
  <c r="M421" i="1"/>
  <c r="L421" i="1"/>
  <c r="K421" i="1"/>
  <c r="J421" i="1"/>
  <c r="N420" i="1"/>
  <c r="M420" i="1"/>
  <c r="L420" i="1"/>
  <c r="K420" i="1"/>
  <c r="J420" i="1"/>
  <c r="N419" i="1"/>
  <c r="M419" i="1"/>
  <c r="L419" i="1"/>
  <c r="K419" i="1"/>
  <c r="J419" i="1"/>
  <c r="N418" i="1"/>
  <c r="M418" i="1"/>
  <c r="L418" i="1"/>
  <c r="K418" i="1"/>
  <c r="J418" i="1"/>
  <c r="N417" i="1"/>
  <c r="M417" i="1"/>
  <c r="L417" i="1"/>
  <c r="K417" i="1"/>
  <c r="J417" i="1"/>
  <c r="N416" i="1"/>
  <c r="M416" i="1"/>
  <c r="L416" i="1"/>
  <c r="K416" i="1"/>
  <c r="J416" i="1"/>
  <c r="N415" i="1"/>
  <c r="M415" i="1"/>
  <c r="L415" i="1"/>
  <c r="K415" i="1"/>
  <c r="J415" i="1"/>
  <c r="N414" i="1"/>
  <c r="M414" i="1"/>
  <c r="L414" i="1"/>
  <c r="K414" i="1"/>
  <c r="J414" i="1"/>
  <c r="N413" i="1"/>
  <c r="M413" i="1"/>
  <c r="L413" i="1"/>
  <c r="K413" i="1"/>
  <c r="J413" i="1"/>
  <c r="N412" i="1"/>
  <c r="M412" i="1"/>
  <c r="L412" i="1"/>
  <c r="K412" i="1"/>
  <c r="J412" i="1"/>
  <c r="N411" i="1"/>
  <c r="M411" i="1"/>
  <c r="L411" i="1"/>
  <c r="K411" i="1"/>
  <c r="J411" i="1"/>
  <c r="N410" i="1"/>
  <c r="M410" i="1"/>
  <c r="L410" i="1"/>
  <c r="K410" i="1"/>
  <c r="J410" i="1"/>
  <c r="N409" i="1"/>
  <c r="M409" i="1"/>
  <c r="L409" i="1"/>
  <c r="K409" i="1"/>
  <c r="J409" i="1"/>
  <c r="N408" i="1"/>
  <c r="M408" i="1"/>
  <c r="L408" i="1"/>
  <c r="K408" i="1"/>
  <c r="J408" i="1"/>
  <c r="N407" i="1"/>
  <c r="M407" i="1"/>
  <c r="L407" i="1"/>
  <c r="K407" i="1"/>
  <c r="J407" i="1"/>
  <c r="N406" i="1"/>
  <c r="M406" i="1"/>
  <c r="L406" i="1"/>
  <c r="K406" i="1"/>
  <c r="J406" i="1"/>
  <c r="N405" i="1"/>
  <c r="M405" i="1"/>
  <c r="L405" i="1"/>
  <c r="K405" i="1"/>
  <c r="J405" i="1"/>
  <c r="N404" i="1"/>
  <c r="M404" i="1"/>
  <c r="L404" i="1"/>
  <c r="K404" i="1"/>
  <c r="J404" i="1"/>
  <c r="N403" i="1"/>
  <c r="M403" i="1"/>
  <c r="L403" i="1"/>
  <c r="K403" i="1"/>
  <c r="J403" i="1"/>
  <c r="N402" i="1"/>
  <c r="M402" i="1"/>
  <c r="L402" i="1"/>
  <c r="K402" i="1"/>
  <c r="J402" i="1"/>
  <c r="N401" i="1"/>
  <c r="M401" i="1"/>
  <c r="L401" i="1"/>
  <c r="K401" i="1"/>
  <c r="J401" i="1"/>
  <c r="N400" i="1"/>
  <c r="M400" i="1"/>
  <c r="L400" i="1"/>
  <c r="K400" i="1"/>
  <c r="J400" i="1"/>
  <c r="N399" i="1"/>
  <c r="M399" i="1"/>
  <c r="L399" i="1"/>
  <c r="K399" i="1"/>
  <c r="J399" i="1"/>
  <c r="N398" i="1"/>
  <c r="M398" i="1"/>
  <c r="L398" i="1"/>
  <c r="K398" i="1"/>
  <c r="J398" i="1"/>
  <c r="N397" i="1"/>
  <c r="M397" i="1"/>
  <c r="L397" i="1"/>
  <c r="K397" i="1"/>
  <c r="J397" i="1"/>
  <c r="N396" i="1"/>
  <c r="M396" i="1"/>
  <c r="L396" i="1"/>
  <c r="K396" i="1"/>
  <c r="J396" i="1"/>
  <c r="N395" i="1"/>
  <c r="M395" i="1"/>
  <c r="L395" i="1"/>
  <c r="K395" i="1"/>
  <c r="J395" i="1"/>
  <c r="N394" i="1"/>
  <c r="M394" i="1"/>
  <c r="L394" i="1"/>
  <c r="K394" i="1"/>
  <c r="J394" i="1"/>
  <c r="N393" i="1"/>
  <c r="M393" i="1"/>
  <c r="L393" i="1"/>
  <c r="K393" i="1"/>
  <c r="J393" i="1"/>
  <c r="N392" i="1"/>
  <c r="M392" i="1"/>
  <c r="L392" i="1"/>
  <c r="K392" i="1"/>
  <c r="J392" i="1"/>
  <c r="N391" i="1"/>
  <c r="M391" i="1"/>
  <c r="L391" i="1"/>
  <c r="K391" i="1"/>
  <c r="J391" i="1"/>
  <c r="N390" i="1"/>
  <c r="M390" i="1"/>
  <c r="L390" i="1"/>
  <c r="K390" i="1"/>
  <c r="J390" i="1"/>
  <c r="N389" i="1"/>
  <c r="M389" i="1"/>
  <c r="L389" i="1"/>
  <c r="K389" i="1"/>
  <c r="J389" i="1"/>
  <c r="N388" i="1"/>
  <c r="M388" i="1"/>
  <c r="L388" i="1"/>
  <c r="K388" i="1"/>
  <c r="J388" i="1"/>
  <c r="N387" i="1"/>
  <c r="M387" i="1"/>
  <c r="L387" i="1"/>
  <c r="K387" i="1"/>
  <c r="J387" i="1"/>
  <c r="N386" i="1"/>
  <c r="M386" i="1"/>
  <c r="L386" i="1"/>
  <c r="K386" i="1"/>
  <c r="J386" i="1"/>
  <c r="N385" i="1"/>
  <c r="M385" i="1"/>
  <c r="L385" i="1"/>
  <c r="K385" i="1"/>
  <c r="J385" i="1"/>
  <c r="N384" i="1"/>
  <c r="M384" i="1"/>
  <c r="L384" i="1"/>
  <c r="K384" i="1"/>
  <c r="J384" i="1"/>
  <c r="N383" i="1"/>
  <c r="M383" i="1"/>
  <c r="L383" i="1"/>
  <c r="K383" i="1"/>
  <c r="J383" i="1"/>
  <c r="N382" i="1"/>
  <c r="M382" i="1"/>
  <c r="L382" i="1"/>
  <c r="K382" i="1"/>
  <c r="J382" i="1"/>
  <c r="N381" i="1"/>
  <c r="M381" i="1"/>
  <c r="L381" i="1"/>
  <c r="K381" i="1"/>
  <c r="J381" i="1"/>
  <c r="N380" i="1"/>
  <c r="M380" i="1"/>
  <c r="L380" i="1"/>
  <c r="K380" i="1"/>
  <c r="J380" i="1"/>
  <c r="N379" i="1"/>
  <c r="M379" i="1"/>
  <c r="L379" i="1"/>
  <c r="K379" i="1"/>
  <c r="J379" i="1"/>
  <c r="N378" i="1"/>
  <c r="M378" i="1"/>
  <c r="L378" i="1"/>
  <c r="K378" i="1"/>
  <c r="J378" i="1"/>
  <c r="N377" i="1"/>
  <c r="M377" i="1"/>
  <c r="L377" i="1"/>
  <c r="K377" i="1"/>
  <c r="J377" i="1"/>
  <c r="N376" i="1"/>
  <c r="M376" i="1"/>
  <c r="L376" i="1"/>
  <c r="K376" i="1"/>
  <c r="J376" i="1"/>
  <c r="N375" i="1"/>
  <c r="M375" i="1"/>
  <c r="L375" i="1"/>
  <c r="K375" i="1"/>
  <c r="J375" i="1"/>
  <c r="N374" i="1"/>
  <c r="M374" i="1"/>
  <c r="L374" i="1"/>
  <c r="K374" i="1"/>
  <c r="J374" i="1"/>
  <c r="N373" i="1"/>
  <c r="M373" i="1"/>
  <c r="L373" i="1"/>
  <c r="K373" i="1"/>
  <c r="J373" i="1"/>
  <c r="N372" i="1"/>
  <c r="M372" i="1"/>
  <c r="L372" i="1"/>
  <c r="K372" i="1"/>
  <c r="J372" i="1"/>
  <c r="N371" i="1"/>
  <c r="M371" i="1"/>
  <c r="L371" i="1"/>
  <c r="K371" i="1"/>
  <c r="J371" i="1"/>
  <c r="N370" i="1"/>
  <c r="M370" i="1"/>
  <c r="L370" i="1"/>
  <c r="K370" i="1"/>
  <c r="J370" i="1"/>
  <c r="N369" i="1"/>
  <c r="M369" i="1"/>
  <c r="L369" i="1"/>
  <c r="K369" i="1"/>
  <c r="J369" i="1"/>
  <c r="N368" i="1"/>
  <c r="M368" i="1"/>
  <c r="L368" i="1"/>
  <c r="K368" i="1"/>
  <c r="J368" i="1"/>
  <c r="N367" i="1"/>
  <c r="M367" i="1"/>
  <c r="L367" i="1"/>
  <c r="K367" i="1"/>
  <c r="J367" i="1"/>
  <c r="N366" i="1"/>
  <c r="M366" i="1"/>
  <c r="L366" i="1"/>
  <c r="K366" i="1"/>
  <c r="J366" i="1"/>
  <c r="N365" i="1"/>
  <c r="M365" i="1"/>
  <c r="L365" i="1"/>
  <c r="K365" i="1"/>
  <c r="J365" i="1"/>
  <c r="N364" i="1"/>
  <c r="M364" i="1"/>
  <c r="L364" i="1"/>
  <c r="K364" i="1"/>
  <c r="J364" i="1"/>
  <c r="N363" i="1"/>
  <c r="M363" i="1"/>
  <c r="L363" i="1"/>
  <c r="K363" i="1"/>
  <c r="J363" i="1"/>
  <c r="N362" i="1"/>
  <c r="M362" i="1"/>
  <c r="L362" i="1"/>
  <c r="K362" i="1"/>
  <c r="J362" i="1"/>
  <c r="N361" i="1"/>
  <c r="M361" i="1"/>
  <c r="L361" i="1"/>
  <c r="K361" i="1"/>
  <c r="J361" i="1"/>
  <c r="N360" i="1"/>
  <c r="M360" i="1"/>
  <c r="L360" i="1"/>
  <c r="K360" i="1"/>
  <c r="J360" i="1"/>
  <c r="N359" i="1"/>
  <c r="M359" i="1"/>
  <c r="L359" i="1"/>
  <c r="K359" i="1"/>
  <c r="J359" i="1"/>
  <c r="N358" i="1"/>
  <c r="M358" i="1"/>
  <c r="L358" i="1"/>
  <c r="K358" i="1"/>
  <c r="J358" i="1"/>
  <c r="N357" i="1"/>
  <c r="M357" i="1"/>
  <c r="L357" i="1"/>
  <c r="K357" i="1"/>
  <c r="J357" i="1"/>
  <c r="N356" i="1"/>
  <c r="M356" i="1"/>
  <c r="L356" i="1"/>
  <c r="K356" i="1"/>
  <c r="J356" i="1"/>
  <c r="N355" i="1"/>
  <c r="M355" i="1"/>
  <c r="L355" i="1"/>
  <c r="K355" i="1"/>
  <c r="J355" i="1"/>
  <c r="N354" i="1"/>
  <c r="M354" i="1"/>
  <c r="L354" i="1"/>
  <c r="K354" i="1"/>
  <c r="J354" i="1"/>
  <c r="N353" i="1"/>
  <c r="M353" i="1"/>
  <c r="L353" i="1"/>
  <c r="K353" i="1"/>
  <c r="J353" i="1"/>
  <c r="N352" i="1"/>
  <c r="M352" i="1"/>
  <c r="L352" i="1"/>
  <c r="K352" i="1"/>
  <c r="J352" i="1"/>
  <c r="N351" i="1"/>
  <c r="M351" i="1"/>
  <c r="L351" i="1"/>
  <c r="K351" i="1"/>
  <c r="J351" i="1"/>
  <c r="N350" i="1"/>
  <c r="M350" i="1"/>
  <c r="L350" i="1"/>
  <c r="K350" i="1"/>
  <c r="J350" i="1"/>
  <c r="N349" i="1"/>
  <c r="M349" i="1"/>
  <c r="L349" i="1"/>
  <c r="K349" i="1"/>
  <c r="J349" i="1"/>
  <c r="N348" i="1"/>
  <c r="M348" i="1"/>
  <c r="L348" i="1"/>
  <c r="K348" i="1"/>
  <c r="J348" i="1"/>
  <c r="N347" i="1"/>
  <c r="M347" i="1"/>
  <c r="L347" i="1"/>
  <c r="K347" i="1"/>
  <c r="J347" i="1"/>
  <c r="N346" i="1"/>
  <c r="M346" i="1"/>
  <c r="L346" i="1"/>
  <c r="K346" i="1"/>
  <c r="J346" i="1"/>
  <c r="N345" i="1"/>
  <c r="M345" i="1"/>
  <c r="L345" i="1"/>
  <c r="K345" i="1"/>
  <c r="J345" i="1"/>
  <c r="N344" i="1"/>
  <c r="M344" i="1"/>
  <c r="L344" i="1"/>
  <c r="K344" i="1"/>
  <c r="J344" i="1"/>
  <c r="N343" i="1"/>
  <c r="M343" i="1"/>
  <c r="L343" i="1"/>
  <c r="K343" i="1"/>
  <c r="J343" i="1"/>
  <c r="N342" i="1"/>
  <c r="M342" i="1"/>
  <c r="L342" i="1"/>
  <c r="K342" i="1"/>
  <c r="J342" i="1"/>
  <c r="N341" i="1"/>
  <c r="M341" i="1"/>
  <c r="L341" i="1"/>
  <c r="K341" i="1"/>
  <c r="J341" i="1"/>
  <c r="N340" i="1"/>
  <c r="M340" i="1"/>
  <c r="L340" i="1"/>
  <c r="K340" i="1"/>
  <c r="J340" i="1"/>
  <c r="N339" i="1"/>
  <c r="M339" i="1"/>
  <c r="L339" i="1"/>
  <c r="K339" i="1"/>
  <c r="J339" i="1"/>
  <c r="N338" i="1"/>
  <c r="M338" i="1"/>
  <c r="L338" i="1"/>
  <c r="K338" i="1"/>
  <c r="J338" i="1"/>
  <c r="N337" i="1"/>
  <c r="M337" i="1"/>
  <c r="L337" i="1"/>
  <c r="K337" i="1"/>
  <c r="J337" i="1"/>
  <c r="N336" i="1"/>
  <c r="M336" i="1"/>
  <c r="L336" i="1"/>
  <c r="K336" i="1"/>
  <c r="J336" i="1"/>
  <c r="N335" i="1"/>
  <c r="M335" i="1"/>
  <c r="L335" i="1"/>
  <c r="K335" i="1"/>
  <c r="J335" i="1"/>
  <c r="N334" i="1"/>
  <c r="M334" i="1"/>
  <c r="L334" i="1"/>
  <c r="K334" i="1"/>
  <c r="J334" i="1"/>
  <c r="N333" i="1"/>
  <c r="M333" i="1"/>
  <c r="L333" i="1"/>
  <c r="K333" i="1"/>
  <c r="J333" i="1"/>
  <c r="N332" i="1"/>
  <c r="M332" i="1"/>
  <c r="L332" i="1"/>
  <c r="K332" i="1"/>
  <c r="J332" i="1"/>
  <c r="N331" i="1"/>
  <c r="M331" i="1"/>
  <c r="L331" i="1"/>
  <c r="K331" i="1"/>
  <c r="J331" i="1"/>
  <c r="N330" i="1"/>
  <c r="M330" i="1"/>
  <c r="L330" i="1"/>
  <c r="K330" i="1"/>
  <c r="J330" i="1"/>
  <c r="N329" i="1"/>
  <c r="M329" i="1"/>
  <c r="L329" i="1"/>
  <c r="K329" i="1"/>
  <c r="J329" i="1"/>
  <c r="N328" i="1"/>
  <c r="M328" i="1"/>
  <c r="L328" i="1"/>
  <c r="K328" i="1"/>
  <c r="J328" i="1"/>
  <c r="N327" i="1"/>
  <c r="M327" i="1"/>
  <c r="L327" i="1"/>
  <c r="K327" i="1"/>
  <c r="J327" i="1"/>
  <c r="N326" i="1"/>
  <c r="M326" i="1"/>
  <c r="L326" i="1"/>
  <c r="K326" i="1"/>
  <c r="J326" i="1"/>
  <c r="N325" i="1"/>
  <c r="M325" i="1"/>
  <c r="L325" i="1"/>
  <c r="K325" i="1"/>
  <c r="J325" i="1"/>
  <c r="N324" i="1"/>
  <c r="M324" i="1"/>
  <c r="L324" i="1"/>
  <c r="K324" i="1"/>
  <c r="J324" i="1"/>
  <c r="N323" i="1"/>
  <c r="M323" i="1"/>
  <c r="L323" i="1"/>
  <c r="K323" i="1"/>
  <c r="J323" i="1"/>
  <c r="N322" i="1"/>
  <c r="M322" i="1"/>
  <c r="L322" i="1"/>
  <c r="K322" i="1"/>
  <c r="J322" i="1"/>
  <c r="N321" i="1"/>
  <c r="M321" i="1"/>
  <c r="L321" i="1"/>
  <c r="K321" i="1"/>
  <c r="J321" i="1"/>
  <c r="N320" i="1"/>
  <c r="M320" i="1"/>
  <c r="O320" i="1" s="1"/>
  <c r="L320" i="1"/>
  <c r="K320" i="1"/>
  <c r="J320" i="1"/>
  <c r="N319" i="1"/>
  <c r="M319" i="1"/>
  <c r="L319" i="1"/>
  <c r="K319" i="1"/>
  <c r="J319" i="1"/>
  <c r="N318" i="1"/>
  <c r="M318" i="1"/>
  <c r="L318" i="1"/>
  <c r="K318" i="1"/>
  <c r="J318" i="1"/>
  <c r="N317" i="1"/>
  <c r="M317" i="1"/>
  <c r="L317" i="1"/>
  <c r="K317" i="1"/>
  <c r="J317" i="1"/>
  <c r="N316" i="1"/>
  <c r="M316" i="1"/>
  <c r="L316" i="1"/>
  <c r="K316" i="1"/>
  <c r="J316" i="1"/>
  <c r="N315" i="1"/>
  <c r="M315" i="1"/>
  <c r="L315" i="1"/>
  <c r="K315" i="1"/>
  <c r="J315" i="1"/>
  <c r="N314" i="1"/>
  <c r="M314" i="1"/>
  <c r="L314" i="1"/>
  <c r="K314" i="1"/>
  <c r="J314" i="1"/>
  <c r="N313" i="1"/>
  <c r="M313" i="1"/>
  <c r="L313" i="1"/>
  <c r="K313" i="1"/>
  <c r="J313" i="1"/>
  <c r="N312" i="1"/>
  <c r="M312" i="1"/>
  <c r="L312" i="1"/>
  <c r="K312" i="1"/>
  <c r="J312" i="1"/>
  <c r="N311" i="1"/>
  <c r="M311" i="1"/>
  <c r="L311" i="1"/>
  <c r="K311" i="1"/>
  <c r="J311" i="1"/>
  <c r="N310" i="1"/>
  <c r="M310" i="1"/>
  <c r="L310" i="1"/>
  <c r="K310" i="1"/>
  <c r="J310" i="1"/>
  <c r="N309" i="1"/>
  <c r="M309" i="1"/>
  <c r="L309" i="1"/>
  <c r="K309" i="1"/>
  <c r="J309" i="1"/>
  <c r="N308" i="1"/>
  <c r="O308" i="1" s="1"/>
  <c r="M308" i="1"/>
  <c r="L308" i="1"/>
  <c r="K308" i="1"/>
  <c r="J308" i="1"/>
  <c r="N307" i="1"/>
  <c r="M307" i="1"/>
  <c r="L307" i="1"/>
  <c r="K307" i="1"/>
  <c r="J307" i="1"/>
  <c r="N306" i="1"/>
  <c r="M306" i="1"/>
  <c r="L306" i="1"/>
  <c r="K306" i="1"/>
  <c r="J306" i="1"/>
  <c r="N305" i="1"/>
  <c r="M305" i="1"/>
  <c r="L305" i="1"/>
  <c r="K305" i="1"/>
  <c r="J305" i="1"/>
  <c r="N304" i="1"/>
  <c r="M304" i="1"/>
  <c r="L304" i="1"/>
  <c r="K304" i="1"/>
  <c r="J304" i="1"/>
  <c r="N303" i="1"/>
  <c r="M303" i="1"/>
  <c r="L303" i="1"/>
  <c r="K303" i="1"/>
  <c r="J303" i="1"/>
  <c r="N302" i="1"/>
  <c r="M302" i="1"/>
  <c r="L302" i="1"/>
  <c r="K302" i="1"/>
  <c r="J302" i="1"/>
  <c r="N301" i="1"/>
  <c r="M301" i="1"/>
  <c r="L301" i="1"/>
  <c r="K301" i="1"/>
  <c r="J301" i="1"/>
  <c r="N300" i="1"/>
  <c r="M300" i="1"/>
  <c r="L300" i="1"/>
  <c r="K300" i="1"/>
  <c r="J300" i="1"/>
  <c r="N299" i="1"/>
  <c r="M299" i="1"/>
  <c r="L299" i="1"/>
  <c r="K299" i="1"/>
  <c r="J299" i="1"/>
  <c r="N298" i="1"/>
  <c r="M298" i="1"/>
  <c r="L298" i="1"/>
  <c r="K298" i="1"/>
  <c r="J298" i="1"/>
  <c r="N297" i="1"/>
  <c r="M297" i="1"/>
  <c r="L297" i="1"/>
  <c r="K297" i="1"/>
  <c r="J297" i="1"/>
  <c r="N296" i="1"/>
  <c r="M296" i="1"/>
  <c r="L296" i="1"/>
  <c r="K296" i="1"/>
  <c r="J296" i="1"/>
  <c r="N295" i="1"/>
  <c r="M295" i="1"/>
  <c r="L295" i="1"/>
  <c r="K295" i="1"/>
  <c r="J295" i="1"/>
  <c r="N294" i="1"/>
  <c r="M294" i="1"/>
  <c r="L294" i="1"/>
  <c r="K294" i="1"/>
  <c r="J294" i="1"/>
  <c r="N293" i="1"/>
  <c r="M293" i="1"/>
  <c r="L293" i="1"/>
  <c r="K293" i="1"/>
  <c r="J293" i="1"/>
  <c r="N292" i="1"/>
  <c r="M292" i="1"/>
  <c r="L292" i="1"/>
  <c r="K292" i="1"/>
  <c r="J292" i="1"/>
  <c r="N291" i="1"/>
  <c r="M291" i="1"/>
  <c r="L291" i="1"/>
  <c r="K291" i="1"/>
  <c r="J291" i="1"/>
  <c r="N290" i="1"/>
  <c r="M290" i="1"/>
  <c r="L290" i="1"/>
  <c r="K290" i="1"/>
  <c r="J290" i="1"/>
  <c r="N289" i="1"/>
  <c r="M289" i="1"/>
  <c r="L289" i="1"/>
  <c r="K289" i="1"/>
  <c r="J289" i="1"/>
  <c r="N288" i="1"/>
  <c r="M288" i="1"/>
  <c r="L288" i="1"/>
  <c r="K288" i="1"/>
  <c r="J288" i="1"/>
  <c r="N287" i="1"/>
  <c r="M287" i="1"/>
  <c r="L287" i="1"/>
  <c r="K287" i="1"/>
  <c r="J287" i="1"/>
  <c r="N286" i="1"/>
  <c r="M286" i="1"/>
  <c r="L286" i="1"/>
  <c r="K286" i="1"/>
  <c r="J286" i="1"/>
  <c r="N285" i="1"/>
  <c r="M285" i="1"/>
  <c r="L285" i="1"/>
  <c r="K285" i="1"/>
  <c r="J285" i="1"/>
  <c r="N284" i="1"/>
  <c r="M284" i="1"/>
  <c r="L284" i="1"/>
  <c r="K284" i="1"/>
  <c r="J284" i="1"/>
  <c r="N283" i="1"/>
  <c r="M283" i="1"/>
  <c r="L283" i="1"/>
  <c r="K283" i="1"/>
  <c r="J283" i="1"/>
  <c r="N282" i="1"/>
  <c r="M282" i="1"/>
  <c r="L282" i="1"/>
  <c r="K282" i="1"/>
  <c r="J282" i="1"/>
  <c r="N281" i="1"/>
  <c r="M281" i="1"/>
  <c r="L281" i="1"/>
  <c r="K281" i="1"/>
  <c r="J281" i="1"/>
  <c r="N280" i="1"/>
  <c r="M280" i="1"/>
  <c r="L280" i="1"/>
  <c r="K280" i="1"/>
  <c r="J280" i="1"/>
  <c r="N279" i="1"/>
  <c r="M279" i="1"/>
  <c r="L279" i="1"/>
  <c r="K279" i="1"/>
  <c r="J279" i="1"/>
  <c r="N278" i="1"/>
  <c r="M278" i="1"/>
  <c r="L278" i="1"/>
  <c r="K278" i="1"/>
  <c r="J278" i="1"/>
  <c r="N277" i="1"/>
  <c r="M277" i="1"/>
  <c r="L277" i="1"/>
  <c r="K277" i="1"/>
  <c r="J277" i="1"/>
  <c r="N276" i="1"/>
  <c r="M276" i="1"/>
  <c r="L276" i="1"/>
  <c r="K276" i="1"/>
  <c r="J276" i="1"/>
  <c r="N275" i="1"/>
  <c r="M275" i="1"/>
  <c r="L275" i="1"/>
  <c r="K275" i="1"/>
  <c r="J275" i="1"/>
  <c r="N274" i="1"/>
  <c r="M274" i="1"/>
  <c r="L274" i="1"/>
  <c r="K274" i="1"/>
  <c r="J274" i="1"/>
  <c r="N273" i="1"/>
  <c r="M273" i="1"/>
  <c r="L273" i="1"/>
  <c r="K273" i="1"/>
  <c r="J273" i="1"/>
  <c r="N272" i="1"/>
  <c r="M272" i="1"/>
  <c r="L272" i="1"/>
  <c r="K272" i="1"/>
  <c r="J272" i="1"/>
  <c r="N271" i="1"/>
  <c r="M271" i="1"/>
  <c r="L271" i="1"/>
  <c r="K271" i="1"/>
  <c r="J271" i="1"/>
  <c r="N270" i="1"/>
  <c r="M270" i="1"/>
  <c r="L270" i="1"/>
  <c r="K270" i="1"/>
  <c r="J270" i="1"/>
  <c r="N269" i="1"/>
  <c r="M269" i="1"/>
  <c r="L269" i="1"/>
  <c r="K269" i="1"/>
  <c r="J269" i="1"/>
  <c r="N268" i="1"/>
  <c r="M268" i="1"/>
  <c r="L268" i="1"/>
  <c r="K268" i="1"/>
  <c r="J268" i="1"/>
  <c r="N267" i="1"/>
  <c r="M267" i="1"/>
  <c r="L267" i="1"/>
  <c r="K267" i="1"/>
  <c r="J267" i="1"/>
  <c r="N266" i="1"/>
  <c r="M266" i="1"/>
  <c r="L266" i="1"/>
  <c r="K266" i="1"/>
  <c r="J266" i="1"/>
  <c r="N265" i="1"/>
  <c r="M265" i="1"/>
  <c r="L265" i="1"/>
  <c r="K265" i="1"/>
  <c r="J265" i="1"/>
  <c r="N264" i="1"/>
  <c r="M264" i="1"/>
  <c r="L264" i="1"/>
  <c r="K264" i="1"/>
  <c r="J264" i="1"/>
  <c r="N263" i="1"/>
  <c r="M263" i="1"/>
  <c r="L263" i="1"/>
  <c r="K263" i="1"/>
  <c r="J263" i="1"/>
  <c r="N262" i="1"/>
  <c r="M262" i="1"/>
  <c r="L262" i="1"/>
  <c r="K262" i="1"/>
  <c r="J262" i="1"/>
  <c r="N261" i="1"/>
  <c r="M261" i="1"/>
  <c r="L261" i="1"/>
  <c r="K261" i="1"/>
  <c r="J261" i="1"/>
  <c r="N260" i="1"/>
  <c r="M260" i="1"/>
  <c r="L260" i="1"/>
  <c r="K260" i="1"/>
  <c r="J260" i="1"/>
  <c r="N259" i="1"/>
  <c r="M259" i="1"/>
  <c r="L259" i="1"/>
  <c r="K259" i="1"/>
  <c r="J259" i="1"/>
  <c r="N258" i="1"/>
  <c r="M258" i="1"/>
  <c r="L258" i="1"/>
  <c r="K258" i="1"/>
  <c r="J258" i="1"/>
  <c r="N257" i="1"/>
  <c r="M257" i="1"/>
  <c r="L257" i="1"/>
  <c r="K257" i="1"/>
  <c r="J257" i="1"/>
  <c r="N256" i="1"/>
  <c r="M256" i="1"/>
  <c r="L256" i="1"/>
  <c r="K256" i="1"/>
  <c r="J256" i="1"/>
  <c r="N255" i="1"/>
  <c r="M255" i="1"/>
  <c r="L255" i="1"/>
  <c r="K255" i="1"/>
  <c r="J255" i="1"/>
  <c r="N254" i="1"/>
  <c r="M254" i="1"/>
  <c r="L254" i="1"/>
  <c r="K254" i="1"/>
  <c r="J254" i="1"/>
  <c r="N253" i="1"/>
  <c r="M253" i="1"/>
  <c r="L253" i="1"/>
  <c r="K253" i="1"/>
  <c r="J253" i="1"/>
  <c r="N252" i="1"/>
  <c r="M252" i="1"/>
  <c r="L252" i="1"/>
  <c r="K252" i="1"/>
  <c r="J252" i="1"/>
  <c r="N251" i="1"/>
  <c r="M251" i="1"/>
  <c r="L251" i="1"/>
  <c r="K251" i="1"/>
  <c r="J251" i="1"/>
  <c r="N250" i="1"/>
  <c r="M250" i="1"/>
  <c r="L250" i="1"/>
  <c r="K250" i="1"/>
  <c r="J250" i="1"/>
  <c r="N249" i="1"/>
  <c r="M249" i="1"/>
  <c r="L249" i="1"/>
  <c r="K249" i="1"/>
  <c r="J249" i="1"/>
  <c r="N248" i="1"/>
  <c r="M248" i="1"/>
  <c r="L248" i="1"/>
  <c r="K248" i="1"/>
  <c r="J248" i="1"/>
  <c r="N247" i="1"/>
  <c r="M247" i="1"/>
  <c r="L247" i="1"/>
  <c r="K247" i="1"/>
  <c r="J247" i="1"/>
  <c r="N246" i="1"/>
  <c r="M246" i="1"/>
  <c r="L246" i="1"/>
  <c r="K246" i="1"/>
  <c r="J246" i="1"/>
  <c r="N245" i="1"/>
  <c r="M245" i="1"/>
  <c r="L245" i="1"/>
  <c r="K245" i="1"/>
  <c r="J245" i="1"/>
  <c r="N244" i="1"/>
  <c r="M244" i="1"/>
  <c r="L244" i="1"/>
  <c r="K244" i="1"/>
  <c r="J244" i="1"/>
  <c r="N243" i="1"/>
  <c r="M243" i="1"/>
  <c r="L243" i="1"/>
  <c r="K243" i="1"/>
  <c r="J243" i="1"/>
  <c r="N242" i="1"/>
  <c r="M242" i="1"/>
  <c r="L242" i="1"/>
  <c r="K242" i="1"/>
  <c r="J242" i="1"/>
  <c r="N241" i="1"/>
  <c r="M241" i="1"/>
  <c r="L241" i="1"/>
  <c r="K241" i="1"/>
  <c r="J241" i="1"/>
  <c r="N240" i="1"/>
  <c r="M240" i="1"/>
  <c r="L240" i="1"/>
  <c r="K240" i="1"/>
  <c r="J240" i="1"/>
  <c r="N239" i="1"/>
  <c r="M239" i="1"/>
  <c r="L239" i="1"/>
  <c r="K239" i="1"/>
  <c r="J239" i="1"/>
  <c r="N238" i="1"/>
  <c r="M238" i="1"/>
  <c r="L238" i="1"/>
  <c r="K238" i="1"/>
  <c r="J238" i="1"/>
  <c r="N237" i="1"/>
  <c r="M237" i="1"/>
  <c r="L237" i="1"/>
  <c r="K237" i="1"/>
  <c r="J237" i="1"/>
  <c r="N236" i="1"/>
  <c r="M236" i="1"/>
  <c r="L236" i="1"/>
  <c r="K236" i="1"/>
  <c r="J236" i="1"/>
  <c r="N235" i="1"/>
  <c r="M235" i="1"/>
  <c r="L235" i="1"/>
  <c r="K235" i="1"/>
  <c r="J235" i="1"/>
  <c r="N234" i="1"/>
  <c r="M234" i="1"/>
  <c r="L234" i="1"/>
  <c r="K234" i="1"/>
  <c r="J234" i="1"/>
  <c r="N233" i="1"/>
  <c r="M233" i="1"/>
  <c r="L233" i="1"/>
  <c r="K233" i="1"/>
  <c r="J233" i="1"/>
  <c r="N232" i="1"/>
  <c r="M232" i="1"/>
  <c r="L232" i="1"/>
  <c r="K232" i="1"/>
  <c r="J232" i="1"/>
  <c r="N231" i="1"/>
  <c r="M231" i="1"/>
  <c r="L231" i="1"/>
  <c r="K231" i="1"/>
  <c r="J231" i="1"/>
  <c r="N230" i="1"/>
  <c r="M230" i="1"/>
  <c r="L230" i="1"/>
  <c r="K230" i="1"/>
  <c r="J230" i="1"/>
  <c r="N229" i="1"/>
  <c r="M229" i="1"/>
  <c r="L229" i="1"/>
  <c r="K229" i="1"/>
  <c r="J229" i="1"/>
  <c r="N228" i="1"/>
  <c r="M228" i="1"/>
  <c r="L228" i="1"/>
  <c r="K228" i="1"/>
  <c r="J228" i="1"/>
  <c r="N227" i="1"/>
  <c r="M227" i="1"/>
  <c r="L227" i="1"/>
  <c r="K227" i="1"/>
  <c r="J227" i="1"/>
  <c r="N226" i="1"/>
  <c r="M226" i="1"/>
  <c r="L226" i="1"/>
  <c r="K226" i="1"/>
  <c r="J226" i="1"/>
  <c r="N225" i="1"/>
  <c r="M225" i="1"/>
  <c r="L225" i="1"/>
  <c r="K225" i="1"/>
  <c r="J225" i="1"/>
  <c r="N224" i="1"/>
  <c r="M224" i="1"/>
  <c r="L224" i="1"/>
  <c r="K224" i="1"/>
  <c r="J224" i="1"/>
  <c r="N223" i="1"/>
  <c r="M223" i="1"/>
  <c r="L223" i="1"/>
  <c r="K223" i="1"/>
  <c r="J223" i="1"/>
  <c r="N222" i="1"/>
  <c r="M222" i="1"/>
  <c r="L222" i="1"/>
  <c r="K222" i="1"/>
  <c r="J222" i="1"/>
  <c r="N221" i="1"/>
  <c r="M221" i="1"/>
  <c r="L221" i="1"/>
  <c r="K221" i="1"/>
  <c r="J221" i="1"/>
  <c r="N220" i="1"/>
  <c r="M220" i="1"/>
  <c r="L220" i="1"/>
  <c r="K220" i="1"/>
  <c r="J220" i="1"/>
  <c r="N219" i="1"/>
  <c r="M219" i="1"/>
  <c r="L219" i="1"/>
  <c r="K219" i="1"/>
  <c r="J219" i="1"/>
  <c r="N218" i="1"/>
  <c r="M218" i="1"/>
  <c r="L218" i="1"/>
  <c r="K218" i="1"/>
  <c r="J218" i="1"/>
  <c r="N217" i="1"/>
  <c r="M217" i="1"/>
  <c r="L217" i="1"/>
  <c r="K217" i="1"/>
  <c r="J217" i="1"/>
  <c r="N216" i="1"/>
  <c r="M216" i="1"/>
  <c r="L216" i="1"/>
  <c r="K216" i="1"/>
  <c r="J216" i="1"/>
  <c r="N215" i="1"/>
  <c r="M215" i="1"/>
  <c r="L215" i="1"/>
  <c r="K215" i="1"/>
  <c r="J215" i="1"/>
  <c r="N214" i="1"/>
  <c r="M214" i="1"/>
  <c r="L214" i="1"/>
  <c r="K214" i="1"/>
  <c r="J214" i="1"/>
  <c r="N213" i="1"/>
  <c r="M213" i="1"/>
  <c r="L213" i="1"/>
  <c r="K213" i="1"/>
  <c r="J213" i="1"/>
  <c r="N212" i="1"/>
  <c r="M212" i="1"/>
  <c r="L212" i="1"/>
  <c r="K212" i="1"/>
  <c r="J212" i="1"/>
  <c r="N211" i="1"/>
  <c r="M211" i="1"/>
  <c r="L211" i="1"/>
  <c r="K211" i="1"/>
  <c r="J211" i="1"/>
  <c r="N210" i="1"/>
  <c r="M210" i="1"/>
  <c r="L210" i="1"/>
  <c r="K210" i="1"/>
  <c r="J210" i="1"/>
  <c r="N209" i="1"/>
  <c r="M209" i="1"/>
  <c r="L209" i="1"/>
  <c r="K209" i="1"/>
  <c r="J209" i="1"/>
  <c r="N208" i="1"/>
  <c r="M208" i="1"/>
  <c r="L208" i="1"/>
  <c r="K208" i="1"/>
  <c r="J208" i="1"/>
  <c r="N207" i="1"/>
  <c r="M207" i="1"/>
  <c r="L207" i="1"/>
  <c r="K207" i="1"/>
  <c r="J207" i="1"/>
  <c r="N206" i="1"/>
  <c r="M206" i="1"/>
  <c r="L206" i="1"/>
  <c r="K206" i="1"/>
  <c r="J206" i="1"/>
  <c r="N205" i="1"/>
  <c r="M205" i="1"/>
  <c r="L205" i="1"/>
  <c r="K205" i="1"/>
  <c r="J205" i="1"/>
  <c r="N204" i="1"/>
  <c r="M204" i="1"/>
  <c r="L204" i="1"/>
  <c r="K204" i="1"/>
  <c r="J204" i="1"/>
  <c r="N203" i="1"/>
  <c r="M203" i="1"/>
  <c r="L203" i="1"/>
  <c r="K203" i="1"/>
  <c r="J203" i="1"/>
  <c r="N202" i="1"/>
  <c r="M202" i="1"/>
  <c r="L202" i="1"/>
  <c r="K202" i="1"/>
  <c r="J202" i="1"/>
  <c r="N201" i="1"/>
  <c r="M201" i="1"/>
  <c r="L201" i="1"/>
  <c r="K201" i="1"/>
  <c r="J201" i="1"/>
  <c r="N200" i="1"/>
  <c r="M200" i="1"/>
  <c r="L200" i="1"/>
  <c r="K200" i="1"/>
  <c r="J200" i="1"/>
  <c r="N199" i="1"/>
  <c r="M199" i="1"/>
  <c r="L199" i="1"/>
  <c r="K199" i="1"/>
  <c r="J199" i="1"/>
  <c r="N198" i="1"/>
  <c r="M198" i="1"/>
  <c r="L198" i="1"/>
  <c r="K198" i="1"/>
  <c r="J198" i="1"/>
  <c r="N197" i="1"/>
  <c r="M197" i="1"/>
  <c r="L197" i="1"/>
  <c r="K197" i="1"/>
  <c r="J197" i="1"/>
  <c r="N196" i="1"/>
  <c r="M196" i="1"/>
  <c r="L196" i="1"/>
  <c r="K196" i="1"/>
  <c r="J196" i="1"/>
  <c r="N195" i="1"/>
  <c r="M195" i="1"/>
  <c r="L195" i="1"/>
  <c r="K195" i="1"/>
  <c r="J195" i="1"/>
  <c r="N194" i="1"/>
  <c r="M194" i="1"/>
  <c r="L194" i="1"/>
  <c r="K194" i="1"/>
  <c r="J194" i="1"/>
  <c r="N193" i="1"/>
  <c r="M193" i="1"/>
  <c r="L193" i="1"/>
  <c r="K193" i="1"/>
  <c r="J193" i="1"/>
  <c r="N192" i="1"/>
  <c r="M192" i="1"/>
  <c r="L192" i="1"/>
  <c r="K192" i="1"/>
  <c r="J192" i="1"/>
  <c r="N191" i="1"/>
  <c r="M191" i="1"/>
  <c r="L191" i="1"/>
  <c r="K191" i="1"/>
  <c r="J191" i="1"/>
  <c r="N190" i="1"/>
  <c r="M190" i="1"/>
  <c r="L190" i="1"/>
  <c r="K190" i="1"/>
  <c r="J190" i="1"/>
  <c r="N189" i="1"/>
  <c r="M189" i="1"/>
  <c r="L189" i="1"/>
  <c r="K189" i="1"/>
  <c r="J189" i="1"/>
  <c r="N188" i="1"/>
  <c r="M188" i="1"/>
  <c r="L188" i="1"/>
  <c r="K188" i="1"/>
  <c r="J188" i="1"/>
  <c r="N187" i="1"/>
  <c r="M187" i="1"/>
  <c r="L187" i="1"/>
  <c r="K187" i="1"/>
  <c r="J187" i="1"/>
  <c r="N186" i="1"/>
  <c r="M186" i="1"/>
  <c r="L186" i="1"/>
  <c r="K186" i="1"/>
  <c r="J186" i="1"/>
  <c r="N185" i="1"/>
  <c r="M185" i="1"/>
  <c r="L185" i="1"/>
  <c r="K185" i="1"/>
  <c r="J185" i="1"/>
  <c r="N184" i="1"/>
  <c r="M184" i="1"/>
  <c r="L184" i="1"/>
  <c r="K184" i="1"/>
  <c r="J184" i="1"/>
  <c r="N183" i="1"/>
  <c r="M183" i="1"/>
  <c r="L183" i="1"/>
  <c r="K183" i="1"/>
  <c r="J183" i="1"/>
  <c r="N182" i="1"/>
  <c r="M182" i="1"/>
  <c r="L182" i="1"/>
  <c r="K182" i="1"/>
  <c r="J182" i="1"/>
  <c r="N181" i="1"/>
  <c r="M181" i="1"/>
  <c r="L181" i="1"/>
  <c r="K181" i="1"/>
  <c r="J181" i="1"/>
  <c r="N180" i="1"/>
  <c r="M180" i="1"/>
  <c r="L180" i="1"/>
  <c r="K180" i="1"/>
  <c r="J180" i="1"/>
  <c r="N179" i="1"/>
  <c r="M179" i="1"/>
  <c r="L179" i="1"/>
  <c r="K179" i="1"/>
  <c r="J179" i="1"/>
  <c r="N178" i="1"/>
  <c r="M178" i="1"/>
  <c r="L178" i="1"/>
  <c r="K178" i="1"/>
  <c r="J178" i="1"/>
  <c r="N177" i="1"/>
  <c r="M177" i="1"/>
  <c r="L177" i="1"/>
  <c r="K177" i="1"/>
  <c r="J177" i="1"/>
  <c r="N176" i="1"/>
  <c r="M176" i="1"/>
  <c r="L176" i="1"/>
  <c r="K176" i="1"/>
  <c r="J176" i="1"/>
  <c r="N175" i="1"/>
  <c r="M175" i="1"/>
  <c r="L175" i="1"/>
  <c r="K175" i="1"/>
  <c r="J175" i="1"/>
  <c r="N174" i="1"/>
  <c r="M174" i="1"/>
  <c r="L174" i="1"/>
  <c r="K174" i="1"/>
  <c r="J174" i="1"/>
  <c r="N173" i="1"/>
  <c r="M173" i="1"/>
  <c r="L173" i="1"/>
  <c r="K173" i="1"/>
  <c r="J173" i="1"/>
  <c r="N172" i="1"/>
  <c r="M172" i="1"/>
  <c r="L172" i="1"/>
  <c r="K172" i="1"/>
  <c r="J172" i="1"/>
  <c r="N171" i="1"/>
  <c r="M171" i="1"/>
  <c r="L171" i="1"/>
  <c r="K171" i="1"/>
  <c r="J171" i="1"/>
  <c r="N170" i="1"/>
  <c r="M170" i="1"/>
  <c r="L170" i="1"/>
  <c r="K170" i="1"/>
  <c r="J170" i="1"/>
  <c r="N169" i="1"/>
  <c r="M169" i="1"/>
  <c r="L169" i="1"/>
  <c r="K169" i="1"/>
  <c r="J169" i="1"/>
  <c r="N168" i="1"/>
  <c r="M168" i="1"/>
  <c r="L168" i="1"/>
  <c r="K168" i="1"/>
  <c r="J168" i="1"/>
  <c r="N167" i="1"/>
  <c r="M167" i="1"/>
  <c r="L167" i="1"/>
  <c r="K167" i="1"/>
  <c r="J167" i="1"/>
  <c r="N166" i="1"/>
  <c r="M166" i="1"/>
  <c r="L166" i="1"/>
  <c r="K166" i="1"/>
  <c r="J166" i="1"/>
  <c r="N165" i="1"/>
  <c r="M165" i="1"/>
  <c r="L165" i="1"/>
  <c r="K165" i="1"/>
  <c r="J165" i="1"/>
  <c r="N164" i="1"/>
  <c r="M164" i="1"/>
  <c r="L164" i="1"/>
  <c r="K164" i="1"/>
  <c r="J164" i="1"/>
  <c r="N163" i="1"/>
  <c r="M163" i="1"/>
  <c r="L163" i="1"/>
  <c r="K163" i="1"/>
  <c r="J163" i="1"/>
  <c r="N162" i="1"/>
  <c r="M162" i="1"/>
  <c r="L162" i="1"/>
  <c r="K162" i="1"/>
  <c r="J162" i="1"/>
  <c r="N161" i="1"/>
  <c r="M161" i="1"/>
  <c r="L161" i="1"/>
  <c r="K161" i="1"/>
  <c r="J161" i="1"/>
  <c r="N160" i="1"/>
  <c r="M160" i="1"/>
  <c r="L160" i="1"/>
  <c r="K160" i="1"/>
  <c r="J160" i="1"/>
  <c r="N159" i="1"/>
  <c r="M159" i="1"/>
  <c r="L159" i="1"/>
  <c r="K159" i="1"/>
  <c r="J159" i="1"/>
  <c r="N158" i="1"/>
  <c r="M158" i="1"/>
  <c r="L158" i="1"/>
  <c r="K158" i="1"/>
  <c r="J158" i="1"/>
  <c r="N157" i="1"/>
  <c r="M157" i="1"/>
  <c r="L157" i="1"/>
  <c r="K157" i="1"/>
  <c r="J157" i="1"/>
  <c r="N156" i="1"/>
  <c r="M156" i="1"/>
  <c r="L156" i="1"/>
  <c r="K156" i="1"/>
  <c r="J156" i="1"/>
  <c r="N155" i="1"/>
  <c r="M155" i="1"/>
  <c r="L155" i="1"/>
  <c r="K155" i="1"/>
  <c r="J155" i="1"/>
  <c r="N154" i="1"/>
  <c r="M154" i="1"/>
  <c r="L154" i="1"/>
  <c r="K154" i="1"/>
  <c r="J154" i="1"/>
  <c r="N153" i="1"/>
  <c r="M153" i="1"/>
  <c r="L153" i="1"/>
  <c r="K153" i="1"/>
  <c r="J153" i="1"/>
  <c r="N152" i="1"/>
  <c r="M152" i="1"/>
  <c r="L152" i="1"/>
  <c r="K152" i="1"/>
  <c r="J152" i="1"/>
  <c r="N151" i="1"/>
  <c r="M151" i="1"/>
  <c r="L151" i="1"/>
  <c r="K151" i="1"/>
  <c r="J151" i="1"/>
  <c r="N150" i="1"/>
  <c r="M150" i="1"/>
  <c r="L150" i="1"/>
  <c r="K150" i="1"/>
  <c r="J150" i="1"/>
  <c r="N149" i="1"/>
  <c r="M149" i="1"/>
  <c r="L149" i="1"/>
  <c r="K149" i="1"/>
  <c r="J149" i="1"/>
  <c r="N148" i="1"/>
  <c r="M148" i="1"/>
  <c r="L148" i="1"/>
  <c r="K148" i="1"/>
  <c r="J148" i="1"/>
  <c r="N147" i="1"/>
  <c r="M147" i="1"/>
  <c r="L147" i="1"/>
  <c r="K147" i="1"/>
  <c r="J147" i="1"/>
  <c r="N146" i="1"/>
  <c r="M146" i="1"/>
  <c r="L146" i="1"/>
  <c r="K146" i="1"/>
  <c r="J146" i="1"/>
  <c r="N145" i="1"/>
  <c r="M145" i="1"/>
  <c r="L145" i="1"/>
  <c r="K145" i="1"/>
  <c r="J145" i="1"/>
  <c r="N144" i="1"/>
  <c r="M144" i="1"/>
  <c r="L144" i="1"/>
  <c r="K144" i="1"/>
  <c r="J144" i="1"/>
  <c r="N143" i="1"/>
  <c r="M143" i="1"/>
  <c r="L143" i="1"/>
  <c r="K143" i="1"/>
  <c r="J143" i="1"/>
  <c r="N142" i="1"/>
  <c r="M142" i="1"/>
  <c r="L142" i="1"/>
  <c r="K142" i="1"/>
  <c r="J142" i="1"/>
  <c r="N141" i="1"/>
  <c r="M141" i="1"/>
  <c r="L141" i="1"/>
  <c r="K141" i="1"/>
  <c r="J141" i="1"/>
  <c r="N140" i="1"/>
  <c r="M140" i="1"/>
  <c r="L140" i="1"/>
  <c r="K140" i="1"/>
  <c r="J140" i="1"/>
  <c r="N139" i="1"/>
  <c r="M139" i="1"/>
  <c r="L139" i="1"/>
  <c r="K139" i="1"/>
  <c r="J139" i="1"/>
  <c r="N138" i="1"/>
  <c r="M138" i="1"/>
  <c r="L138" i="1"/>
  <c r="K138" i="1"/>
  <c r="J138" i="1"/>
  <c r="N137" i="1"/>
  <c r="M137" i="1"/>
  <c r="L137" i="1"/>
  <c r="K137" i="1"/>
  <c r="J137" i="1"/>
  <c r="N136" i="1"/>
  <c r="M136" i="1"/>
  <c r="L136" i="1"/>
  <c r="K136" i="1"/>
  <c r="J136" i="1"/>
  <c r="N135" i="1"/>
  <c r="M135" i="1"/>
  <c r="L135" i="1"/>
  <c r="K135" i="1"/>
  <c r="J135" i="1"/>
  <c r="N134" i="1"/>
  <c r="M134" i="1"/>
  <c r="L134" i="1"/>
  <c r="K134" i="1"/>
  <c r="J134" i="1"/>
  <c r="N133" i="1"/>
  <c r="M133" i="1"/>
  <c r="L133" i="1"/>
  <c r="K133" i="1"/>
  <c r="J133" i="1"/>
  <c r="N132" i="1"/>
  <c r="M132" i="1"/>
  <c r="L132" i="1"/>
  <c r="K132" i="1"/>
  <c r="J132" i="1"/>
  <c r="N131" i="1"/>
  <c r="M131" i="1"/>
  <c r="L131" i="1"/>
  <c r="K131" i="1"/>
  <c r="J131" i="1"/>
  <c r="N130" i="1"/>
  <c r="M130" i="1"/>
  <c r="L130" i="1"/>
  <c r="K130" i="1"/>
  <c r="J130" i="1"/>
  <c r="N129" i="1"/>
  <c r="M129" i="1"/>
  <c r="L129" i="1"/>
  <c r="K129" i="1"/>
  <c r="J129" i="1"/>
  <c r="N128" i="1"/>
  <c r="M128" i="1"/>
  <c r="L128" i="1"/>
  <c r="K128" i="1"/>
  <c r="J128" i="1"/>
  <c r="N127" i="1"/>
  <c r="M127" i="1"/>
  <c r="L127" i="1"/>
  <c r="K127" i="1"/>
  <c r="J127" i="1"/>
  <c r="N126" i="1"/>
  <c r="M126" i="1"/>
  <c r="L126" i="1"/>
  <c r="K126" i="1"/>
  <c r="J126" i="1"/>
  <c r="N125" i="1"/>
  <c r="M125" i="1"/>
  <c r="L125" i="1"/>
  <c r="K125" i="1"/>
  <c r="J125" i="1"/>
  <c r="N124" i="1"/>
  <c r="M124" i="1"/>
  <c r="L124" i="1"/>
  <c r="K124" i="1"/>
  <c r="J124" i="1"/>
  <c r="N123" i="1"/>
  <c r="M123" i="1"/>
  <c r="L123" i="1"/>
  <c r="K123" i="1"/>
  <c r="J123" i="1"/>
  <c r="N122" i="1"/>
  <c r="M122" i="1"/>
  <c r="L122" i="1"/>
  <c r="K122" i="1"/>
  <c r="J122" i="1"/>
  <c r="N121" i="1"/>
  <c r="M121" i="1"/>
  <c r="L121" i="1"/>
  <c r="K121" i="1"/>
  <c r="J121" i="1"/>
  <c r="N120" i="1"/>
  <c r="M120" i="1"/>
  <c r="L120" i="1"/>
  <c r="K120" i="1"/>
  <c r="J120" i="1"/>
  <c r="N119" i="1"/>
  <c r="M119" i="1"/>
  <c r="L119" i="1"/>
  <c r="K119" i="1"/>
  <c r="J119" i="1"/>
  <c r="N118" i="1"/>
  <c r="M118" i="1"/>
  <c r="L118" i="1"/>
  <c r="K118" i="1"/>
  <c r="J118" i="1"/>
  <c r="N117" i="1"/>
  <c r="M117" i="1"/>
  <c r="L117" i="1"/>
  <c r="K117" i="1"/>
  <c r="J117" i="1"/>
  <c r="N116" i="1"/>
  <c r="M116" i="1"/>
  <c r="L116" i="1"/>
  <c r="K116" i="1"/>
  <c r="J116" i="1"/>
  <c r="N115" i="1"/>
  <c r="M115" i="1"/>
  <c r="L115" i="1"/>
  <c r="K115" i="1"/>
  <c r="J115" i="1"/>
  <c r="N114" i="1"/>
  <c r="M114" i="1"/>
  <c r="L114" i="1"/>
  <c r="K114" i="1"/>
  <c r="J114" i="1"/>
  <c r="N113" i="1"/>
  <c r="M113" i="1"/>
  <c r="L113" i="1"/>
  <c r="K113" i="1"/>
  <c r="J113" i="1"/>
  <c r="N112" i="1"/>
  <c r="M112" i="1"/>
  <c r="L112" i="1"/>
  <c r="K112" i="1"/>
  <c r="J112" i="1"/>
  <c r="N111" i="1"/>
  <c r="M111" i="1"/>
  <c r="L111" i="1"/>
  <c r="K111" i="1"/>
  <c r="J111" i="1"/>
  <c r="N110" i="1"/>
  <c r="M110" i="1"/>
  <c r="L110" i="1"/>
  <c r="K110" i="1"/>
  <c r="J110" i="1"/>
  <c r="N109" i="1"/>
  <c r="M109" i="1"/>
  <c r="L109" i="1"/>
  <c r="K109" i="1"/>
  <c r="J109" i="1"/>
  <c r="N108" i="1"/>
  <c r="M108" i="1"/>
  <c r="L108" i="1"/>
  <c r="K108" i="1"/>
  <c r="J108" i="1"/>
  <c r="N107" i="1"/>
  <c r="M107" i="1"/>
  <c r="L107" i="1"/>
  <c r="K107" i="1"/>
  <c r="J107" i="1"/>
  <c r="N106" i="1"/>
  <c r="M106" i="1"/>
  <c r="L106" i="1"/>
  <c r="K106" i="1"/>
  <c r="J106" i="1"/>
  <c r="N105" i="1"/>
  <c r="M105" i="1"/>
  <c r="L105" i="1"/>
  <c r="K105" i="1"/>
  <c r="J105" i="1"/>
  <c r="N104" i="1"/>
  <c r="M104" i="1"/>
  <c r="L104" i="1"/>
  <c r="K104" i="1"/>
  <c r="J104" i="1"/>
  <c r="N103" i="1"/>
  <c r="M103" i="1"/>
  <c r="L103" i="1"/>
  <c r="K103" i="1"/>
  <c r="J103" i="1"/>
  <c r="N102" i="1"/>
  <c r="M102" i="1"/>
  <c r="L102" i="1"/>
  <c r="K102" i="1"/>
  <c r="J102" i="1"/>
  <c r="N101" i="1"/>
  <c r="M101" i="1"/>
  <c r="L101" i="1"/>
  <c r="K101" i="1"/>
  <c r="J101" i="1"/>
  <c r="N100" i="1"/>
  <c r="M100" i="1"/>
  <c r="L100" i="1"/>
  <c r="K100" i="1"/>
  <c r="J100" i="1"/>
  <c r="N99" i="1"/>
  <c r="M99" i="1"/>
  <c r="L99" i="1"/>
  <c r="K99" i="1"/>
  <c r="J99" i="1"/>
  <c r="N98" i="1"/>
  <c r="M98" i="1"/>
  <c r="L98" i="1"/>
  <c r="K98" i="1"/>
  <c r="J98" i="1"/>
  <c r="N97" i="1"/>
  <c r="M97" i="1"/>
  <c r="L97" i="1"/>
  <c r="K97" i="1"/>
  <c r="J97" i="1"/>
  <c r="N96" i="1"/>
  <c r="M96" i="1"/>
  <c r="L96" i="1"/>
  <c r="K96" i="1"/>
  <c r="J96" i="1"/>
  <c r="N95" i="1"/>
  <c r="M95" i="1"/>
  <c r="L95" i="1"/>
  <c r="K95" i="1"/>
  <c r="J95" i="1"/>
  <c r="N94" i="1"/>
  <c r="M94" i="1"/>
  <c r="L94" i="1"/>
  <c r="K94" i="1"/>
  <c r="J94" i="1"/>
  <c r="N93" i="1"/>
  <c r="M93" i="1"/>
  <c r="L93" i="1"/>
  <c r="K93" i="1"/>
  <c r="J93" i="1"/>
  <c r="N92" i="1"/>
  <c r="M92" i="1"/>
  <c r="L92" i="1"/>
  <c r="K92" i="1"/>
  <c r="J92" i="1"/>
  <c r="N91" i="1"/>
  <c r="M91" i="1"/>
  <c r="L91" i="1"/>
  <c r="K91" i="1"/>
  <c r="J91" i="1"/>
  <c r="N90" i="1"/>
  <c r="M90" i="1"/>
  <c r="L90" i="1"/>
  <c r="K90" i="1"/>
  <c r="J90" i="1"/>
  <c r="N89" i="1"/>
  <c r="M89" i="1"/>
  <c r="L89" i="1"/>
  <c r="K89" i="1"/>
  <c r="J89" i="1"/>
  <c r="N88" i="1"/>
  <c r="M88" i="1"/>
  <c r="L88" i="1"/>
  <c r="K88" i="1"/>
  <c r="J88" i="1"/>
  <c r="N87" i="1"/>
  <c r="M87" i="1"/>
  <c r="L87" i="1"/>
  <c r="K87" i="1"/>
  <c r="J87" i="1"/>
  <c r="N86" i="1"/>
  <c r="M86" i="1"/>
  <c r="L86" i="1"/>
  <c r="K86" i="1"/>
  <c r="J86" i="1"/>
  <c r="N85" i="1"/>
  <c r="M85" i="1"/>
  <c r="L85" i="1"/>
  <c r="K85" i="1"/>
  <c r="J85" i="1"/>
  <c r="N84" i="1"/>
  <c r="M84" i="1"/>
  <c r="L84" i="1"/>
  <c r="K84" i="1"/>
  <c r="J84" i="1"/>
  <c r="N83" i="1"/>
  <c r="M83" i="1"/>
  <c r="L83" i="1"/>
  <c r="K83" i="1"/>
  <c r="J83" i="1"/>
  <c r="N82" i="1"/>
  <c r="M82" i="1"/>
  <c r="L82" i="1"/>
  <c r="K82" i="1"/>
  <c r="J82" i="1"/>
  <c r="N81" i="1"/>
  <c r="M81" i="1"/>
  <c r="L81" i="1"/>
  <c r="K81" i="1"/>
  <c r="J81" i="1"/>
  <c r="N80" i="1"/>
  <c r="M80" i="1"/>
  <c r="L80" i="1"/>
  <c r="K80" i="1"/>
  <c r="J80" i="1"/>
  <c r="N79" i="1"/>
  <c r="M79" i="1"/>
  <c r="L79" i="1"/>
  <c r="K79" i="1"/>
  <c r="J79" i="1"/>
  <c r="N78" i="1"/>
  <c r="M78" i="1"/>
  <c r="L78" i="1"/>
  <c r="K78" i="1"/>
  <c r="J78" i="1"/>
  <c r="N77" i="1"/>
  <c r="M77" i="1"/>
  <c r="L77" i="1"/>
  <c r="K77" i="1"/>
  <c r="J77" i="1"/>
  <c r="N76" i="1"/>
  <c r="M76" i="1"/>
  <c r="L76" i="1"/>
  <c r="K76" i="1"/>
  <c r="J76" i="1"/>
  <c r="N75" i="1"/>
  <c r="M75" i="1"/>
  <c r="L75" i="1"/>
  <c r="K75" i="1"/>
  <c r="J75" i="1"/>
  <c r="N74" i="1"/>
  <c r="M74" i="1"/>
  <c r="L74" i="1"/>
  <c r="K74" i="1"/>
  <c r="J74" i="1"/>
  <c r="N73" i="1"/>
  <c r="M73" i="1"/>
  <c r="L73" i="1"/>
  <c r="K73" i="1"/>
  <c r="J73" i="1"/>
  <c r="N72" i="1"/>
  <c r="M72" i="1"/>
  <c r="L72" i="1"/>
  <c r="K72" i="1"/>
  <c r="J72" i="1"/>
  <c r="N71" i="1"/>
  <c r="M71" i="1"/>
  <c r="L71" i="1"/>
  <c r="K71" i="1"/>
  <c r="J71" i="1"/>
  <c r="N70" i="1"/>
  <c r="M70" i="1"/>
  <c r="L70" i="1"/>
  <c r="K70" i="1"/>
  <c r="J70" i="1"/>
  <c r="N69" i="1"/>
  <c r="M69" i="1"/>
  <c r="L69" i="1"/>
  <c r="K69" i="1"/>
  <c r="J69" i="1"/>
  <c r="N68" i="1"/>
  <c r="M68" i="1"/>
  <c r="L68" i="1"/>
  <c r="K68" i="1"/>
  <c r="J68" i="1"/>
  <c r="N67" i="1"/>
  <c r="M67" i="1"/>
  <c r="L67" i="1"/>
  <c r="K67" i="1"/>
  <c r="J67" i="1"/>
  <c r="N66" i="1"/>
  <c r="M66" i="1"/>
  <c r="L66" i="1"/>
  <c r="K66" i="1"/>
  <c r="J66" i="1"/>
  <c r="N65" i="1"/>
  <c r="M65" i="1"/>
  <c r="L65" i="1"/>
  <c r="K65" i="1"/>
  <c r="J65" i="1"/>
  <c r="N64" i="1"/>
  <c r="M64" i="1"/>
  <c r="L64" i="1"/>
  <c r="K64" i="1"/>
  <c r="J64" i="1"/>
  <c r="N63" i="1"/>
  <c r="M63" i="1"/>
  <c r="L63" i="1"/>
  <c r="K63" i="1"/>
  <c r="J63" i="1"/>
  <c r="N62" i="1"/>
  <c r="M62" i="1"/>
  <c r="L62" i="1"/>
  <c r="K62" i="1"/>
  <c r="J62" i="1"/>
  <c r="N61" i="1"/>
  <c r="M61" i="1"/>
  <c r="L61" i="1"/>
  <c r="K61" i="1"/>
  <c r="J61" i="1"/>
  <c r="N60" i="1"/>
  <c r="M60" i="1"/>
  <c r="L60" i="1"/>
  <c r="K60" i="1"/>
  <c r="J60" i="1"/>
  <c r="N59" i="1"/>
  <c r="M59" i="1"/>
  <c r="L59" i="1"/>
  <c r="K59" i="1"/>
  <c r="J59" i="1"/>
  <c r="N58" i="1"/>
  <c r="M58" i="1"/>
  <c r="L58" i="1"/>
  <c r="K58" i="1"/>
  <c r="J58" i="1"/>
  <c r="N57" i="1"/>
  <c r="M57" i="1"/>
  <c r="L57" i="1"/>
  <c r="K57" i="1"/>
  <c r="J57" i="1"/>
  <c r="N56" i="1"/>
  <c r="M56" i="1"/>
  <c r="L56" i="1"/>
  <c r="K56" i="1"/>
  <c r="J56" i="1"/>
  <c r="N55" i="1"/>
  <c r="M55" i="1"/>
  <c r="L55" i="1"/>
  <c r="K55" i="1"/>
  <c r="J55" i="1"/>
  <c r="N54" i="1"/>
  <c r="M54" i="1"/>
  <c r="L54" i="1"/>
  <c r="K54" i="1"/>
  <c r="J54" i="1"/>
  <c r="N53" i="1"/>
  <c r="M53" i="1"/>
  <c r="L53" i="1"/>
  <c r="K53" i="1"/>
  <c r="J53" i="1"/>
  <c r="N52" i="1"/>
  <c r="M52" i="1"/>
  <c r="L52" i="1"/>
  <c r="K52" i="1"/>
  <c r="J52" i="1"/>
  <c r="N51" i="1"/>
  <c r="M51" i="1"/>
  <c r="L51" i="1"/>
  <c r="K51" i="1"/>
  <c r="J51" i="1"/>
  <c r="N50" i="1"/>
  <c r="M50" i="1"/>
  <c r="L50" i="1"/>
  <c r="K50" i="1"/>
  <c r="J50" i="1"/>
  <c r="N49" i="1"/>
  <c r="M49" i="1"/>
  <c r="L49" i="1"/>
  <c r="K49" i="1"/>
  <c r="J49" i="1"/>
  <c r="N48" i="1"/>
  <c r="M48" i="1"/>
  <c r="L48" i="1"/>
  <c r="K48" i="1"/>
  <c r="J48" i="1"/>
  <c r="N47" i="1"/>
  <c r="M47" i="1"/>
  <c r="L47" i="1"/>
  <c r="K47" i="1"/>
  <c r="J47" i="1"/>
  <c r="N46" i="1"/>
  <c r="M46" i="1"/>
  <c r="L46" i="1"/>
  <c r="K46" i="1"/>
  <c r="J46" i="1"/>
  <c r="N45" i="1"/>
  <c r="M45" i="1"/>
  <c r="L45" i="1"/>
  <c r="K45" i="1"/>
  <c r="J45" i="1"/>
  <c r="N44" i="1"/>
  <c r="M44" i="1"/>
  <c r="L44" i="1"/>
  <c r="K44" i="1"/>
  <c r="J44" i="1"/>
  <c r="N43" i="1"/>
  <c r="M43" i="1"/>
  <c r="L43" i="1"/>
  <c r="K43" i="1"/>
  <c r="J43" i="1"/>
  <c r="N42" i="1"/>
  <c r="M42" i="1"/>
  <c r="L42" i="1"/>
  <c r="K42" i="1"/>
  <c r="J42" i="1"/>
  <c r="N41" i="1"/>
  <c r="M41" i="1"/>
  <c r="L41" i="1"/>
  <c r="K41" i="1"/>
  <c r="J41" i="1"/>
  <c r="N40" i="1"/>
  <c r="M40" i="1"/>
  <c r="L40" i="1"/>
  <c r="K40" i="1"/>
  <c r="J40" i="1"/>
  <c r="N39" i="1"/>
  <c r="M39" i="1"/>
  <c r="L39" i="1"/>
  <c r="K39" i="1"/>
  <c r="J39" i="1"/>
  <c r="N38" i="1"/>
  <c r="M38" i="1"/>
  <c r="L38" i="1"/>
  <c r="K38" i="1"/>
  <c r="J38" i="1"/>
  <c r="N37" i="1"/>
  <c r="M37" i="1"/>
  <c r="L37" i="1"/>
  <c r="K37" i="1"/>
  <c r="J37" i="1"/>
  <c r="N36" i="1"/>
  <c r="M36" i="1"/>
  <c r="L36" i="1"/>
  <c r="K36" i="1"/>
  <c r="J36" i="1"/>
  <c r="N35" i="1"/>
  <c r="M35" i="1"/>
  <c r="L35" i="1"/>
  <c r="K35" i="1"/>
  <c r="J35" i="1"/>
  <c r="N34" i="1"/>
  <c r="M34" i="1"/>
  <c r="L34" i="1"/>
  <c r="K34" i="1"/>
  <c r="J34" i="1"/>
  <c r="N33" i="1"/>
  <c r="M33" i="1"/>
  <c r="K33" i="1"/>
  <c r="J33" i="1"/>
  <c r="L33" i="1" s="1"/>
  <c r="N32" i="1"/>
  <c r="M32" i="1"/>
  <c r="L32" i="1"/>
  <c r="K32" i="1"/>
  <c r="J32" i="1"/>
  <c r="N31" i="1"/>
  <c r="M31" i="1"/>
  <c r="L31" i="1"/>
  <c r="K31" i="1"/>
  <c r="J31" i="1"/>
  <c r="N30" i="1"/>
  <c r="M30" i="1"/>
  <c r="L30" i="1"/>
  <c r="K30" i="1"/>
  <c r="J30" i="1"/>
  <c r="M9" i="1"/>
  <c r="O953" i="1" l="1"/>
  <c r="O1132" i="1"/>
  <c r="O1101" i="1"/>
  <c r="O590" i="1"/>
  <c r="O443" i="1"/>
  <c r="O475" i="1"/>
  <c r="O507" i="1"/>
  <c r="O747" i="1"/>
  <c r="O606" i="1"/>
  <c r="O493" i="1"/>
  <c r="O685" i="1"/>
  <c r="O1165" i="1"/>
  <c r="O619" i="1"/>
  <c r="O860" i="1"/>
  <c r="O876" i="1"/>
  <c r="O908" i="1"/>
  <c r="O1148" i="1"/>
  <c r="O967" i="1"/>
  <c r="O983" i="1"/>
  <c r="O1598" i="1"/>
  <c r="O632" i="1"/>
  <c r="O924" i="1"/>
  <c r="O1164" i="1"/>
  <c r="O1180" i="1"/>
  <c r="O1324" i="1"/>
  <c r="O1340" i="1"/>
  <c r="O889" i="1"/>
  <c r="O1126" i="1"/>
  <c r="O1129" i="1"/>
  <c r="O1145" i="1"/>
  <c r="O1161" i="1"/>
  <c r="O1177" i="1"/>
  <c r="O1497" i="1"/>
  <c r="O861" i="1"/>
  <c r="O196" i="1"/>
  <c r="O260" i="1"/>
  <c r="O434" i="1"/>
  <c r="O450" i="1"/>
  <c r="O562" i="1"/>
  <c r="O578" i="1"/>
  <c r="O642" i="1"/>
  <c r="O796" i="1"/>
  <c r="O1276" i="1"/>
  <c r="O272" i="1"/>
  <c r="O701" i="1"/>
  <c r="O845" i="1"/>
  <c r="O1117" i="1"/>
  <c r="O100" i="1"/>
  <c r="O539" i="1"/>
  <c r="O1099" i="1"/>
  <c r="O312" i="1"/>
  <c r="O1296" i="1"/>
  <c r="O999" i="1"/>
  <c r="O52" i="1"/>
  <c r="O68" i="1"/>
  <c r="O610" i="1"/>
  <c r="O626" i="1"/>
  <c r="O1762" i="1"/>
  <c r="O233" i="1"/>
  <c r="O601" i="1"/>
  <c r="O217" i="1"/>
  <c r="O473" i="1"/>
  <c r="O249" i="1"/>
  <c r="O105" i="1"/>
  <c r="O729" i="1"/>
  <c r="O89" i="1"/>
  <c r="O185" i="1"/>
  <c r="O489" i="1"/>
  <c r="O977" i="1"/>
  <c r="O1151" i="1"/>
  <c r="O531" i="1"/>
  <c r="O723" i="1"/>
  <c r="O125" i="1"/>
  <c r="O141" i="1"/>
  <c r="O253" i="1"/>
  <c r="O285" i="1"/>
  <c r="O1021" i="1"/>
  <c r="O1818" i="1"/>
  <c r="O419" i="1"/>
  <c r="O739" i="1"/>
  <c r="O387" i="1"/>
  <c r="O515" i="1"/>
  <c r="O691" i="1"/>
  <c r="O1015" i="1"/>
  <c r="O84" i="1"/>
  <c r="O1508" i="1"/>
  <c r="O1524" i="1"/>
  <c r="O1572" i="1"/>
  <c r="O1620" i="1"/>
  <c r="O1636" i="1"/>
  <c r="O403" i="1"/>
  <c r="O523" i="1"/>
  <c r="O1259" i="1"/>
  <c r="O1275" i="1"/>
  <c r="O115" i="1"/>
  <c r="O456" i="1"/>
  <c r="O466" i="1"/>
  <c r="O1183" i="1"/>
  <c r="O121" i="1"/>
  <c r="O614" i="1"/>
  <c r="O630" i="1"/>
  <c r="O662" i="1"/>
  <c r="O838" i="1"/>
  <c r="O1078" i="1"/>
  <c r="O1158" i="1"/>
  <c r="O1264" i="1"/>
  <c r="O1181" i="1"/>
  <c r="O807" i="1"/>
  <c r="O823" i="1"/>
  <c r="O855" i="1"/>
  <c r="O1031" i="1"/>
  <c r="O228" i="1"/>
  <c r="O388" i="1"/>
  <c r="O1102" i="1"/>
  <c r="O40" i="1"/>
  <c r="O779" i="1"/>
  <c r="O373" i="1"/>
  <c r="O821" i="1"/>
  <c r="O853" i="1"/>
  <c r="O1029" i="1"/>
  <c r="O1141" i="1"/>
  <c r="O1615" i="1"/>
  <c r="O67" i="1"/>
  <c r="O64" i="1"/>
  <c r="O592" i="1"/>
  <c r="O1488" i="1"/>
  <c r="O1504" i="1"/>
  <c r="O1520" i="1"/>
  <c r="O1536" i="1"/>
  <c r="O42" i="1"/>
  <c r="O106" i="1"/>
  <c r="O154" i="1"/>
  <c r="O202" i="1"/>
  <c r="O218" i="1"/>
  <c r="O458" i="1"/>
  <c r="O730" i="1"/>
  <c r="O1482" i="1"/>
  <c r="O871" i="1"/>
  <c r="O919" i="1"/>
  <c r="O935" i="1"/>
  <c r="O951" i="1"/>
  <c r="O324" i="1"/>
  <c r="O1540" i="1"/>
  <c r="O59" i="1"/>
  <c r="O107" i="1"/>
  <c r="O155" i="1"/>
  <c r="O219" i="1"/>
  <c r="O251" i="1"/>
  <c r="O283" i="1"/>
  <c r="O1272" i="1"/>
  <c r="O584" i="1"/>
  <c r="O917" i="1"/>
  <c r="O933" i="1"/>
  <c r="O965" i="1"/>
  <c r="O1109" i="1"/>
  <c r="O1253" i="1"/>
  <c r="O50" i="1"/>
  <c r="O1119" i="1"/>
  <c r="O1167" i="1"/>
  <c r="O1682" i="1"/>
  <c r="O732" i="1"/>
  <c r="O780" i="1"/>
  <c r="O892" i="1"/>
  <c r="O940" i="1"/>
  <c r="O1244" i="1"/>
  <c r="O38" i="1"/>
  <c r="O822" i="1"/>
  <c r="O1350" i="1"/>
  <c r="O1398" i="1"/>
  <c r="O1430" i="1"/>
  <c r="O1446" i="1"/>
  <c r="O1462" i="1"/>
  <c r="O746" i="1"/>
  <c r="O599" i="1"/>
  <c r="O615" i="1"/>
  <c r="O631" i="1"/>
  <c r="O727" i="1"/>
  <c r="O759" i="1"/>
  <c r="O775" i="1"/>
  <c r="O1140" i="1"/>
  <c r="O529" i="1"/>
  <c r="O561" i="1"/>
  <c r="O750" i="1"/>
  <c r="O1118" i="1"/>
  <c r="O1214" i="1"/>
  <c r="O331" i="1"/>
  <c r="O491" i="1"/>
  <c r="O555" i="1"/>
  <c r="O1291" i="1"/>
  <c r="O114" i="1"/>
  <c r="O1634" i="1"/>
  <c r="O79" i="1"/>
  <c r="O95" i="1"/>
  <c r="O111" i="1"/>
  <c r="O159" i="1"/>
  <c r="O191" i="1"/>
  <c r="O223" i="1"/>
  <c r="O239" i="1"/>
  <c r="O271" i="1"/>
  <c r="O287" i="1"/>
  <c r="O751" i="1"/>
  <c r="O831" i="1"/>
  <c r="O847" i="1"/>
  <c r="O863" i="1"/>
  <c r="O1023" i="1"/>
  <c r="O1231" i="1"/>
  <c r="O1295" i="1"/>
  <c r="O55" i="1"/>
  <c r="O71" i="1"/>
  <c r="O87" i="1"/>
  <c r="O119" i="1"/>
  <c r="O135" i="1"/>
  <c r="O183" i="1"/>
  <c r="O231" i="1"/>
  <c r="O263" i="1"/>
  <c r="O279" i="1"/>
  <c r="O295" i="1"/>
  <c r="O375" i="1"/>
  <c r="O503" i="1"/>
  <c r="O535" i="1"/>
  <c r="O602" i="1"/>
  <c r="O752" i="1"/>
  <c r="O960" i="1"/>
  <c r="O992" i="1"/>
  <c r="O1024" i="1"/>
  <c r="O1056" i="1"/>
  <c r="O1136" i="1"/>
  <c r="O1152" i="1"/>
  <c r="O1184" i="1"/>
  <c r="O1440" i="1"/>
  <c r="O1456" i="1"/>
  <c r="O1699" i="1"/>
  <c r="O1747" i="1"/>
  <c r="O1763" i="1"/>
  <c r="O1872" i="1"/>
  <c r="O33" i="1"/>
  <c r="O49" i="1"/>
  <c r="O97" i="1"/>
  <c r="O113" i="1"/>
  <c r="O129" i="1"/>
  <c r="O177" i="1"/>
  <c r="O193" i="1"/>
  <c r="O257" i="1"/>
  <c r="O321" i="1"/>
  <c r="O612" i="1"/>
  <c r="O628" i="1"/>
  <c r="O644" i="1"/>
  <c r="O660" i="1"/>
  <c r="O724" i="1"/>
  <c r="O62" i="1"/>
  <c r="O577" i="1"/>
  <c r="O1431" i="1"/>
  <c r="O1447" i="1"/>
  <c r="O1479" i="1"/>
  <c r="O1498" i="1"/>
  <c r="O1866" i="1"/>
  <c r="O72" i="1"/>
  <c r="O459" i="1"/>
  <c r="O1815" i="1"/>
  <c r="O328" i="1"/>
  <c r="O878" i="1"/>
  <c r="O1150" i="1"/>
  <c r="O1182" i="1"/>
  <c r="O1828" i="1"/>
  <c r="O69" i="1"/>
  <c r="O149" i="1"/>
  <c r="O165" i="1"/>
  <c r="O181" i="1"/>
  <c r="O213" i="1"/>
  <c r="O261" i="1"/>
  <c r="O277" i="1"/>
  <c r="O293" i="1"/>
  <c r="O658" i="1"/>
  <c r="O687" i="1"/>
  <c r="O1819" i="1"/>
  <c r="O1816" i="1"/>
  <c r="O1880" i="1"/>
  <c r="O297" i="1"/>
  <c r="O313" i="1"/>
  <c r="O329" i="1"/>
  <c r="O505" i="1"/>
  <c r="O521" i="1"/>
  <c r="O537" i="1"/>
  <c r="O553" i="1"/>
  <c r="O572" i="1"/>
  <c r="O620" i="1"/>
  <c r="O636" i="1"/>
  <c r="O738" i="1"/>
  <c r="O879" i="1"/>
  <c r="O1103" i="1"/>
  <c r="O54" i="1"/>
  <c r="O240" i="1"/>
  <c r="O528" i="1"/>
  <c r="O544" i="1"/>
  <c r="O598" i="1"/>
  <c r="O828" i="1"/>
  <c r="O844" i="1"/>
  <c r="O956" i="1"/>
  <c r="O972" i="1"/>
  <c r="O1020" i="1"/>
  <c r="O1260" i="1"/>
  <c r="O157" i="1"/>
  <c r="O1900" i="1"/>
  <c r="O138" i="1"/>
  <c r="O170" i="1"/>
  <c r="O234" i="1"/>
  <c r="O314" i="1"/>
  <c r="O330" i="1"/>
  <c r="O442" i="1"/>
  <c r="O774" i="1"/>
  <c r="O806" i="1"/>
  <c r="O963" i="1"/>
  <c r="O995" i="1"/>
  <c r="O82" i="1"/>
  <c r="O98" i="1"/>
  <c r="O130" i="1"/>
  <c r="O146" i="1"/>
  <c r="O162" i="1"/>
  <c r="O178" i="1"/>
  <c r="O194" i="1"/>
  <c r="O226" i="1"/>
  <c r="O242" i="1"/>
  <c r="O258" i="1"/>
  <c r="O274" i="1"/>
  <c r="O290" i="1"/>
  <c r="O306" i="1"/>
  <c r="O322" i="1"/>
  <c r="O338" i="1"/>
  <c r="O354" i="1"/>
  <c r="O370" i="1"/>
  <c r="O386" i="1"/>
  <c r="O402" i="1"/>
  <c r="O421" i="1"/>
  <c r="O488" i="1"/>
  <c r="O504" i="1"/>
  <c r="O520" i="1"/>
  <c r="O536" i="1"/>
  <c r="O571" i="1"/>
  <c r="O587" i="1"/>
  <c r="O670" i="1"/>
  <c r="O686" i="1"/>
  <c r="O842" i="1"/>
  <c r="O938" i="1"/>
  <c r="O970" i="1"/>
  <c r="O1082" i="1"/>
  <c r="O1098" i="1"/>
  <c r="O1258" i="1"/>
  <c r="O1274" i="1"/>
  <c r="O1306" i="1"/>
  <c r="O1322" i="1"/>
  <c r="O1338" i="1"/>
  <c r="O1370" i="1"/>
  <c r="O1386" i="1"/>
  <c r="O1402" i="1"/>
  <c r="O1434" i="1"/>
  <c r="O1450" i="1"/>
  <c r="O1466" i="1"/>
  <c r="O1501" i="1"/>
  <c r="O1565" i="1"/>
  <c r="O76" i="1"/>
  <c r="O140" i="1"/>
  <c r="O281" i="1"/>
  <c r="O300" i="1"/>
  <c r="O332" i="1"/>
  <c r="O396" i="1"/>
  <c r="O431" i="1"/>
  <c r="O463" i="1"/>
  <c r="O482" i="1"/>
  <c r="O651" i="1"/>
  <c r="O683" i="1"/>
  <c r="O715" i="1"/>
  <c r="O740" i="1"/>
  <c r="O756" i="1"/>
  <c r="O788" i="1"/>
  <c r="O804" i="1"/>
  <c r="O836" i="1"/>
  <c r="O852" i="1"/>
  <c r="O916" i="1"/>
  <c r="O932" i="1"/>
  <c r="O948" i="1"/>
  <c r="O980" i="1"/>
  <c r="O996" i="1"/>
  <c r="O1044" i="1"/>
  <c r="O1076" i="1"/>
  <c r="O1204" i="1"/>
  <c r="O1252" i="1"/>
  <c r="O1284" i="1"/>
  <c r="O1300" i="1"/>
  <c r="O1316" i="1"/>
  <c r="O1332" i="1"/>
  <c r="O1348" i="1"/>
  <c r="O1380" i="1"/>
  <c r="O1412" i="1"/>
  <c r="O1674" i="1"/>
  <c r="O1706" i="1"/>
  <c r="O1722" i="1"/>
  <c r="O1738" i="1"/>
  <c r="O664" i="1"/>
  <c r="O680" i="1"/>
  <c r="O712" i="1"/>
  <c r="O1882" i="1"/>
  <c r="O99" i="1"/>
  <c r="O134" i="1"/>
  <c r="O163" i="1"/>
  <c r="O166" i="1"/>
  <c r="O179" i="1"/>
  <c r="O198" i="1"/>
  <c r="O214" i="1"/>
  <c r="O230" i="1"/>
  <c r="O259" i="1"/>
  <c r="O262" i="1"/>
  <c r="O275" i="1"/>
  <c r="O291" i="1"/>
  <c r="O294" i="1"/>
  <c r="O307" i="1"/>
  <c r="O323" i="1"/>
  <c r="O425" i="1"/>
  <c r="O492" i="1"/>
  <c r="O524" i="1"/>
  <c r="O540" i="1"/>
  <c r="O556" i="1"/>
  <c r="O661" i="1"/>
  <c r="O690" i="1"/>
  <c r="O722" i="1"/>
  <c r="O766" i="1"/>
  <c r="O1051" i="1"/>
  <c r="O1211" i="1"/>
  <c r="O1633" i="1"/>
  <c r="O1668" i="1"/>
  <c r="O1700" i="1"/>
  <c r="O1716" i="1"/>
  <c r="O1732" i="1"/>
  <c r="O1748" i="1"/>
  <c r="O1764" i="1"/>
  <c r="O80" i="1"/>
  <c r="O160" i="1"/>
  <c r="O304" i="1"/>
  <c r="O368" i="1"/>
  <c r="O384" i="1"/>
  <c r="O416" i="1"/>
  <c r="O585" i="1"/>
  <c r="O1096" i="1"/>
  <c r="O1128" i="1"/>
  <c r="O1144" i="1"/>
  <c r="O1192" i="1"/>
  <c r="O1208" i="1"/>
  <c r="O1224" i="1"/>
  <c r="O1240" i="1"/>
  <c r="O1256" i="1"/>
  <c r="O1288" i="1"/>
  <c r="O1304" i="1"/>
  <c r="O1336" i="1"/>
  <c r="O1646" i="1"/>
  <c r="O301" i="1"/>
  <c r="O432" i="1"/>
  <c r="O467" i="1"/>
  <c r="O499" i="1"/>
  <c r="O547" i="1"/>
  <c r="O1512" i="1"/>
  <c r="O1528" i="1"/>
  <c r="O1624" i="1"/>
  <c r="O282" i="1"/>
  <c r="O298" i="1"/>
  <c r="O346" i="1"/>
  <c r="O362" i="1"/>
  <c r="O378" i="1"/>
  <c r="O410" i="1"/>
  <c r="O496" i="1"/>
  <c r="O681" i="1"/>
  <c r="O726" i="1"/>
  <c r="O802" i="1"/>
  <c r="O834" i="1"/>
  <c r="O914" i="1"/>
  <c r="O930" i="1"/>
  <c r="O1090" i="1"/>
  <c r="O1106" i="1"/>
  <c r="O1122" i="1"/>
  <c r="O1138" i="1"/>
  <c r="O1154" i="1"/>
  <c r="O1170" i="1"/>
  <c r="O1186" i="1"/>
  <c r="O1202" i="1"/>
  <c r="O1266" i="1"/>
  <c r="O1282" i="1"/>
  <c r="O1298" i="1"/>
  <c r="O1314" i="1"/>
  <c r="O1330" i="1"/>
  <c r="O1346" i="1"/>
  <c r="O215" i="1"/>
  <c r="O407" i="1"/>
  <c r="O538" i="1"/>
  <c r="O611" i="1"/>
  <c r="O643" i="1"/>
  <c r="O1196" i="1"/>
  <c r="O1228" i="1"/>
  <c r="O1404" i="1"/>
  <c r="O1468" i="1"/>
  <c r="O161" i="1"/>
  <c r="O273" i="1"/>
  <c r="O289" i="1"/>
  <c r="O305" i="1"/>
  <c r="O401" i="1"/>
  <c r="O570" i="1"/>
  <c r="O586" i="1"/>
  <c r="O640" i="1"/>
  <c r="O656" i="1"/>
  <c r="O1174" i="1"/>
  <c r="O1190" i="1"/>
  <c r="O1206" i="1"/>
  <c r="O1209" i="1"/>
  <c r="O1241" i="1"/>
  <c r="O1449" i="1"/>
  <c r="O1481" i="1"/>
  <c r="O1484" i="1"/>
  <c r="O1500" i="1"/>
  <c r="O1548" i="1"/>
  <c r="O1612" i="1"/>
  <c r="O1628" i="1"/>
  <c r="O1807" i="1"/>
  <c r="O30" i="1"/>
  <c r="O94" i="1"/>
  <c r="O110" i="1"/>
  <c r="O190" i="1"/>
  <c r="O222" i="1"/>
  <c r="O238" i="1"/>
  <c r="O254" i="1"/>
  <c r="O270" i="1"/>
  <c r="O350" i="1"/>
  <c r="O465" i="1"/>
  <c r="O468" i="1"/>
  <c r="O500" i="1"/>
  <c r="O567" i="1"/>
  <c r="O854" i="1"/>
  <c r="O886" i="1"/>
  <c r="O1692" i="1"/>
  <c r="O1708" i="1"/>
  <c r="O56" i="1"/>
  <c r="O168" i="1"/>
  <c r="O184" i="1"/>
  <c r="O200" i="1"/>
  <c r="O264" i="1"/>
  <c r="O296" i="1"/>
  <c r="O344" i="1"/>
  <c r="O376" i="1"/>
  <c r="O411" i="1"/>
  <c r="O481" i="1"/>
  <c r="O513" i="1"/>
  <c r="O545" i="1"/>
  <c r="O596" i="1"/>
  <c r="O618" i="1"/>
  <c r="O666" i="1"/>
  <c r="O682" i="1"/>
  <c r="O714" i="1"/>
  <c r="O787" i="1"/>
  <c r="O803" i="1"/>
  <c r="O851" i="1"/>
  <c r="O867" i="1"/>
  <c r="O883" i="1"/>
  <c r="O1091" i="1"/>
  <c r="O1107" i="1"/>
  <c r="O1123" i="1"/>
  <c r="O1139" i="1"/>
  <c r="O1171" i="1"/>
  <c r="O1187" i="1"/>
  <c r="O1203" i="1"/>
  <c r="O1235" i="1"/>
  <c r="O1331" i="1"/>
  <c r="O1347" i="1"/>
  <c r="O1363" i="1"/>
  <c r="O1379" i="1"/>
  <c r="O1395" i="1"/>
  <c r="O1411" i="1"/>
  <c r="O1427" i="1"/>
  <c r="O1526" i="1"/>
  <c r="O1558" i="1"/>
  <c r="O1590" i="1"/>
  <c r="O1622" i="1"/>
  <c r="O1836" i="1"/>
  <c r="O229" i="1"/>
  <c r="O424" i="1"/>
  <c r="O1261" i="1"/>
  <c r="O1472" i="1"/>
  <c r="O1491" i="1"/>
  <c r="O1507" i="1"/>
  <c r="O1555" i="1"/>
  <c r="O1571" i="1"/>
  <c r="O1814" i="1"/>
  <c r="O31" i="1"/>
  <c r="O66" i="1"/>
  <c r="O117" i="1"/>
  <c r="O171" i="1"/>
  <c r="O203" i="1"/>
  <c r="O235" i="1"/>
  <c r="O267" i="1"/>
  <c r="O315" i="1"/>
  <c r="O347" i="1"/>
  <c r="O363" i="1"/>
  <c r="O417" i="1"/>
  <c r="O420" i="1"/>
  <c r="O522" i="1"/>
  <c r="O573" i="1"/>
  <c r="O589" i="1"/>
  <c r="O646" i="1"/>
  <c r="O678" i="1"/>
  <c r="O694" i="1"/>
  <c r="O872" i="1"/>
  <c r="O923" i="1"/>
  <c r="O955" i="1"/>
  <c r="O971" i="1"/>
  <c r="O987" i="1"/>
  <c r="O1230" i="1"/>
  <c r="O1361" i="1"/>
  <c r="O1377" i="1"/>
  <c r="O1409" i="1"/>
  <c r="O1425" i="1"/>
  <c r="O1444" i="1"/>
  <c r="O1460" i="1"/>
  <c r="O1476" i="1"/>
  <c r="O1495" i="1"/>
  <c r="O1514" i="1"/>
  <c r="O1530" i="1"/>
  <c r="O1562" i="1"/>
  <c r="O1610" i="1"/>
  <c r="O1626" i="1"/>
  <c r="O1629" i="1"/>
  <c r="O1648" i="1"/>
  <c r="O1680" i="1"/>
  <c r="O1696" i="1"/>
  <c r="O1744" i="1"/>
  <c r="O1760" i="1"/>
  <c r="O1878" i="1"/>
  <c r="O44" i="1"/>
  <c r="O63" i="1"/>
  <c r="O382" i="1"/>
  <c r="O818" i="1"/>
  <c r="O888" i="1"/>
  <c r="O1163" i="1"/>
  <c r="O1179" i="1"/>
  <c r="O1195" i="1"/>
  <c r="O1227" i="1"/>
  <c r="O1374" i="1"/>
  <c r="O1441" i="1"/>
  <c r="O1473" i="1"/>
  <c r="O1492" i="1"/>
  <c r="O1543" i="1"/>
  <c r="O1623" i="1"/>
  <c r="O1690" i="1"/>
  <c r="O1693" i="1"/>
  <c r="O1757" i="1"/>
  <c r="O1808" i="1"/>
  <c r="O341" i="1"/>
  <c r="O672" i="1"/>
  <c r="O1323" i="1"/>
  <c r="O1371" i="1"/>
  <c r="O1387" i="1"/>
  <c r="O1403" i="1"/>
  <c r="O1754" i="1"/>
  <c r="O35" i="1"/>
  <c r="O637" i="1"/>
  <c r="O653" i="1"/>
  <c r="O1157" i="1"/>
  <c r="O1221" i="1"/>
  <c r="O1269" i="1"/>
  <c r="O1320" i="1"/>
  <c r="O1368" i="1"/>
  <c r="O1451" i="1"/>
  <c r="O1467" i="1"/>
  <c r="O1617" i="1"/>
  <c r="O1639" i="1"/>
  <c r="O1652" i="1"/>
  <c r="O1671" i="1"/>
  <c r="O1687" i="1"/>
  <c r="O1703" i="1"/>
  <c r="O1751" i="1"/>
  <c r="O1786" i="1"/>
  <c r="O1802" i="1"/>
  <c r="O319" i="1"/>
  <c r="O927" i="1"/>
  <c r="O1199" i="1"/>
  <c r="O1215" i="1"/>
  <c r="O1250" i="1"/>
  <c r="O48" i="1"/>
  <c r="O86" i="1"/>
  <c r="O102" i="1"/>
  <c r="O153" i="1"/>
  <c r="O268" i="1"/>
  <c r="O663" i="1"/>
  <c r="O695" i="1"/>
  <c r="O711" i="1"/>
  <c r="O1052" i="1"/>
  <c r="O1116" i="1"/>
  <c r="O1362" i="1"/>
  <c r="O1563" i="1"/>
  <c r="O1627" i="1"/>
  <c r="O1665" i="1"/>
  <c r="O1681" i="1"/>
  <c r="O1697" i="1"/>
  <c r="O1729" i="1"/>
  <c r="O1761" i="1"/>
  <c r="O1780" i="1"/>
  <c r="O1796" i="1"/>
  <c r="O96" i="1"/>
  <c r="O131" i="1"/>
  <c r="O147" i="1"/>
  <c r="O150" i="1"/>
  <c r="O182" i="1"/>
  <c r="O265" i="1"/>
  <c r="O383" i="1"/>
  <c r="O399" i="1"/>
  <c r="O552" i="1"/>
  <c r="O692" i="1"/>
  <c r="O771" i="1"/>
  <c r="O902" i="1"/>
  <c r="O1046" i="1"/>
  <c r="O1212" i="1"/>
  <c r="O1560" i="1"/>
  <c r="O1490" i="1"/>
  <c r="O1659" i="1"/>
  <c r="O39" i="1"/>
  <c r="O77" i="1"/>
  <c r="O93" i="1"/>
  <c r="O128" i="1"/>
  <c r="O208" i="1"/>
  <c r="O374" i="1"/>
  <c r="O377" i="1"/>
  <c r="O441" i="1"/>
  <c r="O460" i="1"/>
  <c r="O495" i="1"/>
  <c r="O498" i="1"/>
  <c r="O514" i="1"/>
  <c r="O530" i="1"/>
  <c r="O546" i="1"/>
  <c r="O600" i="1"/>
  <c r="O603" i="1"/>
  <c r="O635" i="1"/>
  <c r="O718" i="1"/>
  <c r="O743" i="1"/>
  <c r="O816" i="1"/>
  <c r="O832" i="1"/>
  <c r="O880" i="1"/>
  <c r="O915" i="1"/>
  <c r="O1011" i="1"/>
  <c r="O1043" i="1"/>
  <c r="O1059" i="1"/>
  <c r="O1075" i="1"/>
  <c r="O1155" i="1"/>
  <c r="O1289" i="1"/>
  <c r="O1417" i="1"/>
  <c r="O1436" i="1"/>
  <c r="O1452" i="1"/>
  <c r="O1506" i="1"/>
  <c r="O1522" i="1"/>
  <c r="O1538" i="1"/>
  <c r="O1554" i="1"/>
  <c r="O1570" i="1"/>
  <c r="O1586" i="1"/>
  <c r="O1618" i="1"/>
  <c r="O1640" i="1"/>
  <c r="O1656" i="1"/>
  <c r="O1232" i="1"/>
  <c r="O1532" i="1"/>
  <c r="O1596" i="1"/>
  <c r="O122" i="1"/>
  <c r="O237" i="1"/>
  <c r="O317" i="1"/>
  <c r="O400" i="1"/>
  <c r="O435" i="1"/>
  <c r="O451" i="1"/>
  <c r="O772" i="1"/>
  <c r="O1104" i="1"/>
  <c r="O43" i="1"/>
  <c r="O464" i="1"/>
  <c r="O1133" i="1"/>
  <c r="O1197" i="1"/>
  <c r="O1344" i="1"/>
  <c r="O1360" i="1"/>
  <c r="O1376" i="1"/>
  <c r="O1392" i="1"/>
  <c r="O1408" i="1"/>
  <c r="O1424" i="1"/>
  <c r="O1513" i="1"/>
  <c r="O1561" i="1"/>
  <c r="O1577" i="1"/>
  <c r="O1609" i="1"/>
  <c r="O1660" i="1"/>
  <c r="O1743" i="1"/>
  <c r="O1778" i="1"/>
  <c r="O1794" i="1"/>
  <c r="O394" i="1"/>
  <c r="O397" i="1"/>
  <c r="O483" i="1"/>
  <c r="O569" i="1"/>
  <c r="O706" i="1"/>
  <c r="O728" i="1"/>
  <c r="O731" i="1"/>
  <c r="O1210" i="1"/>
  <c r="O1226" i="1"/>
  <c r="O1290" i="1"/>
  <c r="O1293" i="1"/>
  <c r="O1724" i="1"/>
  <c r="O1740" i="1"/>
  <c r="O1826" i="1"/>
  <c r="O1842" i="1"/>
  <c r="O1858" i="1"/>
  <c r="O1890" i="1"/>
  <c r="O429" i="1"/>
  <c r="O445" i="1"/>
  <c r="O461" i="1"/>
  <c r="O480" i="1"/>
  <c r="O560" i="1"/>
  <c r="O1418" i="1"/>
  <c r="O1737" i="1"/>
  <c r="O1788" i="1"/>
  <c r="O1804" i="1"/>
  <c r="O120" i="1"/>
  <c r="O353" i="1"/>
  <c r="O369" i="1"/>
  <c r="O426" i="1"/>
  <c r="O477" i="1"/>
  <c r="O490" i="1"/>
  <c r="O512" i="1"/>
  <c r="O576" i="1"/>
  <c r="O700" i="1"/>
  <c r="O716" i="1"/>
  <c r="O894" i="1"/>
  <c r="O913" i="1"/>
  <c r="O942" i="1"/>
  <c r="O958" i="1"/>
  <c r="O974" i="1"/>
  <c r="O990" i="1"/>
  <c r="O993" i="1"/>
  <c r="O1025" i="1"/>
  <c r="O1038" i="1"/>
  <c r="O1041" i="1"/>
  <c r="O1054" i="1"/>
  <c r="O1057" i="1"/>
  <c r="O1070" i="1"/>
  <c r="O1073" i="1"/>
  <c r="O1255" i="1"/>
  <c r="O1287" i="1"/>
  <c r="O1303" i="1"/>
  <c r="O1319" i="1"/>
  <c r="O1351" i="1"/>
  <c r="O1367" i="1"/>
  <c r="O1415" i="1"/>
  <c r="O1552" i="1"/>
  <c r="O1584" i="1"/>
  <c r="O1801" i="1"/>
  <c r="O47" i="1"/>
  <c r="O385" i="1"/>
  <c r="O877" i="1"/>
  <c r="O145" i="1"/>
  <c r="O176" i="1"/>
  <c r="O195" i="1"/>
  <c r="O211" i="1"/>
  <c r="O246" i="1"/>
  <c r="O278" i="1"/>
  <c r="O379" i="1"/>
  <c r="O395" i="1"/>
  <c r="O594" i="1"/>
  <c r="O698" i="1"/>
  <c r="O735" i="1"/>
  <c r="O754" i="1"/>
  <c r="O798" i="1"/>
  <c r="O820" i="1"/>
  <c r="O874" i="1"/>
  <c r="O918" i="1"/>
  <c r="O1019" i="1"/>
  <c r="O1060" i="1"/>
  <c r="O1127" i="1"/>
  <c r="O1130" i="1"/>
  <c r="O1143" i="1"/>
  <c r="O1146" i="1"/>
  <c r="O1159" i="1"/>
  <c r="O1162" i="1"/>
  <c r="O1178" i="1"/>
  <c r="O1213" i="1"/>
  <c r="O1257" i="1"/>
  <c r="O1292" i="1"/>
  <c r="O1308" i="1"/>
  <c r="O1327" i="1"/>
  <c r="O1384" i="1"/>
  <c r="O1400" i="1"/>
  <c r="O1432" i="1"/>
  <c r="O1435" i="1"/>
  <c r="O1438" i="1"/>
  <c r="O1454" i="1"/>
  <c r="O1470" i="1"/>
  <c r="O1489" i="1"/>
  <c r="O1546" i="1"/>
  <c r="O1568" i="1"/>
  <c r="O1587" i="1"/>
  <c r="O1625" i="1"/>
  <c r="O1631" i="1"/>
  <c r="O1650" i="1"/>
  <c r="O1688" i="1"/>
  <c r="O1691" i="1"/>
  <c r="O1745" i="1"/>
  <c r="O1767" i="1"/>
  <c r="O1799" i="1"/>
  <c r="O1821" i="1"/>
  <c r="O1875" i="1"/>
  <c r="O243" i="1"/>
  <c r="O310" i="1"/>
  <c r="O392" i="1"/>
  <c r="O408" i="1"/>
  <c r="O433" i="1"/>
  <c r="O449" i="1"/>
  <c r="O474" i="1"/>
  <c r="O588" i="1"/>
  <c r="O673" i="1"/>
  <c r="O748" i="1"/>
  <c r="O770" i="1"/>
  <c r="O795" i="1"/>
  <c r="O846" i="1"/>
  <c r="O868" i="1"/>
  <c r="O893" i="1"/>
  <c r="O912" i="1"/>
  <c r="O931" i="1"/>
  <c r="O947" i="1"/>
  <c r="O969" i="1"/>
  <c r="O1016" i="1"/>
  <c r="O1124" i="1"/>
  <c r="O1156" i="1"/>
  <c r="O1188" i="1"/>
  <c r="O1267" i="1"/>
  <c r="O1321" i="1"/>
  <c r="O1378" i="1"/>
  <c r="O1394" i="1"/>
  <c r="O1426" i="1"/>
  <c r="O1448" i="1"/>
  <c r="O1464" i="1"/>
  <c r="O1505" i="1"/>
  <c r="O1537" i="1"/>
  <c r="O1559" i="1"/>
  <c r="O1616" i="1"/>
  <c r="O1619" i="1"/>
  <c r="O1644" i="1"/>
  <c r="O1679" i="1"/>
  <c r="O1704" i="1"/>
  <c r="O1758" i="1"/>
  <c r="O1793" i="1"/>
  <c r="O1812" i="1"/>
  <c r="O1834" i="1"/>
  <c r="O1850" i="1"/>
  <c r="O32" i="1"/>
  <c r="O85" i="1"/>
  <c r="O88" i="1"/>
  <c r="O104" i="1"/>
  <c r="O139" i="1"/>
  <c r="O186" i="1"/>
  <c r="O256" i="1"/>
  <c r="O288" i="1"/>
  <c r="O355" i="1"/>
  <c r="O418" i="1"/>
  <c r="O427" i="1"/>
  <c r="O446" i="1"/>
  <c r="O471" i="1"/>
  <c r="O506" i="1"/>
  <c r="O525" i="1"/>
  <c r="O541" i="1"/>
  <c r="O554" i="1"/>
  <c r="O563" i="1"/>
  <c r="O579" i="1"/>
  <c r="O638" i="1"/>
  <c r="O705" i="1"/>
  <c r="O742" i="1"/>
  <c r="O764" i="1"/>
  <c r="O811" i="1"/>
  <c r="O827" i="1"/>
  <c r="O843" i="1"/>
  <c r="O881" i="1"/>
  <c r="O884" i="1"/>
  <c r="O887" i="1"/>
  <c r="O906" i="1"/>
  <c r="O909" i="1"/>
  <c r="O944" i="1"/>
  <c r="O988" i="1"/>
  <c r="O1035" i="1"/>
  <c r="O1067" i="1"/>
  <c r="O1121" i="1"/>
  <c r="O1153" i="1"/>
  <c r="O1169" i="1"/>
  <c r="O1185" i="1"/>
  <c r="O1201" i="1"/>
  <c r="O1220" i="1"/>
  <c r="O1239" i="1"/>
  <c r="O1242" i="1"/>
  <c r="O1299" i="1"/>
  <c r="O1337" i="1"/>
  <c r="O1356" i="1"/>
  <c r="O1375" i="1"/>
  <c r="O1391" i="1"/>
  <c r="O1423" i="1"/>
  <c r="O1496" i="1"/>
  <c r="O1499" i="1"/>
  <c r="O1502" i="1"/>
  <c r="O1518" i="1"/>
  <c r="O1534" i="1"/>
  <c r="O1553" i="1"/>
  <c r="O1556" i="1"/>
  <c r="O1578" i="1"/>
  <c r="O1594" i="1"/>
  <c r="O1613" i="1"/>
  <c r="O1641" i="1"/>
  <c r="O1673" i="1"/>
  <c r="O1676" i="1"/>
  <c r="O1752" i="1"/>
  <c r="O1755" i="1"/>
  <c r="O1809" i="1"/>
  <c r="O1831" i="1"/>
  <c r="O1847" i="1"/>
  <c r="O1863" i="1"/>
  <c r="O1885" i="1"/>
  <c r="O336" i="1"/>
  <c r="O352" i="1"/>
  <c r="O557" i="1"/>
  <c r="O758" i="1"/>
  <c r="O859" i="1"/>
  <c r="O903" i="1"/>
  <c r="O925" i="1"/>
  <c r="O941" i="1"/>
  <c r="O979" i="1"/>
  <c r="O1007" i="1"/>
  <c r="O1048" i="1"/>
  <c r="O1064" i="1"/>
  <c r="O1083" i="1"/>
  <c r="O1131" i="1"/>
  <c r="O1147" i="1"/>
  <c r="O1217" i="1"/>
  <c r="O1236" i="1"/>
  <c r="O1280" i="1"/>
  <c r="O1312" i="1"/>
  <c r="O1334" i="1"/>
  <c r="O1353" i="1"/>
  <c r="O1369" i="1"/>
  <c r="O1372" i="1"/>
  <c r="O1388" i="1"/>
  <c r="O1420" i="1"/>
  <c r="O1442" i="1"/>
  <c r="O1458" i="1"/>
  <c r="O1474" i="1"/>
  <c r="O1515" i="1"/>
  <c r="O1531" i="1"/>
  <c r="O1575" i="1"/>
  <c r="O1607" i="1"/>
  <c r="O1635" i="1"/>
  <c r="O1638" i="1"/>
  <c r="O1654" i="1"/>
  <c r="O1698" i="1"/>
  <c r="O1714" i="1"/>
  <c r="O1730" i="1"/>
  <c r="O1825" i="1"/>
  <c r="O1844" i="1"/>
  <c r="O1860" i="1"/>
  <c r="O1879" i="1"/>
  <c r="O1898" i="1"/>
  <c r="O199" i="1"/>
  <c r="O250" i="1"/>
  <c r="O266" i="1"/>
  <c r="O440" i="1"/>
  <c r="O755" i="1"/>
  <c r="O900" i="1"/>
  <c r="O976" i="1"/>
  <c r="O1004" i="1"/>
  <c r="O1045" i="1"/>
  <c r="O1061" i="1"/>
  <c r="O1115" i="1"/>
  <c r="O1277" i="1"/>
  <c r="O1366" i="1"/>
  <c r="O1385" i="1"/>
  <c r="O1433" i="1"/>
  <c r="O1569" i="1"/>
  <c r="O1588" i="1"/>
  <c r="O1604" i="1"/>
  <c r="O1632" i="1"/>
  <c r="O1651" i="1"/>
  <c r="O1689" i="1"/>
  <c r="O1695" i="1"/>
  <c r="O1746" i="1"/>
  <c r="O1822" i="1"/>
  <c r="O1841" i="1"/>
  <c r="O1857" i="1"/>
  <c r="O1876" i="1"/>
  <c r="O1895" i="1"/>
  <c r="O247" i="1"/>
  <c r="O371" i="1"/>
  <c r="O497" i="1"/>
  <c r="O604" i="1"/>
  <c r="O677" i="1"/>
  <c r="O696" i="1"/>
  <c r="O1039" i="1"/>
  <c r="O1071" i="1"/>
  <c r="O1268" i="1"/>
  <c r="O1487" i="1"/>
  <c r="O1566" i="1"/>
  <c r="O1601" i="1"/>
  <c r="O1686" i="1"/>
  <c r="O1873" i="1"/>
  <c r="O1892" i="1"/>
  <c r="O187" i="1"/>
  <c r="O343" i="1"/>
  <c r="O910" i="1"/>
  <c r="O1036" i="1"/>
  <c r="O1068" i="1"/>
  <c r="O1087" i="1"/>
  <c r="O1243" i="1"/>
  <c r="O1683" i="1"/>
  <c r="O1889" i="1"/>
  <c r="O708" i="1"/>
  <c r="O83" i="1"/>
  <c r="O428" i="1"/>
  <c r="O447" i="1"/>
  <c r="O472" i="1"/>
  <c r="O623" i="1"/>
  <c r="O655" i="1"/>
  <c r="O790" i="1"/>
  <c r="O1557" i="1"/>
  <c r="O1579" i="1"/>
  <c r="O1595" i="1"/>
  <c r="O1642" i="1"/>
  <c r="O1658" i="1"/>
  <c r="O1677" i="1"/>
  <c r="O1753" i="1"/>
  <c r="O1756" i="1"/>
  <c r="O1810" i="1"/>
  <c r="O720" i="1"/>
  <c r="O337" i="1"/>
  <c r="O457" i="1"/>
  <c r="O652" i="1"/>
  <c r="O904" i="1"/>
  <c r="O961" i="1"/>
  <c r="O964" i="1"/>
  <c r="O986" i="1"/>
  <c r="O1008" i="1"/>
  <c r="O1033" i="1"/>
  <c r="O1049" i="1"/>
  <c r="O1084" i="1"/>
  <c r="O1218" i="1"/>
  <c r="O1281" i="1"/>
  <c r="O1297" i="1"/>
  <c r="O1313" i="1"/>
  <c r="O1354" i="1"/>
  <c r="O1373" i="1"/>
  <c r="O1443" i="1"/>
  <c r="O1459" i="1"/>
  <c r="O1475" i="1"/>
  <c r="O1494" i="1"/>
  <c r="O1516" i="1"/>
  <c r="O1551" i="1"/>
  <c r="O1576" i="1"/>
  <c r="O1592" i="1"/>
  <c r="O1750" i="1"/>
  <c r="O1772" i="1"/>
  <c r="O224" i="1"/>
  <c r="O46" i="1"/>
  <c r="O232" i="1"/>
  <c r="O248" i="1"/>
  <c r="O381" i="1"/>
  <c r="O784" i="1"/>
  <c r="O857" i="1"/>
  <c r="O1005" i="1"/>
  <c r="O1081" i="1"/>
  <c r="O1310" i="1"/>
  <c r="O142" i="1"/>
  <c r="O173" i="1"/>
  <c r="O372" i="1"/>
  <c r="O697" i="1"/>
  <c r="O936" i="1"/>
  <c r="O1364" i="1"/>
  <c r="O1437" i="1"/>
  <c r="O1545" i="1"/>
  <c r="O1567" i="1"/>
  <c r="O1630" i="1"/>
  <c r="O1820" i="1"/>
  <c r="O1874" i="1"/>
  <c r="O192" i="1"/>
  <c r="O717" i="1"/>
  <c r="O175" i="1"/>
  <c r="O210" i="1"/>
  <c r="O360" i="1"/>
  <c r="O448" i="1"/>
  <c r="O710" i="1"/>
  <c r="O1225" i="1"/>
  <c r="O1345" i="1"/>
  <c r="O1396" i="1"/>
  <c r="O1428" i="1"/>
  <c r="O1523" i="1"/>
  <c r="O1564" i="1"/>
  <c r="O1621" i="1"/>
  <c r="O1684" i="1"/>
  <c r="O1741" i="1"/>
  <c r="O1852" i="1"/>
  <c r="O60" i="1"/>
  <c r="O126" i="1"/>
  <c r="O90" i="1"/>
  <c r="O103" i="1"/>
  <c r="O707" i="1"/>
  <c r="O911" i="1"/>
  <c r="O943" i="1"/>
  <c r="O968" i="1"/>
  <c r="O1037" i="1"/>
  <c r="O1339" i="1"/>
  <c r="O1580" i="1"/>
  <c r="O1643" i="1"/>
  <c r="O1735" i="1"/>
  <c r="O1811" i="1"/>
  <c r="O1868" i="1"/>
  <c r="O189" i="1"/>
  <c r="O255" i="1"/>
  <c r="O763" i="1"/>
  <c r="O1006" i="1"/>
  <c r="O1216" i="1"/>
  <c r="O1406" i="1"/>
  <c r="O1770" i="1"/>
  <c r="O1884" i="1"/>
  <c r="O57" i="1"/>
  <c r="O109" i="1"/>
  <c r="O127" i="1"/>
  <c r="O133" i="1"/>
  <c r="O299" i="1"/>
  <c r="O311" i="1"/>
  <c r="O335" i="1"/>
  <c r="O391" i="1"/>
  <c r="O1666" i="1"/>
  <c r="O91" i="1"/>
  <c r="O209" i="1"/>
  <c r="O221" i="1"/>
  <c r="O227" i="1"/>
  <c r="O152" i="1"/>
  <c r="O245" i="1"/>
  <c r="O269" i="1"/>
  <c r="O359" i="1"/>
  <c r="O409" i="1"/>
  <c r="O415" i="1"/>
  <c r="O1410" i="1"/>
  <c r="O37" i="1"/>
  <c r="O70" i="1"/>
  <c r="O158" i="1"/>
  <c r="O164" i="1"/>
  <c r="O167" i="1"/>
  <c r="O206" i="1"/>
  <c r="O356" i="1"/>
  <c r="O365" i="1"/>
  <c r="O453" i="1"/>
  <c r="O34" i="1"/>
  <c r="O61" i="1"/>
  <c r="O73" i="1"/>
  <c r="O137" i="1"/>
  <c r="O143" i="1"/>
  <c r="O197" i="1"/>
  <c r="O58" i="1"/>
  <c r="O303" i="1"/>
  <c r="O439" i="1"/>
  <c r="O1328" i="1"/>
  <c r="O101" i="1"/>
  <c r="O216" i="1"/>
  <c r="O225" i="1"/>
  <c r="O309" i="1"/>
  <c r="O318" i="1"/>
  <c r="O327" i="1"/>
  <c r="O333" i="1"/>
  <c r="O339" i="1"/>
  <c r="O342" i="1"/>
  <c r="O345" i="1"/>
  <c r="O351" i="1"/>
  <c r="O389" i="1"/>
  <c r="O436" i="1"/>
  <c r="O92" i="1"/>
  <c r="O144" i="1"/>
  <c r="O201" i="1"/>
  <c r="O207" i="1"/>
  <c r="O357" i="1"/>
  <c r="O404" i="1"/>
  <c r="O413" i="1"/>
  <c r="O53" i="1"/>
  <c r="O74" i="1"/>
  <c r="O123" i="1"/>
  <c r="O174" i="1"/>
  <c r="O204" i="1"/>
  <c r="O41" i="1"/>
  <c r="O65" i="1"/>
  <c r="O280" i="1"/>
  <c r="L9" i="1"/>
  <c r="I1901" i="1" s="1"/>
  <c r="O108" i="1"/>
  <c r="O132" i="1"/>
  <c r="O393" i="1"/>
  <c r="O437" i="1"/>
  <c r="O734" i="1"/>
  <c r="O1602" i="1"/>
  <c r="O241" i="1"/>
  <c r="O286" i="1"/>
  <c r="O292" i="1"/>
  <c r="O325" i="1"/>
  <c r="O340" i="1"/>
  <c r="O349" i="1"/>
  <c r="O75" i="1"/>
  <c r="O78" i="1"/>
  <c r="O361" i="1"/>
  <c r="O367" i="1"/>
  <c r="O405" i="1"/>
  <c r="O414" i="1"/>
  <c r="O455" i="1"/>
  <c r="O36" i="1"/>
  <c r="O45" i="1"/>
  <c r="O51" i="1"/>
  <c r="O81" i="1"/>
  <c r="O112" i="1"/>
  <c r="O118" i="1"/>
  <c r="O136" i="1"/>
  <c r="O151" i="1"/>
  <c r="O169" i="1"/>
  <c r="O205" i="1"/>
  <c r="O364" i="1"/>
  <c r="O423" i="1"/>
  <c r="O452" i="1"/>
  <c r="O1219" i="1"/>
  <c r="O487" i="1"/>
  <c r="O519" i="1"/>
  <c r="O551" i="1"/>
  <c r="O583" i="1"/>
  <c r="O624" i="1"/>
  <c r="O627" i="1"/>
  <c r="O639" i="1"/>
  <c r="O648" i="1"/>
  <c r="O794" i="1"/>
  <c r="O813" i="1"/>
  <c r="O850" i="1"/>
  <c r="O856" i="1"/>
  <c r="O899" i="1"/>
  <c r="O920" i="1"/>
  <c r="O945" i="1"/>
  <c r="O957" i="1"/>
  <c r="O994" i="1"/>
  <c r="O1003" i="1"/>
  <c r="O1009" i="1"/>
  <c r="O1012" i="1"/>
  <c r="O1080" i="1"/>
  <c r="O1105" i="1"/>
  <c r="O1108" i="1"/>
  <c r="O1176" i="1"/>
  <c r="O1352" i="1"/>
  <c r="O1355" i="1"/>
  <c r="O1358" i="1"/>
  <c r="O1416" i="1"/>
  <c r="O1419" i="1"/>
  <c r="O1422" i="1"/>
  <c r="O1480" i="1"/>
  <c r="O1483" i="1"/>
  <c r="O1486" i="1"/>
  <c r="O1544" i="1"/>
  <c r="O1547" i="1"/>
  <c r="O1550" i="1"/>
  <c r="O1608" i="1"/>
  <c r="O1611" i="1"/>
  <c r="O1614" i="1"/>
  <c r="O1672" i="1"/>
  <c r="O1675" i="1"/>
  <c r="O1678" i="1"/>
  <c r="O1736" i="1"/>
  <c r="O1739" i="1"/>
  <c r="O1742" i="1"/>
  <c r="O1800" i="1"/>
  <c r="O1803" i="1"/>
  <c r="O1806" i="1"/>
  <c r="O1864" i="1"/>
  <c r="O1867" i="1"/>
  <c r="O1870" i="1"/>
  <c r="O484" i="1"/>
  <c r="O516" i="1"/>
  <c r="O548" i="1"/>
  <c r="O580" i="1"/>
  <c r="O595" i="1"/>
  <c r="O667" i="1"/>
  <c r="O737" i="1"/>
  <c r="O791" i="1"/>
  <c r="O810" i="1"/>
  <c r="O835" i="1"/>
  <c r="O875" i="1"/>
  <c r="O896" i="1"/>
  <c r="O939" i="1"/>
  <c r="O991" i="1"/>
  <c r="O997" i="1"/>
  <c r="O1000" i="1"/>
  <c r="O1034" i="1"/>
  <c r="O1040" i="1"/>
  <c r="O1062" i="1"/>
  <c r="O1065" i="1"/>
  <c r="O1077" i="1"/>
  <c r="O1142" i="1"/>
  <c r="O1173" i="1"/>
  <c r="O1265" i="1"/>
  <c r="O1307" i="1"/>
  <c r="O1325" i="1"/>
  <c r="O1343" i="1"/>
  <c r="O1349" i="1"/>
  <c r="O1401" i="1"/>
  <c r="O1407" i="1"/>
  <c r="O1413" i="1"/>
  <c r="O1465" i="1"/>
  <c r="O1471" i="1"/>
  <c r="O1477" i="1"/>
  <c r="O1529" i="1"/>
  <c r="O1535" i="1"/>
  <c r="O1541" i="1"/>
  <c r="O1593" i="1"/>
  <c r="O1599" i="1"/>
  <c r="O1605" i="1"/>
  <c r="O1657" i="1"/>
  <c r="O1663" i="1"/>
  <c r="O1669" i="1"/>
  <c r="O1721" i="1"/>
  <c r="O1727" i="1"/>
  <c r="O1733" i="1"/>
  <c r="O1785" i="1"/>
  <c r="O1791" i="1"/>
  <c r="O1797" i="1"/>
  <c r="O1849" i="1"/>
  <c r="O1855" i="1"/>
  <c r="O1861" i="1"/>
  <c r="O782" i="1"/>
  <c r="O982" i="1"/>
  <c r="O1207" i="1"/>
  <c r="O1712" i="1"/>
  <c r="O1715" i="1"/>
  <c r="O1718" i="1"/>
  <c r="O1776" i="1"/>
  <c r="O1779" i="1"/>
  <c r="O1782" i="1"/>
  <c r="O1840" i="1"/>
  <c r="O1843" i="1"/>
  <c r="O1846" i="1"/>
  <c r="O702" i="1"/>
  <c r="O801" i="1"/>
  <c r="O829" i="1"/>
  <c r="O866" i="1"/>
  <c r="O869" i="1"/>
  <c r="O985" i="1"/>
  <c r="O1022" i="1"/>
  <c r="O1028" i="1"/>
  <c r="O1093" i="1"/>
  <c r="O1198" i="1"/>
  <c r="O1283" i="1"/>
  <c r="O1383" i="1"/>
  <c r="O1511" i="1"/>
  <c r="O479" i="1"/>
  <c r="O511" i="1"/>
  <c r="O543" i="1"/>
  <c r="O575" i="1"/>
  <c r="O607" i="1"/>
  <c r="O616" i="1"/>
  <c r="O622" i="1"/>
  <c r="O634" i="1"/>
  <c r="O674" i="1"/>
  <c r="O693" i="1"/>
  <c r="O767" i="1"/>
  <c r="O776" i="1"/>
  <c r="O814" i="1"/>
  <c r="O973" i="1"/>
  <c r="O1053" i="1"/>
  <c r="O1112" i="1"/>
  <c r="O1229" i="1"/>
  <c r="O1694" i="1"/>
  <c r="O1883" i="1"/>
  <c r="O1886" i="1"/>
  <c r="O671" i="1"/>
  <c r="O699" i="1"/>
  <c r="O921" i="1"/>
  <c r="O949" i="1"/>
  <c r="O952" i="1"/>
  <c r="O998" i="1"/>
  <c r="O1010" i="1"/>
  <c r="O1013" i="1"/>
  <c r="O1189" i="1"/>
  <c r="O1359" i="1"/>
  <c r="O1493" i="1"/>
  <c r="O1685" i="1"/>
  <c r="O1865" i="1"/>
  <c r="O1871" i="1"/>
  <c r="O485" i="1"/>
  <c r="O517" i="1"/>
  <c r="O549" i="1"/>
  <c r="O581" i="1"/>
  <c r="O668" i="1"/>
  <c r="O792" i="1"/>
  <c r="O839" i="1"/>
  <c r="O848" i="1"/>
  <c r="O1001" i="1"/>
  <c r="O1066" i="1"/>
  <c r="O1072" i="1"/>
  <c r="O1149" i="1"/>
  <c r="O1329" i="1"/>
  <c r="O1414" i="1"/>
  <c r="O1478" i="1"/>
  <c r="O1539" i="1"/>
  <c r="O1542" i="1"/>
  <c r="O1600" i="1"/>
  <c r="O1603" i="1"/>
  <c r="O1606" i="1"/>
  <c r="O1664" i="1"/>
  <c r="O1667" i="1"/>
  <c r="O1670" i="1"/>
  <c r="O1728" i="1"/>
  <c r="O1731" i="1"/>
  <c r="O1734" i="1"/>
  <c r="O1792" i="1"/>
  <c r="O1795" i="1"/>
  <c r="O1798" i="1"/>
  <c r="O1856" i="1"/>
  <c r="O1859" i="1"/>
  <c r="O1862" i="1"/>
  <c r="O684" i="1"/>
  <c r="O744" i="1"/>
  <c r="O786" i="1"/>
  <c r="O789" i="1"/>
  <c r="O805" i="1"/>
  <c r="O808" i="1"/>
  <c r="O830" i="1"/>
  <c r="O870" i="1"/>
  <c r="O882" i="1"/>
  <c r="O885" i="1"/>
  <c r="O891" i="1"/>
  <c r="O934" i="1"/>
  <c r="O937" i="1"/>
  <c r="O989" i="1"/>
  <c r="O1032" i="1"/>
  <c r="O1063" i="1"/>
  <c r="O1069" i="1"/>
  <c r="O1094" i="1"/>
  <c r="O1097" i="1"/>
  <c r="O1100" i="1"/>
  <c r="O1134" i="1"/>
  <c r="O1137" i="1"/>
  <c r="O1168" i="1"/>
  <c r="O1248" i="1"/>
  <c r="O1251" i="1"/>
  <c r="O1305" i="1"/>
  <c r="O1335" i="1"/>
  <c r="O1341" i="1"/>
  <c r="O1393" i="1"/>
  <c r="O1399" i="1"/>
  <c r="O1405" i="1"/>
  <c r="O1457" i="1"/>
  <c r="O1463" i="1"/>
  <c r="O1469" i="1"/>
  <c r="O1521" i="1"/>
  <c r="O1527" i="1"/>
  <c r="O1533" i="1"/>
  <c r="O1585" i="1"/>
  <c r="O1591" i="1"/>
  <c r="O1597" i="1"/>
  <c r="O1649" i="1"/>
  <c r="O1655" i="1"/>
  <c r="O1661" i="1"/>
  <c r="O1713" i="1"/>
  <c r="O1719" i="1"/>
  <c r="O1725" i="1"/>
  <c r="O1777" i="1"/>
  <c r="O1783" i="1"/>
  <c r="O1789" i="1"/>
  <c r="O659" i="1"/>
  <c r="O709" i="1"/>
  <c r="O762" i="1"/>
  <c r="O783" i="1"/>
  <c r="O1390" i="1"/>
  <c r="O1582" i="1"/>
  <c r="O1707" i="1"/>
  <c r="O1710" i="1"/>
  <c r="O1768" i="1"/>
  <c r="O1771" i="1"/>
  <c r="O1774" i="1"/>
  <c r="O1832" i="1"/>
  <c r="O1835" i="1"/>
  <c r="O1838" i="1"/>
  <c r="O1896" i="1"/>
  <c r="O1899" i="1"/>
  <c r="O532" i="1"/>
  <c r="O564" i="1"/>
  <c r="O608" i="1"/>
  <c r="O675" i="1"/>
  <c r="O703" i="1"/>
  <c r="O768" i="1"/>
  <c r="O799" i="1"/>
  <c r="O815" i="1"/>
  <c r="O824" i="1"/>
  <c r="O864" i="1"/>
  <c r="O907" i="1"/>
  <c r="O928" i="1"/>
  <c r="O950" i="1"/>
  <c r="O959" i="1"/>
  <c r="O1014" i="1"/>
  <c r="O1017" i="1"/>
  <c r="O1026" i="1"/>
  <c r="O1088" i="1"/>
  <c r="O1110" i="1"/>
  <c r="O1113" i="1"/>
  <c r="O1125" i="1"/>
  <c r="O1193" i="1"/>
  <c r="O1205" i="1"/>
  <c r="O1233" i="1"/>
  <c r="O1439" i="1"/>
  <c r="O1503" i="1"/>
  <c r="O1573" i="1"/>
  <c r="O1637" i="1"/>
  <c r="O1701" i="1"/>
  <c r="O1759" i="1"/>
  <c r="O1765" i="1"/>
  <c r="O1817" i="1"/>
  <c r="O1823" i="1"/>
  <c r="O1829" i="1"/>
  <c r="O1881" i="1"/>
  <c r="O1887" i="1"/>
  <c r="O509" i="1"/>
  <c r="O1079" i="1"/>
  <c r="O1175" i="1"/>
  <c r="O647" i="1"/>
  <c r="O688" i="1"/>
  <c r="O812" i="1"/>
  <c r="O840" i="1"/>
  <c r="O849" i="1"/>
  <c r="O898" i="1"/>
  <c r="O901" i="1"/>
  <c r="O1357" i="1"/>
  <c r="O1421" i="1"/>
  <c r="O1485" i="1"/>
  <c r="O1549" i="1"/>
  <c r="O527" i="1"/>
  <c r="O559" i="1"/>
  <c r="O591" i="1"/>
  <c r="O736" i="1"/>
  <c r="O809" i="1"/>
  <c r="O837" i="1"/>
  <c r="O895" i="1"/>
  <c r="O1030" i="1"/>
  <c r="O1095" i="1"/>
  <c r="O1135" i="1"/>
  <c r="O1166" i="1"/>
  <c r="O1172" i="1"/>
  <c r="O1249" i="1"/>
  <c r="O1315" i="1"/>
  <c r="O1342" i="1"/>
  <c r="O1662" i="1"/>
  <c r="O1720" i="1"/>
  <c r="O1723" i="1"/>
  <c r="O1726" i="1"/>
  <c r="O1784" i="1"/>
  <c r="O1787" i="1"/>
  <c r="O1790" i="1"/>
  <c r="O1848" i="1"/>
  <c r="O1851" i="1"/>
  <c r="O1854" i="1"/>
  <c r="O978" i="1"/>
  <c r="O1273" i="1"/>
  <c r="O1455" i="1"/>
  <c r="O1519" i="1"/>
  <c r="O1583" i="1"/>
  <c r="O1647" i="1"/>
  <c r="O1705" i="1"/>
  <c r="O1711" i="1"/>
  <c r="O1769" i="1"/>
  <c r="O1775" i="1"/>
  <c r="O1833" i="1"/>
  <c r="O1839" i="1"/>
  <c r="O1897" i="1"/>
  <c r="O469" i="1"/>
  <c r="O501" i="1"/>
  <c r="O533" i="1"/>
  <c r="O565" i="1"/>
  <c r="O609" i="1"/>
  <c r="O654" i="1"/>
  <c r="O657" i="1"/>
  <c r="O676" i="1"/>
  <c r="O679" i="1"/>
  <c r="O704" i="1"/>
  <c r="O713" i="1"/>
  <c r="O719" i="1"/>
  <c r="O760" i="1"/>
  <c r="O778" i="1"/>
  <c r="O781" i="1"/>
  <c r="O800" i="1"/>
  <c r="O819" i="1"/>
  <c r="O825" i="1"/>
  <c r="O862" i="1"/>
  <c r="O926" i="1"/>
  <c r="O966" i="1"/>
  <c r="O975" i="1"/>
  <c r="O981" i="1"/>
  <c r="O984" i="1"/>
  <c r="O1027" i="1"/>
  <c r="O1055" i="1"/>
  <c r="O1086" i="1"/>
  <c r="O1089" i="1"/>
  <c r="O1092" i="1"/>
  <c r="O1111" i="1"/>
  <c r="O1114" i="1"/>
  <c r="O1120" i="1"/>
  <c r="O1160" i="1"/>
  <c r="O1191" i="1"/>
  <c r="O1194" i="1"/>
  <c r="O1200" i="1"/>
  <c r="O1234" i="1"/>
  <c r="O1237" i="1"/>
  <c r="O1285" i="1"/>
  <c r="O1382" i="1"/>
  <c r="O1510" i="1"/>
  <c r="O1574" i="1"/>
  <c r="O1702" i="1"/>
  <c r="O1766" i="1"/>
  <c r="O1824" i="1"/>
  <c r="O1827" i="1"/>
  <c r="O1830" i="1"/>
  <c r="O1888" i="1"/>
  <c r="O1891" i="1"/>
  <c r="O1894" i="1"/>
  <c r="O302" i="1"/>
  <c r="O334" i="1"/>
  <c r="O366" i="1"/>
  <c r="O398" i="1"/>
  <c r="O430" i="1"/>
  <c r="O462" i="1"/>
  <c r="O494" i="1"/>
  <c r="O526" i="1"/>
  <c r="O558" i="1"/>
  <c r="O593" i="1"/>
  <c r="O124" i="1"/>
  <c r="O188" i="1"/>
  <c r="O252" i="1"/>
  <c r="O1050" i="1"/>
  <c r="O326" i="1"/>
  <c r="O358" i="1"/>
  <c r="O390" i="1"/>
  <c r="O422" i="1"/>
  <c r="O454" i="1"/>
  <c r="O486" i="1"/>
  <c r="O518" i="1"/>
  <c r="O550" i="1"/>
  <c r="O582" i="1"/>
  <c r="O721" i="1"/>
  <c r="O1047" i="1"/>
  <c r="O1223" i="1"/>
  <c r="O116" i="1"/>
  <c r="O180" i="1"/>
  <c r="O244" i="1"/>
  <c r="O650" i="1"/>
  <c r="O172" i="1"/>
  <c r="O236" i="1"/>
  <c r="O478" i="1"/>
  <c r="O510" i="1"/>
  <c r="O542" i="1"/>
  <c r="O574" i="1"/>
  <c r="O156" i="1"/>
  <c r="O220" i="1"/>
  <c r="O284" i="1"/>
  <c r="O406" i="1"/>
  <c r="O438" i="1"/>
  <c r="O470" i="1"/>
  <c r="O502" i="1"/>
  <c r="O534" i="1"/>
  <c r="O566" i="1"/>
  <c r="O148" i="1"/>
  <c r="O212" i="1"/>
  <c r="O276" i="1"/>
  <c r="O316" i="1"/>
  <c r="O348" i="1"/>
  <c r="O380" i="1"/>
  <c r="O412" i="1"/>
  <c r="O444" i="1"/>
  <c r="O476" i="1"/>
  <c r="O508" i="1"/>
  <c r="O621" i="1"/>
  <c r="O641" i="1"/>
  <c r="O749" i="1"/>
  <c r="O769" i="1"/>
  <c r="O826" i="1"/>
  <c r="O858" i="1"/>
  <c r="O890" i="1"/>
  <c r="O922" i="1"/>
  <c r="O1002" i="1"/>
  <c r="O613" i="1"/>
  <c r="O633" i="1"/>
  <c r="O741" i="1"/>
  <c r="O761" i="1"/>
  <c r="O841" i="1"/>
  <c r="O873" i="1"/>
  <c r="O905" i="1"/>
  <c r="O946" i="1"/>
  <c r="O1074" i="1"/>
  <c r="O605" i="1"/>
  <c r="O625" i="1"/>
  <c r="O733" i="1"/>
  <c r="O753" i="1"/>
  <c r="O1018" i="1"/>
  <c r="O1245" i="1"/>
  <c r="O645" i="1"/>
  <c r="O665" i="1"/>
  <c r="O773" i="1"/>
  <c r="O793" i="1"/>
  <c r="O833" i="1"/>
  <c r="O865" i="1"/>
  <c r="O897" i="1"/>
  <c r="O929" i="1"/>
  <c r="O1042" i="1"/>
  <c r="O1302" i="1"/>
  <c r="O597" i="1"/>
  <c r="O617" i="1"/>
  <c r="O725" i="1"/>
  <c r="O745" i="1"/>
  <c r="O962" i="1"/>
  <c r="O765" i="1"/>
  <c r="O785" i="1"/>
  <c r="O629" i="1"/>
  <c r="O649" i="1"/>
  <c r="O757" i="1"/>
  <c r="O777" i="1"/>
  <c r="O1058" i="1"/>
  <c r="O1279" i="1"/>
  <c r="O669" i="1"/>
  <c r="O689" i="1"/>
  <c r="O797" i="1"/>
  <c r="O817" i="1"/>
  <c r="O954" i="1"/>
  <c r="O1270" i="1"/>
  <c r="O1262" i="1"/>
  <c r="O1311" i="1"/>
  <c r="O1389" i="1"/>
  <c r="O1453" i="1"/>
  <c r="O1517" i="1"/>
  <c r="O1581" i="1"/>
  <c r="O1645" i="1"/>
  <c r="O1709" i="1"/>
  <c r="O1773" i="1"/>
  <c r="O1837" i="1"/>
  <c r="O1271" i="1"/>
  <c r="O1317" i="1"/>
  <c r="O1365" i="1"/>
  <c r="O1429" i="1"/>
  <c r="O1749" i="1"/>
  <c r="O1813" i="1"/>
  <c r="O1877" i="1"/>
  <c r="O1254" i="1"/>
  <c r="O1294" i="1"/>
  <c r="O1326" i="1"/>
  <c r="O1853" i="1"/>
  <c r="O1246" i="1"/>
  <c r="O1263" i="1"/>
  <c r="O1309" i="1"/>
  <c r="O1381" i="1"/>
  <c r="O1445" i="1"/>
  <c r="O1509" i="1"/>
  <c r="O1893" i="1"/>
  <c r="O1238" i="1"/>
  <c r="O1286" i="1"/>
  <c r="O1318" i="1"/>
  <c r="O1805" i="1"/>
  <c r="O1869" i="1"/>
  <c r="O1222" i="1"/>
  <c r="O1247" i="1"/>
  <c r="O1278" i="1"/>
  <c r="O1301" i="1"/>
  <c r="O1333" i="1"/>
  <c r="O1397" i="1"/>
  <c r="O1461" i="1"/>
  <c r="O1525" i="1"/>
  <c r="O1589" i="1"/>
  <c r="O1653" i="1"/>
  <c r="O1717" i="1"/>
  <c r="O1781" i="1"/>
  <c r="O1845" i="1"/>
  <c r="L10" i="1" l="1"/>
  <c r="L12" i="1"/>
  <c r="L11" i="1"/>
  <c r="I1902" i="1"/>
  <c r="O1901" i="1"/>
  <c r="L13" i="1" l="1"/>
  <c r="L15" i="1" s="1"/>
  <c r="L16" i="1" s="1"/>
</calcChain>
</file>

<file path=xl/sharedStrings.xml><?xml version="1.0" encoding="utf-8"?>
<sst xmlns="http://schemas.openxmlformats.org/spreadsheetml/2006/main" count="13556" uniqueCount="5497">
  <si>
    <t>Подпишитесь на наш телеграм-канал, чтобы всегда быть в курсе последних новостей, предложений и акций:</t>
  </si>
  <si>
    <t>&gt;&gt;&gt; Условия работы &lt;&lt;&lt;</t>
  </si>
  <si>
    <t xml:space="preserve"> </t>
  </si>
  <si>
    <t>с условиями работы ознакомлен</t>
  </si>
  <si>
    <t>https://t.me/plantmarket_russia</t>
  </si>
  <si>
    <r>
      <t xml:space="preserve">Адрес склада: </t>
    </r>
    <r>
      <rPr>
        <sz val="10.5"/>
        <color indexed="8"/>
        <rFont val="Arial"/>
        <family val="2"/>
        <charset val="204"/>
      </rPr>
      <t>Владимирская область, Киржачский район, пос. Знаменское</t>
    </r>
  </si>
  <si>
    <t>Курс ЦБ РФ+9₽</t>
  </si>
  <si>
    <t>Выдача заказов:  11-12 недели 2027 (15-26 марта) - приём заказов до 05.02.27</t>
  </si>
  <si>
    <t>Не выбрано!</t>
  </si>
  <si>
    <t>← Выберите период отгрузки</t>
  </si>
  <si>
    <t xml:space="preserve">                               13-14 недели 2027 (29 марта-9 апреля) - приём заказов до 19.02.27</t>
  </si>
  <si>
    <t>Количество ящиков</t>
  </si>
  <si>
    <t>Сумма за корни</t>
  </si>
  <si>
    <t>Сумма за доставку (предварительная)</t>
  </si>
  <si>
    <t xml:space="preserve">Общий минимальный заказ: 500 €  </t>
  </si>
  <si>
    <t>Сумма за тару (предварительная)</t>
  </si>
  <si>
    <r>
      <t xml:space="preserve">Цены действительны при заказе &gt;100 штук на сорт. При заказе 25, 50, 75  шт. на сорт, наценка за сборку </t>
    </r>
    <r>
      <rPr>
        <b/>
        <sz val="10.5"/>
        <rFont val="Arial"/>
        <family val="2"/>
        <charset val="204"/>
      </rPr>
      <t>+0,1 € к цене корня</t>
    </r>
  </si>
  <si>
    <t>Общая сумма заказа без ден. переводов</t>
  </si>
  <si>
    <r>
      <t xml:space="preserve">Цены в прайсе даны без учета доставки. </t>
    </r>
    <r>
      <rPr>
        <b/>
        <sz val="10.5"/>
        <color theme="1"/>
        <rFont val="Arial"/>
        <family val="2"/>
        <charset val="204"/>
      </rPr>
      <t xml:space="preserve">Тариф на доставку 1 пластикового ящика из Европы 37 € </t>
    </r>
  </si>
  <si>
    <t>Комиссия за ден. переводы</t>
  </si>
  <si>
    <t>Итоговую сумму заказа составляют: стоимость растений+стоимость тары+стоимость доставки+комиссия за ден. переводы</t>
  </si>
  <si>
    <t>Итоговая сумма заказа</t>
  </si>
  <si>
    <t>Оплата производится в рублях по курсу = ЦБ РФ+9₽ на момент зачисления денежных средств на наш р/сч</t>
  </si>
  <si>
    <t>Задаток при бронировании:  50%, доплата 50% за 5 недель до выдачи</t>
  </si>
  <si>
    <t>Бесплатная доставка до ближайшего к нашему складу терминала ТК: ПЭК, ЖелДорЭкспедиция, Вера-1.</t>
  </si>
  <si>
    <t>Фактическая вместимость может отличаться от справочной. Окончательная сумма за доставку может измениться, уточняется после погрузки.</t>
  </si>
  <si>
    <t>При кратности заказа на сорт менее 1 ящика - вместимость ухудшается. Наиболее выгодно делать заказ кратно ящику на сорт.</t>
  </si>
  <si>
    <t>Дорогие партнеры, мы делаем всё возможное, чтобы как можно лучше обеспечить вас качественным посадочным материалом.
И хотим честно вас предупредить, что при сильном изменении ситуации на рынке и в мире, которые могут повлечь за собой удорожание стоимости Транспортной перевозки и/или КДП, мы оставляем за собой право пересмотреть цены и условия по настоящему предложению в любое время до момента передачи вам товара.</t>
  </si>
  <si>
    <t>*новое в предложении</t>
  </si>
  <si>
    <t>* топ продаж</t>
  </si>
  <si>
    <t>Артикул</t>
  </si>
  <si>
    <t>Род-вид лат</t>
  </si>
  <si>
    <t>Род-вид русс</t>
  </si>
  <si>
    <t>Сорт</t>
  </si>
  <si>
    <t>Размер</t>
  </si>
  <si>
    <t>Вместимость в ящик, шт. (ориентировочно)</t>
  </si>
  <si>
    <t>Цена без доставки, €</t>
  </si>
  <si>
    <r>
      <t xml:space="preserve">Заказ, </t>
    </r>
    <r>
      <rPr>
        <b/>
        <sz val="10.5"/>
        <rFont val="Arial"/>
        <family val="2"/>
      </rPr>
      <t xml:space="preserve">кратно 25 </t>
    </r>
    <r>
      <rPr>
        <sz val="10.5"/>
        <rFont val="Arial"/>
        <family val="2"/>
      </rPr>
      <t>шт.</t>
    </r>
  </si>
  <si>
    <t>Целых ящиков</t>
  </si>
  <si>
    <t>Остаток (не целых)</t>
  </si>
  <si>
    <t>Ящиков (рассчетно)</t>
  </si>
  <si>
    <t xml:space="preserve">Предв. сумма за корни, €  </t>
  </si>
  <si>
    <t xml:space="preserve">Наценка за сборку, €  </t>
  </si>
  <si>
    <t xml:space="preserve">Сумма за корни, €  </t>
  </si>
  <si>
    <t>Для срезки</t>
  </si>
  <si>
    <t>Высота взрослого растения, см</t>
  </si>
  <si>
    <t>Период цветения</t>
  </si>
  <si>
    <t>Цвет декоративности</t>
  </si>
  <si>
    <t>87-05-3174</t>
  </si>
  <si>
    <t>Agapanthus</t>
  </si>
  <si>
    <t>Агапантус</t>
  </si>
  <si>
    <t>Back in Black</t>
  </si>
  <si>
    <t>I</t>
  </si>
  <si>
    <t>7-8</t>
  </si>
  <si>
    <t>НСПСТ-0001</t>
  </si>
  <si>
    <t xml:space="preserve">Black Jack </t>
  </si>
  <si>
    <t>87-05-3474</t>
  </si>
  <si>
    <t>Black Magic</t>
  </si>
  <si>
    <t>6-8</t>
  </si>
  <si>
    <t>НСПСТ-0002</t>
  </si>
  <si>
    <t>Blue Magic</t>
  </si>
  <si>
    <t>НСПСТ-0003</t>
  </si>
  <si>
    <t>Blush Pink</t>
  </si>
  <si>
    <t>7-9</t>
  </si>
  <si>
    <t>87-05-2002</t>
  </si>
  <si>
    <t>Colomba</t>
  </si>
  <si>
    <t>87-05-2003</t>
  </si>
  <si>
    <t>Lilac Flash</t>
  </si>
  <si>
    <t>НСПСТ-0004</t>
  </si>
  <si>
    <t>Poppin Pink</t>
  </si>
  <si>
    <t>87-05-3006</t>
  </si>
  <si>
    <t>Volendam</t>
  </si>
  <si>
    <t>70-100</t>
  </si>
  <si>
    <t>87-05-0112</t>
  </si>
  <si>
    <t>Agapanthus africanus</t>
  </si>
  <si>
    <t>Агапантус африканский</t>
  </si>
  <si>
    <t/>
  </si>
  <si>
    <t>5-7</t>
  </si>
  <si>
    <t>87-05-0113</t>
  </si>
  <si>
    <t>Albus</t>
  </si>
  <si>
    <t>87-05-0114</t>
  </si>
  <si>
    <t>Blue Giant</t>
  </si>
  <si>
    <t>87-05-0115</t>
  </si>
  <si>
    <t>Blue Globe</t>
  </si>
  <si>
    <t>87-05-0116</t>
  </si>
  <si>
    <t>Blue Triumphator</t>
  </si>
  <si>
    <t>87-05-0117</t>
  </si>
  <si>
    <t>Donau</t>
  </si>
  <si>
    <t>6-10</t>
  </si>
  <si>
    <t>87-05-0118</t>
  </si>
  <si>
    <t>Dr.Brouwer</t>
  </si>
  <si>
    <t>87-05-0119</t>
  </si>
  <si>
    <t>Headborne Hybrids</t>
  </si>
  <si>
    <t>87-05-0120</t>
  </si>
  <si>
    <t>Intermedia</t>
  </si>
  <si>
    <t>87-05-0121</t>
  </si>
  <si>
    <t>Kobold</t>
  </si>
  <si>
    <t>87-05-0122</t>
  </si>
  <si>
    <t>Lilliput</t>
  </si>
  <si>
    <t>87-05-0124</t>
  </si>
  <si>
    <t>Peter Pan</t>
  </si>
  <si>
    <t>87-05-0125</t>
  </si>
  <si>
    <t>Pinokkio</t>
  </si>
  <si>
    <t>87-05-0126</t>
  </si>
  <si>
    <t>Polar Ice</t>
  </si>
  <si>
    <t>87-05-3364</t>
  </si>
  <si>
    <t>Poppin Purple</t>
  </si>
  <si>
    <t>87-05-1903</t>
  </si>
  <si>
    <t>Silberpfeil</t>
  </si>
  <si>
    <t>87-05-0127</t>
  </si>
  <si>
    <t>Sunfield</t>
  </si>
  <si>
    <t>87-05-0129</t>
  </si>
  <si>
    <t>Wolga</t>
  </si>
  <si>
    <t>87-05-3007</t>
  </si>
  <si>
    <t>Agapanthus umbellatus</t>
  </si>
  <si>
    <t>Агапантус зонтичный</t>
  </si>
  <si>
    <t>Twister</t>
  </si>
  <si>
    <t>НСПСТ-0005</t>
  </si>
  <si>
    <t>Agastache</t>
  </si>
  <si>
    <t>Агастахе</t>
  </si>
  <si>
    <t>Peach Pearl</t>
  </si>
  <si>
    <t>6-9</t>
  </si>
  <si>
    <t>87-05-0130</t>
  </si>
  <si>
    <t>Agastache hybride</t>
  </si>
  <si>
    <t>Агастахе гибридный</t>
  </si>
  <si>
    <t>Black Adder</t>
  </si>
  <si>
    <t>87-05-0131</t>
  </si>
  <si>
    <t>Blue Fortune</t>
  </si>
  <si>
    <t>НСПСТ-0006</t>
  </si>
  <si>
    <t>Agastache rugosa</t>
  </si>
  <si>
    <t>Агастахе морщинистый</t>
  </si>
  <si>
    <t>Beelicious Purple</t>
  </si>
  <si>
    <t>87-05-3014</t>
  </si>
  <si>
    <t>Blue Spike</t>
  </si>
  <si>
    <t>87-05-1904</t>
  </si>
  <si>
    <t>Acanthus hungaricus</t>
  </si>
  <si>
    <t>Акант венгерский</t>
  </si>
  <si>
    <t>White Lips</t>
  </si>
  <si>
    <t>6-7</t>
  </si>
  <si>
    <t>87-05-1905</t>
  </si>
  <si>
    <t>Acanthus spinosus</t>
  </si>
  <si>
    <t>Акант колючий</t>
  </si>
  <si>
    <t>87-05-0078</t>
  </si>
  <si>
    <t>Acanthus mollis</t>
  </si>
  <si>
    <t>Акант мягкий</t>
  </si>
  <si>
    <t>87-05-3011</t>
  </si>
  <si>
    <t>Mornings Candle</t>
  </si>
  <si>
    <t>87-05-0171</t>
  </si>
  <si>
    <t>Aquilegia hybrida</t>
  </si>
  <si>
    <t>Аквилегия гибридная</t>
  </si>
  <si>
    <t>Crimson Star</t>
  </si>
  <si>
    <t>87-05-0179</t>
  </si>
  <si>
    <t>Aquilegia vulgaris</t>
  </si>
  <si>
    <t>Аквилегия обыкновенная</t>
  </si>
  <si>
    <t>Ruby Port</t>
  </si>
  <si>
    <t>87-05-0170</t>
  </si>
  <si>
    <t>Aquilegia</t>
  </si>
  <si>
    <t>Аквилегия/Водосбор/Орлики</t>
  </si>
  <si>
    <t>Biedermeier</t>
  </si>
  <si>
    <t>87-05-0173</t>
  </si>
  <si>
    <t>Mrs Scott Elliott Hybrids</t>
  </si>
  <si>
    <t>87-05-0174</t>
  </si>
  <si>
    <t>Nora Barlow</t>
  </si>
  <si>
    <t>5-6</t>
  </si>
  <si>
    <t>87-05-3480</t>
  </si>
  <si>
    <t>Spring Magic Yellow</t>
  </si>
  <si>
    <t>87-05-0169</t>
  </si>
  <si>
    <t>Aquilegia alpina</t>
  </si>
  <si>
    <t>Аквилегия/Водосбор/Орлики альпийская</t>
  </si>
  <si>
    <t>87-05-0172</t>
  </si>
  <si>
    <t>Аквилегия/Водосбор/Орлики гибридная</t>
  </si>
  <si>
    <t>McKana Hybrids</t>
  </si>
  <si>
    <t>87-05-0175</t>
  </si>
  <si>
    <t>Аквилегия/Водосбор/Орлики обыкновенная</t>
  </si>
  <si>
    <t>Black Barlow</t>
  </si>
  <si>
    <t>87-05-0176</t>
  </si>
  <si>
    <t>Blue Barlow</t>
  </si>
  <si>
    <t>87-05-0177</t>
  </si>
  <si>
    <t>Christa Barlow</t>
  </si>
  <si>
    <t>87-05-0178</t>
  </si>
  <si>
    <t>Rose Barlow</t>
  </si>
  <si>
    <t>87-05-0180</t>
  </si>
  <si>
    <t>White Barlow</t>
  </si>
  <si>
    <t>87-05-0181</t>
  </si>
  <si>
    <t>William Guiness</t>
  </si>
  <si>
    <t>87-05-0098</t>
  </si>
  <si>
    <t>Aconitum henryi</t>
  </si>
  <si>
    <t>Аконит/Борец генри</t>
  </si>
  <si>
    <t>Sparks Variety</t>
  </si>
  <si>
    <t>87-05-3008</t>
  </si>
  <si>
    <t>Aconitum carmichaelii</t>
  </si>
  <si>
    <t>Аконит/Борец кармихеля</t>
  </si>
  <si>
    <t>Arendsii</t>
  </si>
  <si>
    <t>9-10</t>
  </si>
  <si>
    <t>87-05-3012</t>
  </si>
  <si>
    <t>Cloudy</t>
  </si>
  <si>
    <t>87-05-0099</t>
  </si>
  <si>
    <t>Aconitum napellus</t>
  </si>
  <si>
    <t>Аконит/Борец клобучковый</t>
  </si>
  <si>
    <t>87-05-0100</t>
  </si>
  <si>
    <t>Album</t>
  </si>
  <si>
    <t>87-05-0102</t>
  </si>
  <si>
    <t>Rubellum</t>
  </si>
  <si>
    <t>87-05-0103</t>
  </si>
  <si>
    <t>Schneewittchen</t>
  </si>
  <si>
    <t>87-05-3003</t>
  </si>
  <si>
    <t>Allium hybrida</t>
  </si>
  <si>
    <t>Аллиум/Лук/Черемша гибридный</t>
  </si>
  <si>
    <t>Millenium</t>
  </si>
  <si>
    <t>87-05-3475</t>
  </si>
  <si>
    <t>Allium decorative</t>
  </si>
  <si>
    <t>Аллиум/Лук/Черемша декоративный</t>
  </si>
  <si>
    <t>In Orbit</t>
  </si>
  <si>
    <t>87-05-3477</t>
  </si>
  <si>
    <t>Allium tuberosum</t>
  </si>
  <si>
    <t>Аллиум/Лук/Черемша клубневой</t>
  </si>
  <si>
    <t>Cliffs of Dover</t>
  </si>
  <si>
    <t xml:space="preserve">I </t>
  </si>
  <si>
    <t>87-05-3478</t>
  </si>
  <si>
    <t>Allium ursinum</t>
  </si>
  <si>
    <t>Аллиум/Лук/Черемша медвежий</t>
  </si>
  <si>
    <t>4-6</t>
  </si>
  <si>
    <t>87-05-3476</t>
  </si>
  <si>
    <t>Allium senescens</t>
  </si>
  <si>
    <t>Аллиум/Лук/Черемша стареющий</t>
  </si>
  <si>
    <t>87-05-3004</t>
  </si>
  <si>
    <t>Summer Beauty</t>
  </si>
  <si>
    <t>НСПСТ-0014</t>
  </si>
  <si>
    <t>Alstroemeria Duc d'Anjou</t>
  </si>
  <si>
    <t>Альстромерия</t>
  </si>
  <si>
    <t>Duc d'Anjou Francois</t>
  </si>
  <si>
    <t>НСПСТ-0015</t>
  </si>
  <si>
    <t>Duc d'Anjou Jean</t>
  </si>
  <si>
    <t>НСПСТ-0016</t>
  </si>
  <si>
    <t>Duc d'Anjou Louis</t>
  </si>
  <si>
    <t>НСПСТ-0017</t>
  </si>
  <si>
    <t>Duc d'Anjou Nicolas</t>
  </si>
  <si>
    <t>НСПСТ-0018</t>
  </si>
  <si>
    <t>Duc d'Anjou Pierre</t>
  </si>
  <si>
    <t>НСПСТ-0019</t>
  </si>
  <si>
    <t xml:space="preserve">Duc d'Anjou William </t>
  </si>
  <si>
    <t>87-05-2483</t>
  </si>
  <si>
    <t>Alstroemeria hybrida</t>
  </si>
  <si>
    <t>Альстромерия гибридная</t>
  </si>
  <si>
    <t>Cahors</t>
  </si>
  <si>
    <t>7-10</t>
  </si>
  <si>
    <t>87-05-2484</t>
  </si>
  <si>
    <t>Callisto</t>
  </si>
  <si>
    <t>87-05-2485</t>
  </si>
  <si>
    <t>Flirt</t>
  </si>
  <si>
    <t>87-05-2628</t>
  </si>
  <si>
    <t>Glory of the Andes</t>
  </si>
  <si>
    <t>87-05-2486</t>
  </si>
  <si>
    <t>Jupiter</t>
  </si>
  <si>
    <t>87-05-2487</t>
  </si>
  <si>
    <t>Mars</t>
  </si>
  <si>
    <t>87-05-2629</t>
  </si>
  <si>
    <t>Sweet Laura</t>
  </si>
  <si>
    <t>87-05-2488</t>
  </si>
  <si>
    <t>Venus</t>
  </si>
  <si>
    <t>87-05-0142</t>
  </si>
  <si>
    <t>Alstroemeria aurea</t>
  </si>
  <si>
    <t>Альстромерия золотистая</t>
  </si>
  <si>
    <t>Lutea</t>
  </si>
  <si>
    <t>87-05-0143</t>
  </si>
  <si>
    <t>Orange King</t>
  </si>
  <si>
    <t>87-05-0145</t>
  </si>
  <si>
    <t>Alstroemeria ligtu</t>
  </si>
  <si>
    <t>Альстромерия лигту</t>
  </si>
  <si>
    <t>НСПСТ-0020</t>
  </si>
  <si>
    <t>Amaryllis</t>
  </si>
  <si>
    <t>Амариллис</t>
  </si>
  <si>
    <t>Candy star</t>
  </si>
  <si>
    <t>32/34</t>
  </si>
  <si>
    <t>depens on plant time</t>
  </si>
  <si>
    <t>НСПСТ-0021</t>
  </si>
  <si>
    <t>Duet Dream</t>
  </si>
  <si>
    <t>НСПСТ-0022</t>
  </si>
  <si>
    <t>Wild Romance</t>
  </si>
  <si>
    <t>87-05-0167</t>
  </si>
  <si>
    <t>Anemone tomentosa</t>
  </si>
  <si>
    <t>Анемона войлочная</t>
  </si>
  <si>
    <t>Robustissima</t>
  </si>
  <si>
    <t>8-10</t>
  </si>
  <si>
    <t>87-05-0153</t>
  </si>
  <si>
    <t>Anemone hybrida</t>
  </si>
  <si>
    <t>Анемона гибридная</t>
  </si>
  <si>
    <t>Andrea Atkinson</t>
  </si>
  <si>
    <t>87-05-3002</t>
  </si>
  <si>
    <t>Bowles Pink</t>
  </si>
  <si>
    <t>8-9</t>
  </si>
  <si>
    <t>87-05-3479</t>
  </si>
  <si>
    <t>Coupe d'Argent</t>
  </si>
  <si>
    <t>87-05-0155</t>
  </si>
  <si>
    <t>Honorine Jobert</t>
  </si>
  <si>
    <t>87-05-0156</t>
  </si>
  <si>
    <t>Konigin Charlotte</t>
  </si>
  <si>
    <t>87-05-0158</t>
  </si>
  <si>
    <t>Loreley</t>
  </si>
  <si>
    <t>87-05-0159</t>
  </si>
  <si>
    <t>Margarete</t>
  </si>
  <si>
    <t>87-05-3366</t>
  </si>
  <si>
    <t>Max Vogel</t>
  </si>
  <si>
    <t>87-05-0160</t>
  </si>
  <si>
    <t>Mont-rose (Shell Pink)</t>
  </si>
  <si>
    <t>87-05-0161</t>
  </si>
  <si>
    <t>Pamina</t>
  </si>
  <si>
    <t>87-05-0162</t>
  </si>
  <si>
    <t>Richard Ahrens</t>
  </si>
  <si>
    <t>87-05-2489</t>
  </si>
  <si>
    <t>Rotkäppchen</t>
  </si>
  <si>
    <t>87-05-0164</t>
  </si>
  <si>
    <t>Serenade</t>
  </si>
  <si>
    <t>87-05-0165</t>
  </si>
  <si>
    <t>Whirlwind</t>
  </si>
  <si>
    <t>87-05-3177</t>
  </si>
  <si>
    <t>Anemone nemorosa</t>
  </si>
  <si>
    <t>Анемона дубравная</t>
  </si>
  <si>
    <t>3-5</t>
  </si>
  <si>
    <t>НСПСТ-0023</t>
  </si>
  <si>
    <t>Anemone leveillei</t>
  </si>
  <si>
    <t>Анемона Левелли</t>
  </si>
  <si>
    <t>87-05-0166</t>
  </si>
  <si>
    <t>Anemone sylvestris</t>
  </si>
  <si>
    <t>Анемона лесная</t>
  </si>
  <si>
    <t>87-05-0154</t>
  </si>
  <si>
    <t>Anemone hupehensis</t>
  </si>
  <si>
    <t>Анемона хубэйская</t>
  </si>
  <si>
    <t>Hadspen Abundance</t>
  </si>
  <si>
    <t>87-05-0149</t>
  </si>
  <si>
    <t>Praecox</t>
  </si>
  <si>
    <t>87-05-0150</t>
  </si>
  <si>
    <t>Prinz Heinrich</t>
  </si>
  <si>
    <t>87-05-0163</t>
  </si>
  <si>
    <t>Rosenschale</t>
  </si>
  <si>
    <t>87-05-0151</t>
  </si>
  <si>
    <t>September Charm</t>
  </si>
  <si>
    <t>87-05-0152</t>
  </si>
  <si>
    <t>Splendens</t>
  </si>
  <si>
    <t>87-05-0148</t>
  </si>
  <si>
    <t>Anchusa azurea</t>
  </si>
  <si>
    <t>Анхуза/Воловик лазоревая</t>
  </si>
  <si>
    <t>Loddon Royalist</t>
  </si>
  <si>
    <t>87-05-3481</t>
  </si>
  <si>
    <t>Armeria maritima</t>
  </si>
  <si>
    <t>Армерия приморская</t>
  </si>
  <si>
    <t>Alba</t>
  </si>
  <si>
    <t>10-20</t>
  </si>
  <si>
    <t>87-05-3482</t>
  </si>
  <si>
    <t>Splenden</t>
  </si>
  <si>
    <t>87-05-0388</t>
  </si>
  <si>
    <t>Cynara cardunculus</t>
  </si>
  <si>
    <t>Артишок испанский</t>
  </si>
  <si>
    <t>87-05-0389</t>
  </si>
  <si>
    <t>Cynara scolymus</t>
  </si>
  <si>
    <t>Артишок колючий</t>
  </si>
  <si>
    <t>87-05-0188</t>
  </si>
  <si>
    <t>Asclepias incarnata</t>
  </si>
  <si>
    <t>Асклепиас/Ваточник мясо-красный</t>
  </si>
  <si>
    <t>Cinderella</t>
  </si>
  <si>
    <t>87-05-0189</t>
  </si>
  <si>
    <t>Ice Ballet</t>
  </si>
  <si>
    <t>87-05-0191</t>
  </si>
  <si>
    <t>Soulmate</t>
  </si>
  <si>
    <t>87-05-0192</t>
  </si>
  <si>
    <t>White Superior</t>
  </si>
  <si>
    <t>87-05-0193</t>
  </si>
  <si>
    <t>Asclepias tuberosa</t>
  </si>
  <si>
    <t>Асклепиас/Ваточник туберозовый</t>
  </si>
  <si>
    <t>87-05-3367</t>
  </si>
  <si>
    <t>Hello Yellow</t>
  </si>
  <si>
    <t>87-05-2631</t>
  </si>
  <si>
    <t>Asparagus officinalis</t>
  </si>
  <si>
    <t>Аспарагус/Спаржа лекарственная</t>
  </si>
  <si>
    <t>Avalim</t>
  </si>
  <si>
    <t>87-05-0194</t>
  </si>
  <si>
    <t>Backlim</t>
  </si>
  <si>
    <t>87-05-2632</t>
  </si>
  <si>
    <t>Erasmus</t>
  </si>
  <si>
    <t>87-05-0195</t>
  </si>
  <si>
    <t>Gijnlim</t>
  </si>
  <si>
    <t>87-05-2633</t>
  </si>
  <si>
    <t>Pacific Purple</t>
  </si>
  <si>
    <t>87-05-0196</t>
  </si>
  <si>
    <t>Roem van Washington</t>
  </si>
  <si>
    <t>87-05-0197</t>
  </si>
  <si>
    <t>Tienlim</t>
  </si>
  <si>
    <t>87-05-2637</t>
  </si>
  <si>
    <t>Astilba</t>
  </si>
  <si>
    <t>Астильба</t>
  </si>
  <si>
    <t>Delft Lace</t>
  </si>
  <si>
    <t>2-3</t>
  </si>
  <si>
    <t>НСПСТ-0030</t>
  </si>
  <si>
    <t>Astilbe</t>
  </si>
  <si>
    <t>Dragon's Lair</t>
  </si>
  <si>
    <t>87-05-2638</t>
  </si>
  <si>
    <t>Younique Carmine</t>
  </si>
  <si>
    <t>87-05-2639</t>
  </si>
  <si>
    <t>Younique Cerise</t>
  </si>
  <si>
    <t>87-05-2641</t>
  </si>
  <si>
    <t>Younique Pink</t>
  </si>
  <si>
    <t>87-05-2643</t>
  </si>
  <si>
    <t>Younique Salmon</t>
  </si>
  <si>
    <t>87-05-2644</t>
  </si>
  <si>
    <t>Younique Silvery Pink</t>
  </si>
  <si>
    <t>87-05-2645</t>
  </si>
  <si>
    <t>Younique White</t>
  </si>
  <si>
    <t>87-05-0239</t>
  </si>
  <si>
    <t>Astilba arendsii</t>
  </si>
  <si>
    <t>Астильба Арендса</t>
  </si>
  <si>
    <t>Amethyst</t>
  </si>
  <si>
    <t>87-05-0240</t>
  </si>
  <si>
    <t>Anita Pfeifer</t>
  </si>
  <si>
    <t>87-05-0241</t>
  </si>
  <si>
    <t>Augustleuchten=August Light</t>
  </si>
  <si>
    <t>87-05-0242</t>
  </si>
  <si>
    <t>Brautschleier</t>
  </si>
  <si>
    <t>87-05-0243</t>
  </si>
  <si>
    <t>Bressingham Beauty</t>
  </si>
  <si>
    <t>87-05-0244</t>
  </si>
  <si>
    <t>Bumalda</t>
  </si>
  <si>
    <t>87-05-0245</t>
  </si>
  <si>
    <t>Burgundy Red</t>
  </si>
  <si>
    <t>87-05-0246</t>
  </si>
  <si>
    <t>Cattleya</t>
  </si>
  <si>
    <t>87-05-0247</t>
  </si>
  <si>
    <t>Diamant</t>
  </si>
  <si>
    <t>87-05-0248</t>
  </si>
  <si>
    <t>Else Schluck</t>
  </si>
  <si>
    <t>87-05-0249</t>
  </si>
  <si>
    <t>Erika</t>
  </si>
  <si>
    <t>87-05-0250</t>
  </si>
  <si>
    <t>Etna</t>
  </si>
  <si>
    <t>87-05-0251</t>
  </si>
  <si>
    <t>Fanal</t>
  </si>
  <si>
    <t>87-05-0252</t>
  </si>
  <si>
    <t>Federsee</t>
  </si>
  <si>
    <t>87-05-0253</t>
  </si>
  <si>
    <t>Feuer</t>
  </si>
  <si>
    <t>87-05-0254</t>
  </si>
  <si>
    <t>Gertruda Brix</t>
  </si>
  <si>
    <t>87-05-0255</t>
  </si>
  <si>
    <t>Gloria</t>
  </si>
  <si>
    <t>87-05-0256</t>
  </si>
  <si>
    <t>Gloria Purpurea</t>
  </si>
  <si>
    <t>87-05-0257</t>
  </si>
  <si>
    <t>Glut</t>
  </si>
  <si>
    <t>87-05-0258</t>
  </si>
  <si>
    <t>Granat</t>
  </si>
  <si>
    <t>НСПСТ-0031</t>
  </si>
  <si>
    <t>Astilbe arendsii</t>
  </si>
  <si>
    <t>Highlight</t>
  </si>
  <si>
    <t>87-05-0260</t>
  </si>
  <si>
    <t>Hyacinth</t>
  </si>
  <si>
    <t>87-05-0261</t>
  </si>
  <si>
    <t>Irrlicht</t>
  </si>
  <si>
    <t>87-05-0262</t>
  </si>
  <si>
    <t>Jo Ophorst</t>
  </si>
  <si>
    <t>87-05-0263</t>
  </si>
  <si>
    <t>Kvele</t>
  </si>
  <si>
    <t>87-05-0264</t>
  </si>
  <si>
    <t>87-05-2646</t>
  </si>
  <si>
    <t>Paul Gaarder</t>
  </si>
  <si>
    <t>87-05-0265</t>
  </si>
  <si>
    <t>Rhythm and Beat</t>
  </si>
  <si>
    <t>87-05-0266</t>
  </si>
  <si>
    <t>Rhythm and Blues</t>
  </si>
  <si>
    <t>87-05-0267</t>
  </si>
  <si>
    <t>Rotlicht</t>
  </si>
  <si>
    <t>87-05-0268</t>
  </si>
  <si>
    <t>Sister Theresa</t>
  </si>
  <si>
    <t>87-05-0269</t>
  </si>
  <si>
    <t>Snowdrift</t>
  </si>
  <si>
    <t>87-05-0270</t>
  </si>
  <si>
    <t>Spartan</t>
  </si>
  <si>
    <t>87-05-0271</t>
  </si>
  <si>
    <t>Spinell</t>
  </si>
  <si>
    <t>87-05-0273</t>
  </si>
  <si>
    <t>Weisse Gloria</t>
  </si>
  <si>
    <t>87-05-2640</t>
  </si>
  <si>
    <t>Astilba hybrid</t>
  </si>
  <si>
    <t>Астильба гибридная</t>
  </si>
  <si>
    <t>Younique Lilac</t>
  </si>
  <si>
    <t>87-05-2642</t>
  </si>
  <si>
    <t>YounIque Ruby Red</t>
  </si>
  <si>
    <t>87-05-3020</t>
  </si>
  <si>
    <t>Astilba chinensis</t>
  </si>
  <si>
    <t>Астильба китайская</t>
  </si>
  <si>
    <t>Black Pearls</t>
  </si>
  <si>
    <t>87-05-0274</t>
  </si>
  <si>
    <t>Finale</t>
  </si>
  <si>
    <t>87-05-3021</t>
  </si>
  <si>
    <t>Love and Pride</t>
  </si>
  <si>
    <t>87-05-0237</t>
  </si>
  <si>
    <t>MaggieDaley</t>
  </si>
  <si>
    <t>87-05-0276</t>
  </si>
  <si>
    <t>Pumila</t>
  </si>
  <si>
    <t>87-05-0278</t>
  </si>
  <si>
    <t>Purpurkerze</t>
  </si>
  <si>
    <t>87-05-0279</t>
  </si>
  <si>
    <t>Purpurlanze</t>
  </si>
  <si>
    <t>87-05-2647</t>
  </si>
  <si>
    <t>Spotlight</t>
  </si>
  <si>
    <t>87-05-0280</t>
  </si>
  <si>
    <t>Superba</t>
  </si>
  <si>
    <t>87-05-2648</t>
  </si>
  <si>
    <t>Veronica Klose</t>
  </si>
  <si>
    <t>87-05-2649</t>
  </si>
  <si>
    <t>Vision in Pink</t>
  </si>
  <si>
    <t>87-05-0282</t>
  </si>
  <si>
    <t>Vision in Red</t>
  </si>
  <si>
    <t>87-05-3557</t>
  </si>
  <si>
    <t>Vision in White Delight</t>
  </si>
  <si>
    <t>87-05-0281</t>
  </si>
  <si>
    <t>Visions</t>
  </si>
  <si>
    <t>87-05-0305</t>
  </si>
  <si>
    <t>Astilba simplicifolia</t>
  </si>
  <si>
    <t>Астильба простолистная</t>
  </si>
  <si>
    <t>Hennie Graafland</t>
  </si>
  <si>
    <t>НСПСТ-0032</t>
  </si>
  <si>
    <t>Astilbe simplicifolia</t>
  </si>
  <si>
    <t>Inshriach Pink</t>
  </si>
  <si>
    <t>87-05-0308</t>
  </si>
  <si>
    <t>Sprite</t>
  </si>
  <si>
    <t>87-05-0309</t>
  </si>
  <si>
    <t>Astilba tunbergii</t>
  </si>
  <si>
    <t>Астильба тунберга</t>
  </si>
  <si>
    <t>Betsy Cuperus</t>
  </si>
  <si>
    <t>87-05-0310</t>
  </si>
  <si>
    <t>Moerheimii</t>
  </si>
  <si>
    <t>87-05-0311</t>
  </si>
  <si>
    <t>Prof.v/dWielen</t>
  </si>
  <si>
    <t>87-05-0312</t>
  </si>
  <si>
    <t>Straussenfeder</t>
  </si>
  <si>
    <t>87-05-0285</t>
  </si>
  <si>
    <t>Astilba japonica</t>
  </si>
  <si>
    <t>Астильба японская</t>
  </si>
  <si>
    <t>Avalanche</t>
  </si>
  <si>
    <t>87-05-0286</t>
  </si>
  <si>
    <t>Bonn</t>
  </si>
  <si>
    <t>87-05-0287</t>
  </si>
  <si>
    <t>Bremen</t>
  </si>
  <si>
    <t>87-05-0288</t>
  </si>
  <si>
    <t>Deutschland</t>
  </si>
  <si>
    <t>87-05-0289</t>
  </si>
  <si>
    <t>Dusseldorf</t>
  </si>
  <si>
    <t>87-05-3179</t>
  </si>
  <si>
    <t>Elizabeth Van Veen</t>
  </si>
  <si>
    <t>87-05-0290</t>
  </si>
  <si>
    <t>Ellie</t>
  </si>
  <si>
    <t>87-05-0291</t>
  </si>
  <si>
    <t>Europa</t>
  </si>
  <si>
    <t>87-05-0292</t>
  </si>
  <si>
    <t>Gladstone</t>
  </si>
  <si>
    <t>87-05-0293</t>
  </si>
  <si>
    <t>Koblenz</t>
  </si>
  <si>
    <t>87-05-0294</t>
  </si>
  <si>
    <t>Koln</t>
  </si>
  <si>
    <t>87-05-0295</t>
  </si>
  <si>
    <t>Mainz</t>
  </si>
  <si>
    <t>87-05-0296</t>
  </si>
  <si>
    <t>Montgomery</t>
  </si>
  <si>
    <t>87-05-0297</t>
  </si>
  <si>
    <t>Peach Blossom</t>
  </si>
  <si>
    <t>87-05-0298</t>
  </si>
  <si>
    <t>Queen Alexandra</t>
  </si>
  <si>
    <t>87-05-0299</t>
  </si>
  <si>
    <t>Queen of Holland</t>
  </si>
  <si>
    <t>87-05-0300</t>
  </si>
  <si>
    <t>Red Sentinel</t>
  </si>
  <si>
    <t>87-05-0301</t>
  </si>
  <si>
    <t>Rheinland</t>
  </si>
  <si>
    <t>87-05-0302</t>
  </si>
  <si>
    <t>Vesuvius</t>
  </si>
  <si>
    <t>87-05-2432</t>
  </si>
  <si>
    <t>Washington</t>
  </si>
  <si>
    <t>87-05-0203</t>
  </si>
  <si>
    <t>Aster</t>
  </si>
  <si>
    <t>Астра</t>
  </si>
  <si>
    <t>Monte Cassino</t>
  </si>
  <si>
    <t>НСПСТ-0024</t>
  </si>
  <si>
    <t>Aster ageratoides</t>
  </si>
  <si>
    <t>Астра агератовидная</t>
  </si>
  <si>
    <t>Ezo Murazaki</t>
  </si>
  <si>
    <t>87-05-0199</t>
  </si>
  <si>
    <t>Aster alpinus</t>
  </si>
  <si>
    <t>Астра альпийская</t>
  </si>
  <si>
    <t>Wargrave Pink</t>
  </si>
  <si>
    <t>НСПСТ-0025</t>
  </si>
  <si>
    <t>НСПСТ-0026</t>
  </si>
  <si>
    <t>Aster ericoides</t>
  </si>
  <si>
    <t>Астра вересковая</t>
  </si>
  <si>
    <t>Erlkönig</t>
  </si>
  <si>
    <t>87-05-3484</t>
  </si>
  <si>
    <t>Golden Spray</t>
  </si>
  <si>
    <t>87-05-3178</t>
  </si>
  <si>
    <t>Aster amellus</t>
  </si>
  <si>
    <t>Астра европейская</t>
  </si>
  <si>
    <t>Rudolf Goethe</t>
  </si>
  <si>
    <t>40-50</t>
  </si>
  <si>
    <t>8-11</t>
  </si>
  <si>
    <t>87-05-0204</t>
  </si>
  <si>
    <t>Aster dumosus</t>
  </si>
  <si>
    <t>Астра кустарниковая</t>
  </si>
  <si>
    <t>Alice Haslam</t>
  </si>
  <si>
    <t>87-05-0205</t>
  </si>
  <si>
    <t>Anneke</t>
  </si>
  <si>
    <t>87-05-0206</t>
  </si>
  <si>
    <t>Apollo</t>
  </si>
  <si>
    <t>87-05-0207</t>
  </si>
  <si>
    <t>Blaue Lagune</t>
  </si>
  <si>
    <t>87-05-0208</t>
  </si>
  <si>
    <t>Herbstgruss von Bresserhof</t>
  </si>
  <si>
    <t>87-05-0209</t>
  </si>
  <si>
    <t>Jenny</t>
  </si>
  <si>
    <t>87-05-0210</t>
  </si>
  <si>
    <t>Kassel</t>
  </si>
  <si>
    <t>87-05-0211</t>
  </si>
  <si>
    <t>Kristina</t>
  </si>
  <si>
    <t>87-05-0212</t>
  </si>
  <si>
    <t>Lady in Blue</t>
  </si>
  <si>
    <t>87-05-0213</t>
  </si>
  <si>
    <t>Marjorie</t>
  </si>
  <si>
    <t>87-05-0214</t>
  </si>
  <si>
    <t>Mittelmeer</t>
  </si>
  <si>
    <t>87-05-0215</t>
  </si>
  <si>
    <t>Peter Harrison</t>
  </si>
  <si>
    <t>87-05-0216</t>
  </si>
  <si>
    <t>87-05-0217</t>
  </si>
  <si>
    <t>Pink Bouquet</t>
  </si>
  <si>
    <t>87-05-0218</t>
  </si>
  <si>
    <t>Prof. Anton Kippenberg</t>
  </si>
  <si>
    <t>87-05-0002</t>
  </si>
  <si>
    <t>Rosenwichtel</t>
  </si>
  <si>
    <t>87-05-0219</t>
  </si>
  <si>
    <t>Schneekissen</t>
  </si>
  <si>
    <t>87-05-0220</t>
  </si>
  <si>
    <t>Snowsprite</t>
  </si>
  <si>
    <t>87-05-0221</t>
  </si>
  <si>
    <t>Starlight</t>
  </si>
  <si>
    <t>87-05-0222</t>
  </si>
  <si>
    <t>Zwergenhimmel</t>
  </si>
  <si>
    <t>87-05-2004</t>
  </si>
  <si>
    <t>Aster laterifolius</t>
  </si>
  <si>
    <t>Астра латерифолиус</t>
  </si>
  <si>
    <t>Horizontalis</t>
  </si>
  <si>
    <t>50-70</t>
  </si>
  <si>
    <t>87-05-0202</t>
  </si>
  <si>
    <t>Lady in Black</t>
  </si>
  <si>
    <t>87-05-2005</t>
  </si>
  <si>
    <t>Prince</t>
  </si>
  <si>
    <t>87-05-0223</t>
  </si>
  <si>
    <t>Aster novae-angliae</t>
  </si>
  <si>
    <t>Астра ново-английская</t>
  </si>
  <si>
    <t>Andenken an Alma Potschke</t>
  </si>
  <si>
    <t>87-05-0224</t>
  </si>
  <si>
    <t>Barrs Pink</t>
  </si>
  <si>
    <t>НСПСТ-0027</t>
  </si>
  <si>
    <t>Aster novea-angliae</t>
  </si>
  <si>
    <t>Pride of Colwall</t>
  </si>
  <si>
    <t>87-05-0225</t>
  </si>
  <si>
    <t>Purple Dome</t>
  </si>
  <si>
    <t>87-05-1906</t>
  </si>
  <si>
    <t>Vibrant Dome</t>
  </si>
  <si>
    <t>87-05-0226</t>
  </si>
  <si>
    <t>Aster novi-belgii</t>
  </si>
  <si>
    <t>Астра ново-бельгийская</t>
  </si>
  <si>
    <t>Brigitte</t>
  </si>
  <si>
    <t>87-05-0003</t>
  </si>
  <si>
    <t>Crimson Brocade</t>
  </si>
  <si>
    <t>87-05-0227</t>
  </si>
  <si>
    <t>Elta</t>
  </si>
  <si>
    <t>87-05-0228</t>
  </si>
  <si>
    <t>Fellowship</t>
  </si>
  <si>
    <t>87-05-3485</t>
  </si>
  <si>
    <t>Karminkuppel</t>
  </si>
  <si>
    <t>87-05-0229</t>
  </si>
  <si>
    <t>Marie Ballard</t>
  </si>
  <si>
    <t>87-05-0230</t>
  </si>
  <si>
    <t>Milka</t>
  </si>
  <si>
    <t>87-05-0231</t>
  </si>
  <si>
    <t>Patricia Ballard</t>
  </si>
  <si>
    <t>87-05-0233</t>
  </si>
  <si>
    <t>Royal Ruby</t>
  </si>
  <si>
    <t>87-05-0234</t>
  </si>
  <si>
    <t>Sarah Ballard</t>
  </si>
  <si>
    <t>НСПСТ-0028</t>
  </si>
  <si>
    <t>Schone von Dietlikon</t>
  </si>
  <si>
    <t>НСПСТ-0029</t>
  </si>
  <si>
    <t>Suzanne</t>
  </si>
  <si>
    <t>87-05-0235</t>
  </si>
  <si>
    <t>White Ladies</t>
  </si>
  <si>
    <t>87-05-0236</t>
  </si>
  <si>
    <t>Winston Churchil</t>
  </si>
  <si>
    <t>87-05-0200</t>
  </si>
  <si>
    <t>Aster divaricatus</t>
  </si>
  <si>
    <t>Астра растопыренная</t>
  </si>
  <si>
    <t>87-05-3016</t>
  </si>
  <si>
    <t>Beth Chatto</t>
  </si>
  <si>
    <t>87-05-1907</t>
  </si>
  <si>
    <t>Aster cordifolius</t>
  </si>
  <si>
    <t>Астра сердцелистная</t>
  </si>
  <si>
    <t>Little Carlow</t>
  </si>
  <si>
    <t>87-05-2635</t>
  </si>
  <si>
    <t>Aster tongolensis</t>
  </si>
  <si>
    <t>Астра тонгольская</t>
  </si>
  <si>
    <t>Wartburgstern</t>
  </si>
  <si>
    <t>87-05-0201</t>
  </si>
  <si>
    <t>Aster frikartii</t>
  </si>
  <si>
    <t>Астра фрикарта</t>
  </si>
  <si>
    <t>Monch</t>
  </si>
  <si>
    <t>87-05-0315</t>
  </si>
  <si>
    <t>Astrantia</t>
  </si>
  <si>
    <t>Астранция</t>
  </si>
  <si>
    <t>Dark Shiny Eyes</t>
  </si>
  <si>
    <t>НСПСТ-0033</t>
  </si>
  <si>
    <t>Sparkling Stars 'Diamond'</t>
  </si>
  <si>
    <t>87-05-0316</t>
  </si>
  <si>
    <t>Astrantia major</t>
  </si>
  <si>
    <t>Астранция крупная</t>
  </si>
  <si>
    <t>87-05-0317</t>
  </si>
  <si>
    <t>87-05-0318</t>
  </si>
  <si>
    <t>Claret</t>
  </si>
  <si>
    <t>87-05-3022</t>
  </si>
  <si>
    <t>Diamonds White</t>
  </si>
  <si>
    <t>87-05-0319</t>
  </si>
  <si>
    <t>Lars</t>
  </si>
  <si>
    <t>87-05-0329</t>
  </si>
  <si>
    <t>Moulin Rouge</t>
  </si>
  <si>
    <t>87-05-0320</t>
  </si>
  <si>
    <t>Pink Pride</t>
  </si>
  <si>
    <t>5-9</t>
  </si>
  <si>
    <t>87-05-0321</t>
  </si>
  <si>
    <t>Primadonna</t>
  </si>
  <si>
    <t>87-05-0322</t>
  </si>
  <si>
    <t>Queens Children</t>
  </si>
  <si>
    <t>87-05-0323</t>
  </si>
  <si>
    <t>Rosea</t>
  </si>
  <si>
    <t>НСПСТ-0034</t>
  </si>
  <si>
    <t>Rosensinfonie</t>
  </si>
  <si>
    <t>87-05-0324</t>
  </si>
  <si>
    <t>Rubra</t>
  </si>
  <si>
    <t>87-05-3369</t>
  </si>
  <si>
    <t>Ruby Cloud</t>
  </si>
  <si>
    <t>87-05-2583</t>
  </si>
  <si>
    <t>Ruby Wedding</t>
  </si>
  <si>
    <t>3-8</t>
  </si>
  <si>
    <t>87-05-1908</t>
  </si>
  <si>
    <t>Shaggy</t>
  </si>
  <si>
    <t>87-05-0326</t>
  </si>
  <si>
    <t>Venice</t>
  </si>
  <si>
    <t>87-05-0330</t>
  </si>
  <si>
    <t>Bergenia</t>
  </si>
  <si>
    <t>Бадан</t>
  </si>
  <si>
    <t>Abendglut</t>
  </si>
  <si>
    <t>4-5</t>
  </si>
  <si>
    <t>87-05-0333</t>
  </si>
  <si>
    <t>Bressingham White</t>
  </si>
  <si>
    <t>87-05-0338</t>
  </si>
  <si>
    <t>Edens Dark Margin</t>
  </si>
  <si>
    <t>87-05-0339</t>
  </si>
  <si>
    <t>Morgenrote</t>
  </si>
  <si>
    <t>87-05-0341</t>
  </si>
  <si>
    <t>Winterglod=Winterglut</t>
  </si>
  <si>
    <t>87-05-0332</t>
  </si>
  <si>
    <t>Bergenia hybrida</t>
  </si>
  <si>
    <t>Бадан гибридный</t>
  </si>
  <si>
    <t>Bach</t>
  </si>
  <si>
    <t>87-05-0334</t>
  </si>
  <si>
    <t>Bergenia cordifolia</t>
  </si>
  <si>
    <t>Бадан сердцелистный</t>
  </si>
  <si>
    <t>87-05-0331</t>
  </si>
  <si>
    <t>Baby Doll</t>
  </si>
  <si>
    <t>87-05-0335</t>
  </si>
  <si>
    <t>Eroica</t>
  </si>
  <si>
    <t>87-05-0336</t>
  </si>
  <si>
    <t>Herbstblute</t>
  </si>
  <si>
    <t>4-10</t>
  </si>
  <si>
    <t>87-05-0337</t>
  </si>
  <si>
    <t>Purpurea</t>
  </si>
  <si>
    <t>87-05-0004</t>
  </si>
  <si>
    <t>Rotblum</t>
  </si>
  <si>
    <t>НСПСТ-0152</t>
  </si>
  <si>
    <t>Vinca major</t>
  </si>
  <si>
    <t>Барвинок большой</t>
  </si>
  <si>
    <t>2-5</t>
  </si>
  <si>
    <t>87-05-2972</t>
  </si>
  <si>
    <t>Vinca minor</t>
  </si>
  <si>
    <t>Барвинок малый</t>
  </si>
  <si>
    <t>87-05-2973</t>
  </si>
  <si>
    <t>87-05-0343</t>
  </si>
  <si>
    <t>Brunnera macrophylla</t>
  </si>
  <si>
    <t>Бруннера крупнолистная</t>
  </si>
  <si>
    <t>87-05-0344</t>
  </si>
  <si>
    <t>Betty Bowring</t>
  </si>
  <si>
    <t>87-05-0345</t>
  </si>
  <si>
    <t>Emerald Mist</t>
  </si>
  <si>
    <t>87-05-0346</t>
  </si>
  <si>
    <t>Hadspen Cream</t>
  </si>
  <si>
    <t>87-05-0347</t>
  </si>
  <si>
    <t>Jack Frost</t>
  </si>
  <si>
    <t>87-05-1886</t>
  </si>
  <si>
    <t>Looking Glass</t>
  </si>
  <si>
    <t>87-05-0350</t>
  </si>
  <si>
    <t>Mr. Morse</t>
  </si>
  <si>
    <t>87-05-0351</t>
  </si>
  <si>
    <t>Silver Heart</t>
  </si>
  <si>
    <t>НСПСТ-0036</t>
  </si>
  <si>
    <t>Silver Spear</t>
  </si>
  <si>
    <t>87-05-0353</t>
  </si>
  <si>
    <t>Variegata</t>
  </si>
  <si>
    <t>87-05-2000</t>
  </si>
  <si>
    <t>Ligularia</t>
  </si>
  <si>
    <t>Бузульник</t>
  </si>
  <si>
    <t>Hietala</t>
  </si>
  <si>
    <t>87-05-1552</t>
  </si>
  <si>
    <t>Osiris Cafe Noir</t>
  </si>
  <si>
    <t>87-05-1553</t>
  </si>
  <si>
    <t>Osiris Fantasie</t>
  </si>
  <si>
    <t>87-05-3244</t>
  </si>
  <si>
    <t>Zepter</t>
  </si>
  <si>
    <t>87-05-1557</t>
  </si>
  <si>
    <t>Ligularia wilsoniana</t>
  </si>
  <si>
    <t>Бузульник Вильсона</t>
  </si>
  <si>
    <t>87-05-1545</t>
  </si>
  <si>
    <t>Ligularia dendata</t>
  </si>
  <si>
    <t>Бузульник зубчатый</t>
  </si>
  <si>
    <t>87-05-1546</t>
  </si>
  <si>
    <t>Britt-Marie Crawford</t>
  </si>
  <si>
    <t>87-05-1547</t>
  </si>
  <si>
    <t>Dark Beauty</t>
  </si>
  <si>
    <t>87-05-0005</t>
  </si>
  <si>
    <t>Desdemona</t>
  </si>
  <si>
    <t>НСПСТ-0117</t>
  </si>
  <si>
    <t>Ligularia dentata</t>
  </si>
  <si>
    <t>Little Golden Ray</t>
  </si>
  <si>
    <t>87-05-1548</t>
  </si>
  <si>
    <t>Midnight Lady</t>
  </si>
  <si>
    <t>87-05-1549</t>
  </si>
  <si>
    <t>Othello</t>
  </si>
  <si>
    <t>87-05-2469</t>
  </si>
  <si>
    <t>Twilight</t>
  </si>
  <si>
    <t>87-05-1555</t>
  </si>
  <si>
    <t>Ligularia przewalskii</t>
  </si>
  <si>
    <t>Бузульник Пржевальского</t>
  </si>
  <si>
    <t>87-05-3150</t>
  </si>
  <si>
    <t>Ligularia stenocephala</t>
  </si>
  <si>
    <t>Бузульник узкоголовчатый</t>
  </si>
  <si>
    <t>87-05-1556</t>
  </si>
  <si>
    <t>The Rocket</t>
  </si>
  <si>
    <t>87-05-1550</t>
  </si>
  <si>
    <t>Ligularia hessei</t>
  </si>
  <si>
    <t>Бузульник Хессей</t>
  </si>
  <si>
    <t>87-05-1551</t>
  </si>
  <si>
    <t>Gregynog Gold</t>
  </si>
  <si>
    <t>87-05-2491</t>
  </si>
  <si>
    <t>Centranthus ruber</t>
  </si>
  <si>
    <t>Валериана красная</t>
  </si>
  <si>
    <t>Coccineus</t>
  </si>
  <si>
    <t>НСПСТ-0041</t>
  </si>
  <si>
    <t>Rosenrot</t>
  </si>
  <si>
    <t>87-05-2982</t>
  </si>
  <si>
    <t>Waldsteinia ternata</t>
  </si>
  <si>
    <t>Вальдштейния тройчатая</t>
  </si>
  <si>
    <t>87-05-0372</t>
  </si>
  <si>
    <t>Centaurea</t>
  </si>
  <si>
    <t>Василек</t>
  </si>
  <si>
    <t>Pulchra Major</t>
  </si>
  <si>
    <t>87-05-3181</t>
  </si>
  <si>
    <t>Centaurea montana</t>
  </si>
  <si>
    <t>Василёк горный</t>
  </si>
  <si>
    <t>87-05-0371</t>
  </si>
  <si>
    <t>Centaurea macrocephala</t>
  </si>
  <si>
    <t>Василёк крупноголовчатый</t>
  </si>
  <si>
    <t>87-05-0370</t>
  </si>
  <si>
    <t>Centaurea dealbata</t>
  </si>
  <si>
    <t>Василёк подбелённый</t>
  </si>
  <si>
    <t>87-05-2364</t>
  </si>
  <si>
    <t>Thalictrum aquilegifolium</t>
  </si>
  <si>
    <t>Василистник водосборолистный</t>
  </si>
  <si>
    <t>87-05-2969</t>
  </si>
  <si>
    <t>87-05-1826</t>
  </si>
  <si>
    <t>Purpureum</t>
  </si>
  <si>
    <t>5-8</t>
  </si>
  <si>
    <t>87-05-1827</t>
  </si>
  <si>
    <t>Thundercloud</t>
  </si>
  <si>
    <t>87-05-3445</t>
  </si>
  <si>
    <t>Thalictrum</t>
  </si>
  <si>
    <t>Василистник гибридный</t>
  </si>
  <si>
    <t>Elin</t>
  </si>
  <si>
    <t>87-05-2365</t>
  </si>
  <si>
    <t>Thalictrum delavayi</t>
  </si>
  <si>
    <t>Василистник делавайя</t>
  </si>
  <si>
    <t>87-05-3342</t>
  </si>
  <si>
    <t>87-05-1828</t>
  </si>
  <si>
    <t>Hewitts Double</t>
  </si>
  <si>
    <t>87-05-3530</t>
  </si>
  <si>
    <t>Splendide White</t>
  </si>
  <si>
    <t>87-05-1829</t>
  </si>
  <si>
    <t>Thalictrum flavumglaucum</t>
  </si>
  <si>
    <t>Василистник желтый</t>
  </si>
  <si>
    <t>НСПСТ-0150</t>
  </si>
  <si>
    <t>Thalictrum rochebrunianum</t>
  </si>
  <si>
    <t>Василистник рохенбрунский</t>
  </si>
  <si>
    <t>87-05-1562</t>
  </si>
  <si>
    <t>Lysimachia clethroides</t>
  </si>
  <si>
    <t>Вербейник клетровидный</t>
  </si>
  <si>
    <t>87-05-1565</t>
  </si>
  <si>
    <t>Lysimachia vulgaris</t>
  </si>
  <si>
    <t>Вербейник обыкновенный</t>
  </si>
  <si>
    <t>87-05-1563</t>
  </si>
  <si>
    <t>Lysimachia punctata</t>
  </si>
  <si>
    <t>Вербейник точечный</t>
  </si>
  <si>
    <t>87-05-1564</t>
  </si>
  <si>
    <t>Alexander</t>
  </si>
  <si>
    <t>87-05-3345</t>
  </si>
  <si>
    <t>Verbena bonariensis</t>
  </si>
  <si>
    <t>Вербена буэнос-айресская</t>
  </si>
  <si>
    <t>87-05-2475</t>
  </si>
  <si>
    <t>Lollipop</t>
  </si>
  <si>
    <t>87-05-3346</t>
  </si>
  <si>
    <t>Verbena hastata</t>
  </si>
  <si>
    <t>Вербена лекарственная</t>
  </si>
  <si>
    <t>Blue Spires</t>
  </si>
  <si>
    <t>100-120</t>
  </si>
  <si>
    <t>87-05-3347</t>
  </si>
  <si>
    <t>Pink Spires</t>
  </si>
  <si>
    <t>87-05-3348</t>
  </si>
  <si>
    <t>White Spires</t>
  </si>
  <si>
    <t>87-05-2367</t>
  </si>
  <si>
    <t>Veronica</t>
  </si>
  <si>
    <t>Вероника</t>
  </si>
  <si>
    <t>Baby Blue</t>
  </si>
  <si>
    <t>87-05-1874</t>
  </si>
  <si>
    <t>Pacific Ocean</t>
  </si>
  <si>
    <t>87-05-2369</t>
  </si>
  <si>
    <t>Sunny Border Blue</t>
  </si>
  <si>
    <t>87-05-3532</t>
  </si>
  <si>
    <t>Veronica hybrida</t>
  </si>
  <si>
    <t>Вероника гибридная</t>
  </si>
  <si>
    <t>Pink Marshmallow</t>
  </si>
  <si>
    <t>87-05-1869</t>
  </si>
  <si>
    <t>Veronica gentianoides</t>
  </si>
  <si>
    <t>Вероника горечавковая</t>
  </si>
  <si>
    <t>87-05-2368</t>
  </si>
  <si>
    <t>Blue Bitter Sweet</t>
  </si>
  <si>
    <t>87-05-1870</t>
  </si>
  <si>
    <t>Veronica longifolia</t>
  </si>
  <si>
    <t>Вероника длиннолистная</t>
  </si>
  <si>
    <t>Antarctica</t>
  </si>
  <si>
    <t>87-05-1871</t>
  </si>
  <si>
    <t>Blauriesin</t>
  </si>
  <si>
    <t>87-05-1872</t>
  </si>
  <si>
    <t>Pink Damask</t>
  </si>
  <si>
    <t>87-05-1873</t>
  </si>
  <si>
    <t>Schneeriesin</t>
  </si>
  <si>
    <t>87-05-3351</t>
  </si>
  <si>
    <t>Veronica spicata</t>
  </si>
  <si>
    <t>Вероника колосистая</t>
  </si>
  <si>
    <t>Rosa Zwerg</t>
  </si>
  <si>
    <t>30-40</t>
  </si>
  <si>
    <t>87-05-1875</t>
  </si>
  <si>
    <t>Вероника колосковая</t>
  </si>
  <si>
    <t>87-05-3468</t>
  </si>
  <si>
    <t>87-05-1877</t>
  </si>
  <si>
    <t>Heidekind</t>
  </si>
  <si>
    <t>87-05-1878</t>
  </si>
  <si>
    <t>Icicle</t>
  </si>
  <si>
    <t>87-05-3350</t>
  </si>
  <si>
    <t>Nana Blauteppich</t>
  </si>
  <si>
    <t>87-05-3533</t>
  </si>
  <si>
    <t>Purple Explosion</t>
  </si>
  <si>
    <t>87-05-1879</t>
  </si>
  <si>
    <t>Rotfuchs</t>
  </si>
  <si>
    <t>87-05-3534</t>
  </si>
  <si>
    <t>87-05-1880</t>
  </si>
  <si>
    <t>Ulster Blue Dwarf</t>
  </si>
  <si>
    <t>87-05-3452</t>
  </si>
  <si>
    <t>Veronicastrum virginicum</t>
  </si>
  <si>
    <t>Вероникаструм виргинский</t>
  </si>
  <si>
    <t>87-05-3450</t>
  </si>
  <si>
    <t>87-05-3352</t>
  </si>
  <si>
    <t>Diana</t>
  </si>
  <si>
    <t>87-05-3353</t>
  </si>
  <si>
    <t>Fascination</t>
  </si>
  <si>
    <t>87-05-3453</t>
  </si>
  <si>
    <t>Lavendelturm</t>
  </si>
  <si>
    <t>87-05-3451</t>
  </si>
  <si>
    <t>Red Arrows</t>
  </si>
  <si>
    <t>87-05-0185</t>
  </si>
  <si>
    <t>Aruncus dioicus</t>
  </si>
  <si>
    <t>Волжанка двудомная</t>
  </si>
  <si>
    <t>87-05-1909</t>
  </si>
  <si>
    <t>Aruncus</t>
  </si>
  <si>
    <t>Волжанка/Арункус</t>
  </si>
  <si>
    <t>Horatio</t>
  </si>
  <si>
    <t>87-05-0186</t>
  </si>
  <si>
    <t>Волжанка/Арункус обыкновенная</t>
  </si>
  <si>
    <t>Kneiffii</t>
  </si>
  <si>
    <t>87-05-0184</t>
  </si>
  <si>
    <t>Aruncus aethusifolius</t>
  </si>
  <si>
    <t>Волжанка/Арункус этузифолиус</t>
  </si>
  <si>
    <t>87-05-0107</t>
  </si>
  <si>
    <t>Actaea ramosa</t>
  </si>
  <si>
    <t>Воронец ветвистый</t>
  </si>
  <si>
    <t>87-05-3361</t>
  </si>
  <si>
    <t>Chocoholic</t>
  </si>
  <si>
    <t>70-80</t>
  </si>
  <si>
    <t>87-05-0106</t>
  </si>
  <si>
    <t>Actaea racemosa</t>
  </si>
  <si>
    <t>Воронец кистевидный</t>
  </si>
  <si>
    <t>Cordifolia</t>
  </si>
  <si>
    <t>87-05-0108</t>
  </si>
  <si>
    <t>Actaea simplex</t>
  </si>
  <si>
    <t>Воронец простой</t>
  </si>
  <si>
    <t>Atropurpurea</t>
  </si>
  <si>
    <t>87-05-0109</t>
  </si>
  <si>
    <t>Brunette</t>
  </si>
  <si>
    <t>87-05-3362</t>
  </si>
  <si>
    <t>Hillside Black Beauty</t>
  </si>
  <si>
    <t>87-05-3363</t>
  </si>
  <si>
    <t>James Compton</t>
  </si>
  <si>
    <t>87-05-0110</t>
  </si>
  <si>
    <t>Pink Spike</t>
  </si>
  <si>
    <t>87-05-0111</t>
  </si>
  <si>
    <t>White Pearl</t>
  </si>
  <si>
    <t>10-11</t>
  </si>
  <si>
    <t>87-05-2625</t>
  </si>
  <si>
    <t>Actaea acerina</t>
  </si>
  <si>
    <t>Воронец японский</t>
  </si>
  <si>
    <t>Silver Dance</t>
  </si>
  <si>
    <t>87-05-0471</t>
  </si>
  <si>
    <t>Gaillardia</t>
  </si>
  <si>
    <t>Гайлардия</t>
  </si>
  <si>
    <t>87-05-3030</t>
  </si>
  <si>
    <t>Gaillardia hybrida</t>
  </si>
  <si>
    <t>Гайлардия гибридная</t>
  </si>
  <si>
    <t>Arizona Apricot</t>
  </si>
  <si>
    <t>87-05-0469</t>
  </si>
  <si>
    <t>Gaillardia grandiflora</t>
  </si>
  <si>
    <t>Гайлардия красивая</t>
  </si>
  <si>
    <t>Arizona Red Shades</t>
  </si>
  <si>
    <t>87-05-0470</t>
  </si>
  <si>
    <t>Arizona Sun</t>
  </si>
  <si>
    <t>87-05-2665</t>
  </si>
  <si>
    <t>Gaura lindheimeri</t>
  </si>
  <si>
    <t>Гаура Линдхеймера</t>
  </si>
  <si>
    <t>НСПСТ-0052</t>
  </si>
  <si>
    <t>Cool Breeze</t>
  </si>
  <si>
    <t>87-05-0472</t>
  </si>
  <si>
    <t>Siskiyou Pink</t>
  </si>
  <si>
    <t>87-05-3202</t>
  </si>
  <si>
    <t>Summer Breeze</t>
  </si>
  <si>
    <t>НСПСТ-0066</t>
  </si>
  <si>
    <t>Heuchera</t>
  </si>
  <si>
    <t>Гейхера</t>
  </si>
  <si>
    <t>Paprika</t>
  </si>
  <si>
    <t>НСПСТ-0067</t>
  </si>
  <si>
    <t>Rex Purple</t>
  </si>
  <si>
    <t>НСПСТ-0068</t>
  </si>
  <si>
    <t>Rex Red</t>
  </si>
  <si>
    <t>87-05-3057</t>
  </si>
  <si>
    <t>Heuchera americana</t>
  </si>
  <si>
    <t>Гейхера американская</t>
  </si>
  <si>
    <t>Dale</t>
  </si>
  <si>
    <t>87-05-0775</t>
  </si>
  <si>
    <t>Marvelous Marble</t>
  </si>
  <si>
    <t>87-05-0776</t>
  </si>
  <si>
    <t>Melting Fire</t>
  </si>
  <si>
    <t>87-05-0777</t>
  </si>
  <si>
    <t>Heuchera hybrida</t>
  </si>
  <si>
    <t>Гейхера гибридная</t>
  </si>
  <si>
    <t>Ametyst Myst</t>
  </si>
  <si>
    <t>87-05-2025</t>
  </si>
  <si>
    <t>Beaujolais</t>
  </si>
  <si>
    <t>87-05-0779</t>
  </si>
  <si>
    <t>Beauty Color</t>
  </si>
  <si>
    <t>87-05-0780</t>
  </si>
  <si>
    <t>Blackout</t>
  </si>
  <si>
    <t>87-05-0784</t>
  </si>
  <si>
    <t>Can Can</t>
  </si>
  <si>
    <t>87-05-0787</t>
  </si>
  <si>
    <t>Chocolat Veil</t>
  </si>
  <si>
    <t>87-05-0788</t>
  </si>
  <si>
    <t>Crimson Curls</t>
  </si>
  <si>
    <t>87-05-3499</t>
  </si>
  <si>
    <t>Forever Purple</t>
  </si>
  <si>
    <t>87-05-3500</t>
  </si>
  <si>
    <t>Forever Red</t>
  </si>
  <si>
    <t>87-05-0792</t>
  </si>
  <si>
    <t>Hercules</t>
  </si>
  <si>
    <t>87-05-0793</t>
  </si>
  <si>
    <t>Marmalade</t>
  </si>
  <si>
    <t>87-05-0794</t>
  </si>
  <si>
    <t>87-05-3501</t>
  </si>
  <si>
    <t>Mega Caramel</t>
  </si>
  <si>
    <t>87-05-0798</t>
  </si>
  <si>
    <t>Miracle</t>
  </si>
  <si>
    <t>87-05-2996</t>
  </si>
  <si>
    <t>Neptune</t>
  </si>
  <si>
    <t>87-05-0799</t>
  </si>
  <si>
    <t>Obsidian</t>
  </si>
  <si>
    <t>87-05-0802</t>
  </si>
  <si>
    <t>40</t>
  </si>
  <si>
    <t>87-05-3502</t>
  </si>
  <si>
    <t>Purple Petticoats</t>
  </si>
  <si>
    <t>87-05-0804</t>
  </si>
  <si>
    <t>Rachel</t>
  </si>
  <si>
    <t>87-05-0806</t>
  </si>
  <si>
    <t>Regina</t>
  </si>
  <si>
    <t>87-05-0807</t>
  </si>
  <si>
    <t>Heuchera sanguinea</t>
  </si>
  <si>
    <t>Гейхера кроваво-красная</t>
  </si>
  <si>
    <t>87-05-0808</t>
  </si>
  <si>
    <t>Coral Forest</t>
  </si>
  <si>
    <t>87-05-0809</t>
  </si>
  <si>
    <t>Leuchtkafer</t>
  </si>
  <si>
    <t>87-05-2995</t>
  </si>
  <si>
    <t>White Cloud</t>
  </si>
  <si>
    <t>87-05-0796</t>
  </si>
  <si>
    <t>Heuchera micrantha</t>
  </si>
  <si>
    <t>Гейхера мелкоцветная</t>
  </si>
  <si>
    <t>Palace Purple</t>
  </si>
  <si>
    <t>87-05-0782</t>
  </si>
  <si>
    <t>Heuchera brizoides</t>
  </si>
  <si>
    <t>Гейхера трясунковидная</t>
  </si>
  <si>
    <t>Pluie de Feu</t>
  </si>
  <si>
    <t>НСПСТ-0062</t>
  </si>
  <si>
    <t>Helenium</t>
  </si>
  <si>
    <t>Гелениум</t>
  </si>
  <si>
    <t>Autumn Fire</t>
  </si>
  <si>
    <t>87-05-1895</t>
  </si>
  <si>
    <t>Bandera</t>
  </si>
  <si>
    <t>87-05-0546</t>
  </si>
  <si>
    <t>87-05-0548</t>
  </si>
  <si>
    <t>Chelsey</t>
  </si>
  <si>
    <t>87-05-2594</t>
  </si>
  <si>
    <t>Double Trouble</t>
  </si>
  <si>
    <t>87-05-3396</t>
  </si>
  <si>
    <t>Feuersiegel</t>
  </si>
  <si>
    <t>87-05-2679</t>
  </si>
  <si>
    <t>Goldrausch</t>
  </si>
  <si>
    <t>87-05-2680</t>
  </si>
  <si>
    <t>Indianersommer</t>
  </si>
  <si>
    <t>87-05-0549</t>
  </si>
  <si>
    <t>Kanaria</t>
  </si>
  <si>
    <t>87-05-2681</t>
  </si>
  <si>
    <t>Loysder Wieck</t>
  </si>
  <si>
    <t>87-05-2682</t>
  </si>
  <si>
    <t>Meranti</t>
  </si>
  <si>
    <t>87-05-0550</t>
  </si>
  <si>
    <t>Moerheim Beauty</t>
  </si>
  <si>
    <t>87-05-0551</t>
  </si>
  <si>
    <t>Rubinzwerg</t>
  </si>
  <si>
    <t>87-05-2683</t>
  </si>
  <si>
    <t>Sahins Early Flowerer</t>
  </si>
  <si>
    <t>87-05-0552</t>
  </si>
  <si>
    <t>Waltraut</t>
  </si>
  <si>
    <t>87-05-0547</t>
  </si>
  <si>
    <t>Helenium bigelovii</t>
  </si>
  <si>
    <t>Гелениум Бигелоу</t>
  </si>
  <si>
    <t>The Bishop</t>
  </si>
  <si>
    <t>87-05-3040</t>
  </si>
  <si>
    <t>Helenium hybridum</t>
  </si>
  <si>
    <t>Гелениум гибридный</t>
  </si>
  <si>
    <t>Ranchera</t>
  </si>
  <si>
    <t>87-05-3041</t>
  </si>
  <si>
    <t>Sombrero</t>
  </si>
  <si>
    <t>87-05-3042</t>
  </si>
  <si>
    <t>Wesergold</t>
  </si>
  <si>
    <t>87-05-2595</t>
  </si>
  <si>
    <t>Helenium autumnale</t>
  </si>
  <si>
    <t>Гелениум осенний</t>
  </si>
  <si>
    <t>ElDorado</t>
  </si>
  <si>
    <t>87-05-1894</t>
  </si>
  <si>
    <t>Fuego</t>
  </si>
  <si>
    <t>87-05-2998</t>
  </si>
  <si>
    <t>Hay Day Yellow</t>
  </si>
  <si>
    <t>60-70</t>
  </si>
  <si>
    <t>87-05-3204</t>
  </si>
  <si>
    <t>Heliopsis helianthoides</t>
  </si>
  <si>
    <t>Гелиопсис подсолнечниковый</t>
  </si>
  <si>
    <t>Asahi</t>
  </si>
  <si>
    <t>87-05-2684</t>
  </si>
  <si>
    <t>Burning Hearts</t>
  </si>
  <si>
    <t>87-05-2685</t>
  </si>
  <si>
    <t>Summer Nights</t>
  </si>
  <si>
    <t>87-05-3205</t>
  </si>
  <si>
    <t>87-05-0556</t>
  </si>
  <si>
    <t>Heliopsis helianthoidesvar.scabra</t>
  </si>
  <si>
    <t>Гелиопсис солнцеподобный</t>
  </si>
  <si>
    <t>87-05-0475</t>
  </si>
  <si>
    <t>Geranium</t>
  </si>
  <si>
    <t>Герань</t>
  </si>
  <si>
    <t>Ann Folkard</t>
  </si>
  <si>
    <t>87-05-2666</t>
  </si>
  <si>
    <t>Anne Thomson</t>
  </si>
  <si>
    <t>87-05-0476</t>
  </si>
  <si>
    <t>Brookside</t>
  </si>
  <si>
    <t>87-05-2670</t>
  </si>
  <si>
    <t>Little David</t>
  </si>
  <si>
    <t>87-05-0492</t>
  </si>
  <si>
    <t>Orion</t>
  </si>
  <si>
    <t>87-05-0515</t>
  </si>
  <si>
    <t>Philippe Vapelle</t>
  </si>
  <si>
    <t>87-05-0521</t>
  </si>
  <si>
    <t>Red Admiral</t>
  </si>
  <si>
    <t>87-05-3203</t>
  </si>
  <si>
    <t>Rozanne Gerwat</t>
  </si>
  <si>
    <t>5-10</t>
  </si>
  <si>
    <t>87-05-0531</t>
  </si>
  <si>
    <t>Spinners</t>
  </si>
  <si>
    <t>87-05-0533</t>
  </si>
  <si>
    <t>Tanya Rendall</t>
  </si>
  <si>
    <t>87-05-3498</t>
  </si>
  <si>
    <t>Geranium wallichianum</t>
  </si>
  <si>
    <t>Герань Валлиха</t>
  </si>
  <si>
    <t>Crystal Lake</t>
  </si>
  <si>
    <t>87-05-0503</t>
  </si>
  <si>
    <t>Geranium magnificum</t>
  </si>
  <si>
    <t>Герань великолепная</t>
  </si>
  <si>
    <t>87-05-0504</t>
  </si>
  <si>
    <t>Rosemoor</t>
  </si>
  <si>
    <t>87-05-0493</t>
  </si>
  <si>
    <t>Geranium hybrida</t>
  </si>
  <si>
    <t>Герань гибридная</t>
  </si>
  <si>
    <t>Johnson's Blue</t>
  </si>
  <si>
    <t>87-05-1910</t>
  </si>
  <si>
    <t>Geranium hybride</t>
  </si>
  <si>
    <t>Try monster</t>
  </si>
  <si>
    <t>87-05-0489</t>
  </si>
  <si>
    <t>Geranium himalayense</t>
  </si>
  <si>
    <t>Герань гималайская</t>
  </si>
  <si>
    <t>87-05-2669</t>
  </si>
  <si>
    <t>87-05-0490</t>
  </si>
  <si>
    <t>Gravetye</t>
  </si>
  <si>
    <t>87-05-0491</t>
  </si>
  <si>
    <t>Plenum=Birch Double</t>
  </si>
  <si>
    <t>НСПСТ-0055</t>
  </si>
  <si>
    <t>Geranium dalmaticum</t>
  </si>
  <si>
    <t>Герань далматская</t>
  </si>
  <si>
    <t>87-05-0500</t>
  </si>
  <si>
    <t>Geranium maculatum</t>
  </si>
  <si>
    <t>Герань дикая</t>
  </si>
  <si>
    <t>87-05-0501</t>
  </si>
  <si>
    <t>Chatto</t>
  </si>
  <si>
    <t>87-05-0502</t>
  </si>
  <si>
    <t>Espresso</t>
  </si>
  <si>
    <t>87-05-2668</t>
  </si>
  <si>
    <t>Geranium clarkei</t>
  </si>
  <si>
    <t>Герань кашмирская</t>
  </si>
  <si>
    <t>Kashmir Pink</t>
  </si>
  <si>
    <t>87-05-0485</t>
  </si>
  <si>
    <t>Kashmir Purple</t>
  </si>
  <si>
    <t>87-05-0486</t>
  </si>
  <si>
    <t>Kashmir White</t>
  </si>
  <si>
    <t>87-05-0477</t>
  </si>
  <si>
    <t>Geranium cantabrigiense</t>
  </si>
  <si>
    <t>Герань кембриджская</t>
  </si>
  <si>
    <t>87-05-0478</t>
  </si>
  <si>
    <t>Biokovo</t>
  </si>
  <si>
    <t>87-05-0479</t>
  </si>
  <si>
    <t>Cambridge</t>
  </si>
  <si>
    <t>НСПСТ-0053</t>
  </si>
  <si>
    <t>Intense</t>
  </si>
  <si>
    <t>87-05-2012</t>
  </si>
  <si>
    <t>Karmina</t>
  </si>
  <si>
    <t>87-05-2667</t>
  </si>
  <si>
    <t>St. Ola</t>
  </si>
  <si>
    <t>87-05-2014</t>
  </si>
  <si>
    <t>Geranium phaeum</t>
  </si>
  <si>
    <t>Герань красно-бурая</t>
  </si>
  <si>
    <t>Raven</t>
  </si>
  <si>
    <t>87-05-0525</t>
  </si>
  <si>
    <t>Geranium sanguineum</t>
  </si>
  <si>
    <t>Герань кроваво-красная</t>
  </si>
  <si>
    <t>87-05-0526</t>
  </si>
  <si>
    <t>87-05-0527</t>
  </si>
  <si>
    <t>Apfelblûte</t>
  </si>
  <si>
    <t>87-05-0528</t>
  </si>
  <si>
    <t>Elke</t>
  </si>
  <si>
    <t>87-05-0069</t>
  </si>
  <si>
    <t>Max Frei</t>
  </si>
  <si>
    <t>87-05-0529</t>
  </si>
  <si>
    <t>Striatum</t>
  </si>
  <si>
    <t>87-05-0494</t>
  </si>
  <si>
    <t>Geranium macrorrhizum</t>
  </si>
  <si>
    <t>Герань крупнокорневищная</t>
  </si>
  <si>
    <t>87-05-0496</t>
  </si>
  <si>
    <t>Bevan's Variety</t>
  </si>
  <si>
    <t>87-05-0497</t>
  </si>
  <si>
    <t>Czakor</t>
  </si>
  <si>
    <t>87-05-0498</t>
  </si>
  <si>
    <t>Ingwersen's Variety</t>
  </si>
  <si>
    <t>87-05-0499</t>
  </si>
  <si>
    <t>Spessart</t>
  </si>
  <si>
    <t>87-05-3393</t>
  </si>
  <si>
    <t>Geranium sylvaticum</t>
  </si>
  <si>
    <t>Герань лесная</t>
  </si>
  <si>
    <t>87-05-0532</t>
  </si>
  <si>
    <t>Mayflower</t>
  </si>
  <si>
    <t>НСПСТ-0057</t>
  </si>
  <si>
    <t>Geranium pratense</t>
  </si>
  <si>
    <t>Герань луговая</t>
  </si>
  <si>
    <t>Black Beauty</t>
  </si>
  <si>
    <t>87-05-3036</t>
  </si>
  <si>
    <t>Delft Butterfly</t>
  </si>
  <si>
    <t>87-05-0516</t>
  </si>
  <si>
    <t>Laura</t>
  </si>
  <si>
    <t>НСПСТ-0058</t>
  </si>
  <si>
    <t>Midnight Ghost</t>
  </si>
  <si>
    <t>87-05-0517</t>
  </si>
  <si>
    <t>Mrs Kendall Clark</t>
  </si>
  <si>
    <t>НСПСТ-0059</t>
  </si>
  <si>
    <t>Plenum Violaceum</t>
  </si>
  <si>
    <t>87-05-0518</t>
  </si>
  <si>
    <t>Splish Splash</t>
  </si>
  <si>
    <t>87-05-0519</t>
  </si>
  <si>
    <t>Geranium psilostemon</t>
  </si>
  <si>
    <t>Герань мелкотычинковая</t>
  </si>
  <si>
    <t>НСПСТ-0060</t>
  </si>
  <si>
    <t>87-05-0507</t>
  </si>
  <si>
    <t>Geranium oxonianum</t>
  </si>
  <si>
    <t>Герань оксфордская</t>
  </si>
  <si>
    <t>Claridge Druce</t>
  </si>
  <si>
    <t>87-05-2672</t>
  </si>
  <si>
    <t>Lace Time</t>
  </si>
  <si>
    <t>87-05-0508</t>
  </si>
  <si>
    <t>Rose Clair</t>
  </si>
  <si>
    <t>87-05-2674</t>
  </si>
  <si>
    <t>Tess</t>
  </si>
  <si>
    <t>87-05-0509</t>
  </si>
  <si>
    <t>Thurstonianum</t>
  </si>
  <si>
    <t>87-05-0510</t>
  </si>
  <si>
    <t>Geranium Patricia</t>
  </si>
  <si>
    <t>Герань Патриция</t>
  </si>
  <si>
    <t>87-05-0480</t>
  </si>
  <si>
    <t>Geranium cinereum</t>
  </si>
  <si>
    <t>Герань пепельная</t>
  </si>
  <si>
    <t>Ballerina</t>
  </si>
  <si>
    <t>87-05-0481</t>
  </si>
  <si>
    <t>Guiseppi</t>
  </si>
  <si>
    <t>87-05-0482</t>
  </si>
  <si>
    <t>Laurence Flatman</t>
  </si>
  <si>
    <t>НСПСТ-0054</t>
  </si>
  <si>
    <t>Geranium cinereum var. subcaulescens</t>
  </si>
  <si>
    <t>subcaulescens</t>
  </si>
  <si>
    <t>87-05-0524</t>
  </si>
  <si>
    <t>Geranium richardsonii</t>
  </si>
  <si>
    <t>Герань Ричардсона</t>
  </si>
  <si>
    <t>87-05-0511</t>
  </si>
  <si>
    <t>Герань тёмно-бурая</t>
  </si>
  <si>
    <t>87-05-0512</t>
  </si>
  <si>
    <t>87-05-0513</t>
  </si>
  <si>
    <t>Samobor</t>
  </si>
  <si>
    <t>87-05-0514</t>
  </si>
  <si>
    <t>Walkure</t>
  </si>
  <si>
    <t>НСПСТ-0056</t>
  </si>
  <si>
    <t>Wendy's Blush</t>
  </si>
  <si>
    <t>87-05-3034</t>
  </si>
  <si>
    <t>Geranium nodosum</t>
  </si>
  <si>
    <t>Герань узловатая</t>
  </si>
  <si>
    <t>87-05-0487</t>
  </si>
  <si>
    <t>Geranium endressii</t>
  </si>
  <si>
    <t>Герань Эндресса</t>
  </si>
  <si>
    <t>87-05-0488</t>
  </si>
  <si>
    <t>87-05-0540</t>
  </si>
  <si>
    <t>Gypsophila paniculata</t>
  </si>
  <si>
    <t>Гипсофила метельчатая</t>
  </si>
  <si>
    <t>87-05-0541</t>
  </si>
  <si>
    <t>Bristol Fairy</t>
  </si>
  <si>
    <t>87-05-0542</t>
  </si>
  <si>
    <t>Fairy perfect(Perfecta)</t>
  </si>
  <si>
    <t>87-05-0543</t>
  </si>
  <si>
    <t>Flamingo</t>
  </si>
  <si>
    <t>87-05-0544</t>
  </si>
  <si>
    <t>Pink Festival</t>
  </si>
  <si>
    <t>87-05-0545</t>
  </si>
  <si>
    <t>White Festival</t>
  </si>
  <si>
    <t>87-05-0539</t>
  </si>
  <si>
    <t>Gypsophila pacifica</t>
  </si>
  <si>
    <t>Гипсофила тихоокеанская</t>
  </si>
  <si>
    <t>87-05-3539</t>
  </si>
  <si>
    <t>Epimedium</t>
  </si>
  <si>
    <t>Горянка</t>
  </si>
  <si>
    <t>Amber Queen</t>
  </si>
  <si>
    <t>87-05-3196</t>
  </si>
  <si>
    <t>Epimedium rubrum</t>
  </si>
  <si>
    <t>Горянка красная</t>
  </si>
  <si>
    <t>87-05-3494</t>
  </si>
  <si>
    <t>GaladrIel</t>
  </si>
  <si>
    <t>87-05-3195</t>
  </si>
  <si>
    <t>Epimedium pubigerum</t>
  </si>
  <si>
    <t>Горянка опушённая</t>
  </si>
  <si>
    <t>Orangekonigin</t>
  </si>
  <si>
    <t>87-05-3540</t>
  </si>
  <si>
    <t>Epimedium pinnatum</t>
  </si>
  <si>
    <t>Горянка перистолистная</t>
  </si>
  <si>
    <t>Colchicum</t>
  </si>
  <si>
    <t>87-05-3384</t>
  </si>
  <si>
    <t>Epimedium youngianum</t>
  </si>
  <si>
    <t>Горянка пышная</t>
  </si>
  <si>
    <t>Roseum</t>
  </si>
  <si>
    <t>87-05-2015</t>
  </si>
  <si>
    <t>Geum</t>
  </si>
  <si>
    <t>Гравилат</t>
  </si>
  <si>
    <t>Censation Lipstick</t>
  </si>
  <si>
    <t>НСПСТ-0061</t>
  </si>
  <si>
    <t>Firestarter®</t>
  </si>
  <si>
    <t>87-05-3394</t>
  </si>
  <si>
    <t>Prinses Juliana</t>
  </si>
  <si>
    <t>87-05-3395</t>
  </si>
  <si>
    <t>Geum hybrida</t>
  </si>
  <si>
    <t>Гравилат гибридный</t>
  </si>
  <si>
    <t>Leonard's Variety</t>
  </si>
  <si>
    <t>87-05-0535</t>
  </si>
  <si>
    <t>Geum chiloense</t>
  </si>
  <si>
    <t>Гравилат чилийский</t>
  </si>
  <si>
    <t>Lady Stratheden</t>
  </si>
  <si>
    <t>87-05-0536</t>
  </si>
  <si>
    <t>Mrs. Bradshaw</t>
  </si>
  <si>
    <t>87-05-2677</t>
  </si>
  <si>
    <t>Geum coccineum</t>
  </si>
  <si>
    <t>Гравилат ярко-красный</t>
  </si>
  <si>
    <t>Borisii-Strain</t>
  </si>
  <si>
    <t>87-05-2678</t>
  </si>
  <si>
    <t>Koi</t>
  </si>
  <si>
    <t>87-05-0390</t>
  </si>
  <si>
    <t>Darmera peltata</t>
  </si>
  <si>
    <t>Дармера щитовидная</t>
  </si>
  <si>
    <t>87-05-2492</t>
  </si>
  <si>
    <t>Delphinium</t>
  </si>
  <si>
    <t>Дельфиниум</t>
  </si>
  <si>
    <t>Magic Fountains Dark Blue Dark Bee</t>
  </si>
  <si>
    <t>87-05-2494</t>
  </si>
  <si>
    <t>Magic Fountains Dark Blue White Bee</t>
  </si>
  <si>
    <t>87-05-2493</t>
  </si>
  <si>
    <t>Magic Fountains Pure White</t>
  </si>
  <si>
    <t>87-05-2659</t>
  </si>
  <si>
    <t>Magic Fountains Sky Blue White Bee</t>
  </si>
  <si>
    <t>87-05-0392</t>
  </si>
  <si>
    <t>Pacific Giant</t>
  </si>
  <si>
    <t>87-05-3001</t>
  </si>
  <si>
    <t>Delphinium elatum</t>
  </si>
  <si>
    <t>Дельфиниум высокий</t>
  </si>
  <si>
    <t>Excalibur Mix</t>
  </si>
  <si>
    <t>87-05-0391</t>
  </si>
  <si>
    <t>Delphinium pacific</t>
  </si>
  <si>
    <t>Дельфиниум пасифик</t>
  </si>
  <si>
    <t>Astolat</t>
  </si>
  <si>
    <t>87-05-3246</t>
  </si>
  <si>
    <t>Lythrum salicaria</t>
  </si>
  <si>
    <t>Дербенник иволистный</t>
  </si>
  <si>
    <t>87-05-2603</t>
  </si>
  <si>
    <t>Blush</t>
  </si>
  <si>
    <t>87-05-2604</t>
  </si>
  <si>
    <t>Robert</t>
  </si>
  <si>
    <t>87-05-2605</t>
  </si>
  <si>
    <t>Swirl</t>
  </si>
  <si>
    <t>87-05-3245</t>
  </si>
  <si>
    <t>Lythrum virgatum</t>
  </si>
  <si>
    <t>Дербенник прутовидный</t>
  </si>
  <si>
    <t>Dropmore Purple</t>
  </si>
  <si>
    <t>87-05-0393</t>
  </si>
  <si>
    <t>Dicentra</t>
  </si>
  <si>
    <t>Дицентра</t>
  </si>
  <si>
    <t>4-9</t>
  </si>
  <si>
    <t>87-05-0394</t>
  </si>
  <si>
    <t>Candy Hearts</t>
  </si>
  <si>
    <t>87-05-3459</t>
  </si>
  <si>
    <t>Dicentra spectabilis</t>
  </si>
  <si>
    <t>Дицентра великолепная</t>
  </si>
  <si>
    <t>1-2</t>
  </si>
  <si>
    <t>87-05-1892</t>
  </si>
  <si>
    <t>87-05-3460</t>
  </si>
  <si>
    <t>87-05-3461</t>
  </si>
  <si>
    <t>4+</t>
  </si>
  <si>
    <t>6-6</t>
  </si>
  <si>
    <t>87-05-2660</t>
  </si>
  <si>
    <t>87-05-0009</t>
  </si>
  <si>
    <t>87-05-3462</t>
  </si>
  <si>
    <t>87-05-3463</t>
  </si>
  <si>
    <t>НСПСТ-0043</t>
  </si>
  <si>
    <t>Jolly Hearts ®Sparks</t>
  </si>
  <si>
    <t>87-05-0397</t>
  </si>
  <si>
    <t>Dicentra eximia</t>
  </si>
  <si>
    <t>Дицентра исключительная</t>
  </si>
  <si>
    <t>Stuart Boothman</t>
  </si>
  <si>
    <t>87-05-0400</t>
  </si>
  <si>
    <t>Dicentra formosa</t>
  </si>
  <si>
    <t>Дицентра красивая</t>
  </si>
  <si>
    <t>Aurora</t>
  </si>
  <si>
    <t>87-05-0401</t>
  </si>
  <si>
    <t>Bacchanal</t>
  </si>
  <si>
    <t>87-05-0403</t>
  </si>
  <si>
    <t>Luxuriant</t>
  </si>
  <si>
    <t>НСПСТ-0042</t>
  </si>
  <si>
    <t>87-05-0412</t>
  </si>
  <si>
    <t>Dodecatheon jeffreyi</t>
  </si>
  <si>
    <t>Додекатеон джеффри</t>
  </si>
  <si>
    <t>87-05-0413</t>
  </si>
  <si>
    <t>Dodecatheon media</t>
  </si>
  <si>
    <t>Додекатеон средний</t>
  </si>
  <si>
    <t>87-05-1914</t>
  </si>
  <si>
    <t>Aphrodite</t>
  </si>
  <si>
    <t>87-05-1915</t>
  </si>
  <si>
    <t>Queen Victoria</t>
  </si>
  <si>
    <t>87-05-1916</t>
  </si>
  <si>
    <t>Red Wings</t>
  </si>
  <si>
    <t>87-05-3365</t>
  </si>
  <si>
    <t>Ajuga reptans</t>
  </si>
  <si>
    <t>Живучка ползучая</t>
  </si>
  <si>
    <t>87-05-3005</t>
  </si>
  <si>
    <t>Burgundy Glow</t>
  </si>
  <si>
    <t>87-05-2197</t>
  </si>
  <si>
    <t>Ophiopogon planiscapus</t>
  </si>
  <si>
    <t>Змеебородник/Офилопогон плоскострелый</t>
  </si>
  <si>
    <t>Niger</t>
  </si>
  <si>
    <t>НСПСТ-0147</t>
  </si>
  <si>
    <t>Solidago</t>
  </si>
  <si>
    <t>Золотарник</t>
  </si>
  <si>
    <t>Citronella</t>
  </si>
  <si>
    <t>87-05-1824</t>
  </si>
  <si>
    <t>Strahlenkrone</t>
  </si>
  <si>
    <t>87-05-2476</t>
  </si>
  <si>
    <t>Super</t>
  </si>
  <si>
    <t>87-05-1823</t>
  </si>
  <si>
    <t>Solidago rugosa</t>
  </si>
  <si>
    <t>Золотарник морщинистый</t>
  </si>
  <si>
    <t>Fireworks</t>
  </si>
  <si>
    <t>87-05-2947</t>
  </si>
  <si>
    <t>Phlomis tuberosa</t>
  </si>
  <si>
    <t>Зопник клубненосный</t>
  </si>
  <si>
    <t>87-05-1664</t>
  </si>
  <si>
    <t>Amazone</t>
  </si>
  <si>
    <t>87-05-1663</t>
  </si>
  <si>
    <t>Phlomis russeliana</t>
  </si>
  <si>
    <t>Зопник Расселла</t>
  </si>
  <si>
    <t>87-05-3172</t>
  </si>
  <si>
    <t>Zingiber officinale</t>
  </si>
  <si>
    <t>Имбирь аптечный</t>
  </si>
  <si>
    <t>87-05-3213</t>
  </si>
  <si>
    <t>Incarvillea delavayi</t>
  </si>
  <si>
    <t>Инкарвиллея Делавея</t>
  </si>
  <si>
    <t>87-05-3215</t>
  </si>
  <si>
    <t>Snowtop</t>
  </si>
  <si>
    <t>НСПСТ-0072</t>
  </si>
  <si>
    <t>Snowtop 1jarig</t>
  </si>
  <si>
    <t>III</t>
  </si>
  <si>
    <t>НСПСТ-0071</t>
  </si>
  <si>
    <t>II</t>
  </si>
  <si>
    <t>НСПСТ-0070</t>
  </si>
  <si>
    <t>НСПСТ-0069</t>
  </si>
  <si>
    <t>87-05-0901</t>
  </si>
  <si>
    <t>Iris</t>
  </si>
  <si>
    <t>Ирис</t>
  </si>
  <si>
    <t>Doll Ribbons</t>
  </si>
  <si>
    <t>НСПСТ-0098</t>
  </si>
  <si>
    <t>Iris pallida</t>
  </si>
  <si>
    <t>Ирис бледная</t>
  </si>
  <si>
    <t>Albovariegata</t>
  </si>
  <si>
    <t>НСПСТ-0099</t>
  </si>
  <si>
    <t>Aureovariegata</t>
  </si>
  <si>
    <t>87-05-2034</t>
  </si>
  <si>
    <t>Ирис бледный</t>
  </si>
  <si>
    <t>87-05-2036</t>
  </si>
  <si>
    <t>Dalmatica</t>
  </si>
  <si>
    <t>60-80</t>
  </si>
  <si>
    <t>87-05-3556</t>
  </si>
  <si>
    <t>87-05-0886</t>
  </si>
  <si>
    <t>Iris pseudacorus</t>
  </si>
  <si>
    <t>Ирис болотный</t>
  </si>
  <si>
    <t>НСПСТ-0100</t>
  </si>
  <si>
    <t>White</t>
  </si>
  <si>
    <t>НСПСТ-0101</t>
  </si>
  <si>
    <t>Holden's Child</t>
  </si>
  <si>
    <t>НСПСТ-0074</t>
  </si>
  <si>
    <t>iris foetidissima</t>
  </si>
  <si>
    <t>Ирис вонючий</t>
  </si>
  <si>
    <t>87-05-1079</t>
  </si>
  <si>
    <t>Iris germanica</t>
  </si>
  <si>
    <t>Ирис германский</t>
  </si>
  <si>
    <t>60 - 90</t>
  </si>
  <si>
    <t>87-05-0948</t>
  </si>
  <si>
    <t>Al Segno</t>
  </si>
  <si>
    <t>87-05-0944</t>
  </si>
  <si>
    <t>Alcazar</t>
  </si>
  <si>
    <t>87-05-0949</t>
  </si>
  <si>
    <t>Ambassadeur</t>
  </si>
  <si>
    <t>5-1</t>
  </si>
  <si>
    <t>87-05-0951</t>
  </si>
  <si>
    <t>American Patriot</t>
  </si>
  <si>
    <t>НСПСТ-0075</t>
  </si>
  <si>
    <t>Amorpha</t>
  </si>
  <si>
    <t>87-05-0959</t>
  </si>
  <si>
    <t>Apricot Silk</t>
  </si>
  <si>
    <t>5+9</t>
  </si>
  <si>
    <t>87-05-2775</t>
  </si>
  <si>
    <t>Arpege</t>
  </si>
  <si>
    <t>87-05-0960</t>
  </si>
  <si>
    <t>Attention Please</t>
  </si>
  <si>
    <t>87-05-2778</t>
  </si>
  <si>
    <t>Autumn Circus</t>
  </si>
  <si>
    <t>87-05-0963</t>
  </si>
  <si>
    <t>Autumn Encore</t>
  </si>
  <si>
    <t>87-05-3568</t>
  </si>
  <si>
    <t>Autumn Leaves</t>
  </si>
  <si>
    <t>87-05-0972</t>
  </si>
  <si>
    <t>Batik</t>
  </si>
  <si>
    <t>87-05-0973</t>
  </si>
  <si>
    <t>Bayberry Candle</t>
  </si>
  <si>
    <t>87-05-0975</t>
  </si>
  <si>
    <t>Bedtime Story</t>
  </si>
  <si>
    <t>87-05-0985</t>
  </si>
  <si>
    <t>Bishop Robe</t>
  </si>
  <si>
    <t>87-05-0987</t>
  </si>
  <si>
    <t>Black Dragon</t>
  </si>
  <si>
    <t>НСПСТ-0076</t>
  </si>
  <si>
    <t>Black Knight</t>
  </si>
  <si>
    <t>87-05-0990</t>
  </si>
  <si>
    <t>Black Night</t>
  </si>
  <si>
    <t>87-05-2054</t>
  </si>
  <si>
    <t>Black Swan</t>
  </si>
  <si>
    <t>87-05-3413</t>
  </si>
  <si>
    <t>Black Tafetta</t>
  </si>
  <si>
    <t>87-05-0994</t>
  </si>
  <si>
    <t>Blessed Again</t>
  </si>
  <si>
    <t>87-05-1452</t>
  </si>
  <si>
    <t>Blue Moon</t>
  </si>
  <si>
    <t>87-05-1000</t>
  </si>
  <si>
    <t>Blue Pearl</t>
  </si>
  <si>
    <t>87-05-1002</t>
  </si>
  <si>
    <t>Blue Sapphire</t>
  </si>
  <si>
    <t>87-05-2789</t>
  </si>
  <si>
    <t>Bluebird Wine</t>
  </si>
  <si>
    <t>87-05-1004</t>
  </si>
  <si>
    <t>Blushes</t>
  </si>
  <si>
    <t>87-05-2793</t>
  </si>
  <si>
    <t>Bold Print</t>
  </si>
  <si>
    <t>87-05-3508</t>
  </si>
  <si>
    <t>Boris</t>
  </si>
  <si>
    <t>87-05-2794</t>
  </si>
  <si>
    <t>Braithwaite</t>
  </si>
  <si>
    <t>87-05-1009</t>
  </si>
  <si>
    <t>Bronzaire</t>
  </si>
  <si>
    <t>87-05-1899</t>
  </si>
  <si>
    <t>Bronze charm</t>
  </si>
  <si>
    <t>87-05-1013</t>
  </si>
  <si>
    <t>Bullwinkle</t>
  </si>
  <si>
    <t>87-05-2061</t>
  </si>
  <si>
    <t>Bumblebee Deelite</t>
  </si>
  <si>
    <t>87-05-1015</t>
  </si>
  <si>
    <t>Burgundy Brown</t>
  </si>
  <si>
    <t>87-05-1016</t>
  </si>
  <si>
    <t>Burmese Dawn</t>
  </si>
  <si>
    <t>87-05-1017</t>
  </si>
  <si>
    <t>Burning Bright</t>
  </si>
  <si>
    <t>НСПСТ-0077</t>
  </si>
  <si>
    <t>Buttered Popcorn</t>
  </si>
  <si>
    <t>87-05-1019</t>
  </si>
  <si>
    <t>Butterfly</t>
  </si>
  <si>
    <t>87-05-2796</t>
  </si>
  <si>
    <t>Caldron</t>
  </si>
  <si>
    <t>НСПСТ-0078</t>
  </si>
  <si>
    <t>Caliente</t>
  </si>
  <si>
    <t>87-05-1022</t>
  </si>
  <si>
    <t>Caligula</t>
  </si>
  <si>
    <t>87-05-1024</t>
  </si>
  <si>
    <t>Cameroun</t>
  </si>
  <si>
    <t>НСПСТ-0079</t>
  </si>
  <si>
    <t>Cease Fire</t>
  </si>
  <si>
    <t>87-05-2068</t>
  </si>
  <si>
    <t>Change of Pace</t>
  </si>
  <si>
    <t>87-05-1034</t>
  </si>
  <si>
    <t>Cherished</t>
  </si>
  <si>
    <t>5+8</t>
  </si>
  <si>
    <t>НСПСТ-0080</t>
  </si>
  <si>
    <t>Christmas Angel</t>
  </si>
  <si>
    <t>87-05-2069</t>
  </si>
  <si>
    <t>Christmas Carol</t>
  </si>
  <si>
    <t>87-05-1040</t>
  </si>
  <si>
    <t>Cimmaron Strip</t>
  </si>
  <si>
    <t>87-05-2802</t>
  </si>
  <si>
    <t>City Lights</t>
  </si>
  <si>
    <t>87-05-1042</t>
  </si>
  <si>
    <t>Clarence</t>
  </si>
  <si>
    <t>87-05-3455</t>
  </si>
  <si>
    <t>Color Brite</t>
  </si>
  <si>
    <t>НСПСТ-0081</t>
  </si>
  <si>
    <t>Concoction</t>
  </si>
  <si>
    <t>87-05-1048</t>
  </si>
  <si>
    <t>Constant Wattez</t>
  </si>
  <si>
    <t>87-05-2073</t>
  </si>
  <si>
    <t>Country Dance</t>
  </si>
  <si>
    <t>87-05-1052</t>
  </si>
  <si>
    <t>Cozy Calico</t>
  </si>
  <si>
    <t>НСПСТ-0082</t>
  </si>
  <si>
    <t>Cranberry Swirl</t>
  </si>
  <si>
    <t>87-05-1053</t>
  </si>
  <si>
    <t>Crinoline</t>
  </si>
  <si>
    <t>87-05-1059</t>
  </si>
  <si>
    <t>Dawn of Fall</t>
  </si>
  <si>
    <t>87-05-3509</t>
  </si>
  <si>
    <t>Domino Noir</t>
  </si>
  <si>
    <t>НСПСТ-0083</t>
  </si>
  <si>
    <t>Dualtone</t>
  </si>
  <si>
    <t>87-05-3510</t>
  </si>
  <si>
    <t>English Cottage</t>
  </si>
  <si>
    <t>НСПСТ-0084</t>
  </si>
  <si>
    <t>Eve</t>
  </si>
  <si>
    <t>5</t>
  </si>
  <si>
    <t>87-05-3222</t>
  </si>
  <si>
    <t>Everything Plus</t>
  </si>
  <si>
    <t>87-05-1082</t>
  </si>
  <si>
    <t>Exotic Star</t>
  </si>
  <si>
    <t>87-05-3121</t>
  </si>
  <si>
    <t>Fifty Fathoms</t>
  </si>
  <si>
    <t>87-05-1095</t>
  </si>
  <si>
    <t>Florentina</t>
  </si>
  <si>
    <t>87-05-2080</t>
  </si>
  <si>
    <t>Florentina Alba</t>
  </si>
  <si>
    <t>87-05-3414</t>
  </si>
  <si>
    <t>Folkwang</t>
  </si>
  <si>
    <t>87-05-1097</t>
  </si>
  <si>
    <t>Fort Apache</t>
  </si>
  <si>
    <t>87-05-1098</t>
  </si>
  <si>
    <t>Frappe</t>
  </si>
  <si>
    <t>87-05-1100</t>
  </si>
  <si>
    <t>Fren Witch</t>
  </si>
  <si>
    <t>4</t>
  </si>
  <si>
    <t>87-05-1103</t>
  </si>
  <si>
    <t>Frothingslosh</t>
  </si>
  <si>
    <t>87-05-2822</t>
  </si>
  <si>
    <t>Garibaldi</t>
  </si>
  <si>
    <t>87-05-3511</t>
  </si>
  <si>
    <t>Glacier Gold</t>
  </si>
  <si>
    <t>87-05-1116</t>
  </si>
  <si>
    <t>Glowing Seraphin</t>
  </si>
  <si>
    <t>87-05-1119</t>
  </si>
  <si>
    <t>Golden Apple</t>
  </si>
  <si>
    <t>87-05-1120</t>
  </si>
  <si>
    <t>Golden Muffin</t>
  </si>
  <si>
    <t>87-05-1123</t>
  </si>
  <si>
    <t>Gondolier</t>
  </si>
  <si>
    <t>87-05-2089</t>
  </si>
  <si>
    <t>Grand Chief</t>
  </si>
  <si>
    <t>87-05-1131</t>
  </si>
  <si>
    <t>Harvest of Memories</t>
  </si>
  <si>
    <t>НСПСТ-0085</t>
  </si>
  <si>
    <t>Heartstring Strummer</t>
  </si>
  <si>
    <t>87-05-2091</t>
  </si>
  <si>
    <t>Heaven Helped</t>
  </si>
  <si>
    <t>87-05-3512</t>
  </si>
  <si>
    <t>Helen Collingwood</t>
  </si>
  <si>
    <t>87-05-1141</t>
  </si>
  <si>
    <t>Hissy Fit</t>
  </si>
  <si>
    <t>87-05-2830</t>
  </si>
  <si>
    <t>Holy Night</t>
  </si>
  <si>
    <t>87-05-1142</t>
  </si>
  <si>
    <t>Honey Glazed</t>
  </si>
  <si>
    <t>87-05-1144</t>
  </si>
  <si>
    <t>Howard Weet</t>
  </si>
  <si>
    <t>87-05-1147</t>
  </si>
  <si>
    <t>I Do</t>
  </si>
  <si>
    <t>87-05-3416</t>
  </si>
  <si>
    <t>I'll be Back</t>
  </si>
  <si>
    <t>87-05-1148</t>
  </si>
  <si>
    <t>Immortality</t>
  </si>
  <si>
    <t>87-05-1149</t>
  </si>
  <si>
    <t>Imperator</t>
  </si>
  <si>
    <t>87-05-2096</t>
  </si>
  <si>
    <t>In a Flash</t>
  </si>
  <si>
    <t>87-05-1150</t>
  </si>
  <si>
    <t>Indian Chief</t>
  </si>
  <si>
    <t>87-05-3513</t>
  </si>
  <si>
    <t>Ingrid</t>
  </si>
  <si>
    <t>87-05-1152</t>
  </si>
  <si>
    <t>Jane Philips</t>
  </si>
  <si>
    <t>87-05-1153</t>
  </si>
  <si>
    <t>Joanna</t>
  </si>
  <si>
    <t>87-05-3417</t>
  </si>
  <si>
    <t>June Rose</t>
  </si>
  <si>
    <t>87-05-2098</t>
  </si>
  <si>
    <t>Lacy Snowflake</t>
  </si>
  <si>
    <t>87-05-1169</t>
  </si>
  <si>
    <t>Latest Style</t>
  </si>
  <si>
    <t>87-05-3418</t>
  </si>
  <si>
    <t>Lemon Pop</t>
  </si>
  <si>
    <t>87-05-1175</t>
  </si>
  <si>
    <t>Lent A. Williamson</t>
  </si>
  <si>
    <t>87-05-1178</t>
  </si>
  <si>
    <t>Lime Fizz</t>
  </si>
  <si>
    <t>87-05-3127</t>
  </si>
  <si>
    <t>Little Bay Denoc</t>
  </si>
  <si>
    <t>87-05-1181</t>
  </si>
  <si>
    <t>Loop the Loop</t>
  </si>
  <si>
    <t>НСПСТ-0086</t>
  </si>
  <si>
    <t>Louise Emma</t>
  </si>
  <si>
    <t>87-05-3514</t>
  </si>
  <si>
    <t>Luca</t>
  </si>
  <si>
    <t>87-05-2840</t>
  </si>
  <si>
    <t>Lugano</t>
  </si>
  <si>
    <t>НСПСТ-0087</t>
  </si>
  <si>
    <t>Madam Motet</t>
  </si>
  <si>
    <t>87-05-2841</t>
  </si>
  <si>
    <t>Magic Man</t>
  </si>
  <si>
    <t>87-05-2100</t>
  </si>
  <si>
    <t>Maid of Orange</t>
  </si>
  <si>
    <t>87-05-2102</t>
  </si>
  <si>
    <t>Margaret Viola White</t>
  </si>
  <si>
    <t>НСПСТ-0088</t>
  </si>
  <si>
    <t>Mariposa Autumn</t>
  </si>
  <si>
    <t>87-05-1196</t>
  </si>
  <si>
    <t>Marys Delight</t>
  </si>
  <si>
    <t>87-05-1200</t>
  </si>
  <si>
    <t>Matinata</t>
  </si>
  <si>
    <t>87-05-1201</t>
  </si>
  <si>
    <t>Maui Moonlight</t>
  </si>
  <si>
    <t>87-05-2107</t>
  </si>
  <si>
    <t>Midwest Star</t>
  </si>
  <si>
    <t>87-05-1204</t>
  </si>
  <si>
    <t>Mission Ridge</t>
  </si>
  <si>
    <t>НСПСТ-0089</t>
  </si>
  <si>
    <t>Mme Francois Debat</t>
  </si>
  <si>
    <t>87-05-1210</t>
  </si>
  <si>
    <t>Moonlight</t>
  </si>
  <si>
    <t>87-05-1211</t>
  </si>
  <si>
    <t>Morning Show</t>
  </si>
  <si>
    <t>87-05-1215</t>
  </si>
  <si>
    <t>Natchez Trace</t>
  </si>
  <si>
    <t>87-05-1219</t>
  </si>
  <si>
    <t>New Idea</t>
  </si>
  <si>
    <t>87-05-1221</t>
  </si>
  <si>
    <t>Night Edition</t>
  </si>
  <si>
    <t>НСПСТ-0090</t>
  </si>
  <si>
    <t>Night Kiss</t>
  </si>
  <si>
    <t>87-05-1223</t>
  </si>
  <si>
    <t>Night Owl</t>
  </si>
  <si>
    <t>87-05-1222</t>
  </si>
  <si>
    <t>Nightfall</t>
  </si>
  <si>
    <t>87-05-1225</t>
  </si>
  <si>
    <t>Nordic Crystal</t>
  </si>
  <si>
    <t>87-05-1229</t>
  </si>
  <si>
    <t>Oklahoma Bandit</t>
  </si>
  <si>
    <t>4+9</t>
  </si>
  <si>
    <t>87-05-1231</t>
  </si>
  <si>
    <t>On Edge</t>
  </si>
  <si>
    <t>87-05-3226</t>
  </si>
  <si>
    <t>Or Noir</t>
  </si>
  <si>
    <t>87-05-3227</t>
  </si>
  <si>
    <t>Orange Angel</t>
  </si>
  <si>
    <t>87-05-1244</t>
  </si>
  <si>
    <t>Penny Lover</t>
  </si>
  <si>
    <t>87-05-1251</t>
  </si>
  <si>
    <t>Pinnacle</t>
  </si>
  <si>
    <t>87-05-2853</t>
  </si>
  <si>
    <t>Pookanilly</t>
  </si>
  <si>
    <t>87-05-1255</t>
  </si>
  <si>
    <t>Prince of Burgundy</t>
  </si>
  <si>
    <t>87-05-2114</t>
  </si>
  <si>
    <t>Pumpkin Cheesecake</t>
  </si>
  <si>
    <t>87-05-1261</t>
  </si>
  <si>
    <t>Rain Cloud</t>
  </si>
  <si>
    <t>87-05-1262</t>
  </si>
  <si>
    <t>Rajah Brooke</t>
  </si>
  <si>
    <t>87-05-2117</t>
  </si>
  <si>
    <t>Rare Edition</t>
  </si>
  <si>
    <t>87-05-3228</t>
  </si>
  <si>
    <t>Raspberry Candle</t>
  </si>
  <si>
    <t>87-05-3420</t>
  </si>
  <si>
    <t>Raven's Quote</t>
  </si>
  <si>
    <t>87-05-2118</t>
  </si>
  <si>
    <t>Red Chieftain</t>
  </si>
  <si>
    <t>87-05-1264</t>
  </si>
  <si>
    <t>Red Orchid</t>
  </si>
  <si>
    <t>87-05-2856</t>
  </si>
  <si>
    <t>Red Red Wine</t>
  </si>
  <si>
    <t>87-05-1265</t>
  </si>
  <si>
    <t>Red Zinger</t>
  </si>
  <si>
    <t>4-1</t>
  </si>
  <si>
    <t>87-05-2858</t>
  </si>
  <si>
    <t>Regal Affair</t>
  </si>
  <si>
    <t>87-05-1269</t>
  </si>
  <si>
    <t>Rimfire</t>
  </si>
  <si>
    <t>87-05-1270</t>
  </si>
  <si>
    <t>Rippling Clouds</t>
  </si>
  <si>
    <t>87-05-1271</t>
  </si>
  <si>
    <t>Robusto</t>
  </si>
  <si>
    <t>87-05-2120</t>
  </si>
  <si>
    <t>Ruban Blue</t>
  </si>
  <si>
    <t>87-05-1279</t>
  </si>
  <si>
    <t>Ruby Mine</t>
  </si>
  <si>
    <t>87-05-1283</t>
  </si>
  <si>
    <t>Sable</t>
  </si>
  <si>
    <t>87-05-3515</t>
  </si>
  <si>
    <t>Sable Night</t>
  </si>
  <si>
    <t>87-05-1285</t>
  </si>
  <si>
    <t>Salonique</t>
  </si>
  <si>
    <t>87-05-1287</t>
  </si>
  <si>
    <t>Sangreal</t>
  </si>
  <si>
    <t>87-05-3421</t>
  </si>
  <si>
    <t>Sapphire Hills</t>
  </si>
  <si>
    <t>87-05-2865</t>
  </si>
  <si>
    <t>Saxby</t>
  </si>
  <si>
    <t>87-05-3516</t>
  </si>
  <si>
    <t>Scarlet Ribbon</t>
  </si>
  <si>
    <t>87-05-1289</t>
  </si>
  <si>
    <t>Scintilla</t>
  </si>
  <si>
    <t>87-05-1293</t>
  </si>
  <si>
    <t>Senlac</t>
  </si>
  <si>
    <t>87-05-1299</t>
  </si>
  <si>
    <t>Sign of Leo</t>
  </si>
  <si>
    <t>87-05-3422</t>
  </si>
  <si>
    <t>Silhouette</t>
  </si>
  <si>
    <t>НСПСТ-0091</t>
  </si>
  <si>
    <t>Silver Peak</t>
  </si>
  <si>
    <t>87-05-3517</t>
  </si>
  <si>
    <t>Silver Screen</t>
  </si>
  <si>
    <t>НСПСТ-0092</t>
  </si>
  <si>
    <t>Snow Mound</t>
  </si>
  <si>
    <t>НСПСТ-0093</t>
  </si>
  <si>
    <t>Spellbreaker</t>
  </si>
  <si>
    <t>87-05-1315</t>
  </si>
  <si>
    <t>Spirit of Memphis</t>
  </si>
  <si>
    <t>87-05-2869</t>
  </si>
  <si>
    <t>Spreckles</t>
  </si>
  <si>
    <t>87-05-1437</t>
  </si>
  <si>
    <t>Spring Wine</t>
  </si>
  <si>
    <t>87-05-1316</t>
  </si>
  <si>
    <t>Springtime Madonna</t>
  </si>
  <si>
    <t>87-05-1317</t>
  </si>
  <si>
    <t>Starlit River</t>
  </si>
  <si>
    <t>87-05-3229</t>
  </si>
  <si>
    <t>Stella Marie</t>
  </si>
  <si>
    <t>87-05-1321</t>
  </si>
  <si>
    <t>Step Ahead</t>
  </si>
  <si>
    <t>87-05-1324</t>
  </si>
  <si>
    <t>Stormcenter</t>
  </si>
  <si>
    <t>НСПСТ-0094</t>
  </si>
  <si>
    <t>Sultan's Palace</t>
  </si>
  <si>
    <t>87-05-1328</t>
  </si>
  <si>
    <t>Sultry Mood</t>
  </si>
  <si>
    <t>87-05-3518</t>
  </si>
  <si>
    <t>Summer Glow</t>
  </si>
  <si>
    <t>87-05-1331</t>
  </si>
  <si>
    <t>Summer Olympic</t>
  </si>
  <si>
    <t>НСПСТ-0095</t>
  </si>
  <si>
    <t>Sun in the Dark</t>
  </si>
  <si>
    <t>87-05-1333</t>
  </si>
  <si>
    <t>Sunset Sky</t>
  </si>
  <si>
    <t>87-05-1336</t>
  </si>
  <si>
    <t>Superstition</t>
  </si>
  <si>
    <t>87-05-1337</t>
  </si>
  <si>
    <t>Supreme Sultan</t>
  </si>
  <si>
    <t>87-05-1338</t>
  </si>
  <si>
    <t>Susan Bliss</t>
  </si>
  <si>
    <t>НСПСТ-0096</t>
  </si>
  <si>
    <t>Titan's Glory</t>
  </si>
  <si>
    <t>87-05-3519</t>
  </si>
  <si>
    <t>Top Flight</t>
  </si>
  <si>
    <t>87-05-3230</t>
  </si>
  <si>
    <t>Torero</t>
  </si>
  <si>
    <t>87-05-1351</t>
  </si>
  <si>
    <t>Tulip Festival</t>
  </si>
  <si>
    <t>87-05-3231</t>
  </si>
  <si>
    <t>Vibrations</t>
  </si>
  <si>
    <t>87-05-1359</t>
  </si>
  <si>
    <t>Virginia Agnes</t>
  </si>
  <si>
    <t>87-05-1363</t>
  </si>
  <si>
    <t>White Knight</t>
  </si>
  <si>
    <t>87-05-1368</t>
  </si>
  <si>
    <t>Wild Missouri</t>
  </si>
  <si>
    <t>87-05-3232</t>
  </si>
  <si>
    <t>Wine and Roses</t>
  </si>
  <si>
    <t>НСПСТ-0097</t>
  </si>
  <si>
    <t>Winged Angel</t>
  </si>
  <si>
    <t>87-05-2133</t>
  </si>
  <si>
    <t>World Premier</t>
  </si>
  <si>
    <t>87-05-3129</t>
  </si>
  <si>
    <t>Zurich</t>
  </si>
  <si>
    <t>87-05-0882</t>
  </si>
  <si>
    <t>Iris chrysographes</t>
  </si>
  <si>
    <t>Ирис золоторасписанный</t>
  </si>
  <si>
    <t>Black Form</t>
  </si>
  <si>
    <t>87-05-3355</t>
  </si>
  <si>
    <t>Iris pumila</t>
  </si>
  <si>
    <t>Ирис карликовый</t>
  </si>
  <si>
    <t>НСПСТ-0102</t>
  </si>
  <si>
    <t>Atroviolacea</t>
  </si>
  <si>
    <t>87-05-3520</t>
  </si>
  <si>
    <t>Baby Blessed</t>
  </si>
  <si>
    <t>87-05-1380</t>
  </si>
  <si>
    <t>Beryl Green</t>
  </si>
  <si>
    <t>87-05-1382</t>
  </si>
  <si>
    <t>Blue Denim</t>
  </si>
  <si>
    <t>НСПСТ-0103</t>
  </si>
  <si>
    <t>Bluebeard's Ghost</t>
  </si>
  <si>
    <t>87-05-2139</t>
  </si>
  <si>
    <t>Brannigan</t>
  </si>
  <si>
    <t>87-05-1385</t>
  </si>
  <si>
    <t>Brassie</t>
  </si>
  <si>
    <t>87-05-1387</t>
  </si>
  <si>
    <t>Cherry Garden</t>
  </si>
  <si>
    <t>87-05-3521</t>
  </si>
  <si>
    <t>Cradle Day</t>
  </si>
  <si>
    <t>87-05-2887</t>
  </si>
  <si>
    <t>Dark Crystal</t>
  </si>
  <si>
    <t>87-05-2889</t>
  </si>
  <si>
    <t>Demon</t>
  </si>
  <si>
    <t>87-05-1396</t>
  </si>
  <si>
    <t>Dream Stuff</t>
  </si>
  <si>
    <t>87-05-1398</t>
  </si>
  <si>
    <t>Forest Light</t>
  </si>
  <si>
    <t>87-05-1401</t>
  </si>
  <si>
    <t>Golden Child</t>
  </si>
  <si>
    <t>87-05-1403</t>
  </si>
  <si>
    <t>Green Spot</t>
  </si>
  <si>
    <t>87-05-2151</t>
  </si>
  <si>
    <t>Hocus Pocus</t>
  </si>
  <si>
    <t>87-05-2152</t>
  </si>
  <si>
    <t>Hola</t>
  </si>
  <si>
    <t>НСПСТ-0104</t>
  </si>
  <si>
    <t>Hot</t>
  </si>
  <si>
    <t>НСПСТ-0073</t>
  </si>
  <si>
    <t>Iris Border &amp; Table</t>
  </si>
  <si>
    <t>Jana White</t>
  </si>
  <si>
    <t>l</t>
  </si>
  <si>
    <t>87-05-2897</t>
  </si>
  <si>
    <t>Jannalias</t>
  </si>
  <si>
    <t>87-05-1405</t>
  </si>
  <si>
    <t>Jennie Grace</t>
  </si>
  <si>
    <t>87-05-2903</t>
  </si>
  <si>
    <t>Lady in Red</t>
  </si>
  <si>
    <t>НСПСТ-0105</t>
  </si>
  <si>
    <t>Lady of Nepal</t>
  </si>
  <si>
    <t>НСПСТ-0106</t>
  </si>
  <si>
    <t>Little Orchid</t>
  </si>
  <si>
    <t>87-05-1414</t>
  </si>
  <si>
    <t>Little Shadow</t>
  </si>
  <si>
    <t>87-05-1418</t>
  </si>
  <si>
    <t>Moss Bay</t>
  </si>
  <si>
    <t>87-05-1420</t>
  </si>
  <si>
    <t>Nambe</t>
  </si>
  <si>
    <t>87-05-1422</t>
  </si>
  <si>
    <t>Nylon Ruffles</t>
  </si>
  <si>
    <t>НСПСТ-0107</t>
  </si>
  <si>
    <t>Oriental Blush</t>
  </si>
  <si>
    <t>87-05-1428</t>
  </si>
  <si>
    <t>Pastel Charme</t>
  </si>
  <si>
    <t>87-05-3131</t>
  </si>
  <si>
    <t>Path of Gold</t>
  </si>
  <si>
    <t>87-05-1427</t>
  </si>
  <si>
    <t>Peach Eyes</t>
  </si>
  <si>
    <t>87-05-3503</t>
  </si>
  <si>
    <t>Petite Monet</t>
  </si>
  <si>
    <t>87-05-1429</t>
  </si>
  <si>
    <t>Petite Polka</t>
  </si>
  <si>
    <t>87-05-0061</t>
  </si>
  <si>
    <t>Red Heart</t>
  </si>
  <si>
    <t>87-05-3234</t>
  </si>
  <si>
    <t>Schwanensee</t>
  </si>
  <si>
    <t>87-05-2169</t>
  </si>
  <si>
    <t>Star of Africa</t>
  </si>
  <si>
    <t>87-05-1439</t>
  </si>
  <si>
    <t>Stockholm</t>
  </si>
  <si>
    <t>НСПСТ-0108</t>
  </si>
  <si>
    <t>Summoned Spirit</t>
  </si>
  <si>
    <t>87-05-1444</t>
  </si>
  <si>
    <t>Truly</t>
  </si>
  <si>
    <t>87-05-2173</t>
  </si>
  <si>
    <t>Westar</t>
  </si>
  <si>
    <t>87-05-0887</t>
  </si>
  <si>
    <t>Ирис ложноаировый</t>
  </si>
  <si>
    <t>87-05-2041</t>
  </si>
  <si>
    <t>Iris ensata</t>
  </si>
  <si>
    <t>Ирис мечевидный</t>
  </si>
  <si>
    <t>Crystal Halo</t>
  </si>
  <si>
    <t>87-05-3541</t>
  </si>
  <si>
    <t>Dinner Plate Blue Moon</t>
  </si>
  <si>
    <t>87-05-3542</t>
  </si>
  <si>
    <t>Dinner Plate Blueberry Pie</t>
  </si>
  <si>
    <t>87-05-3543</t>
  </si>
  <si>
    <t>Dinner Plate Carrot Cake</t>
  </si>
  <si>
    <t>87-05-3544</t>
  </si>
  <si>
    <t>Dinner Plate Cheese Cake</t>
  </si>
  <si>
    <t>87-05-3545</t>
  </si>
  <si>
    <t>Dinner Plate Cupecake</t>
  </si>
  <si>
    <t>87-05-3546</t>
  </si>
  <si>
    <t>Dinner Plate Ice Cream</t>
  </si>
  <si>
    <t>87-05-3547</t>
  </si>
  <si>
    <t>Dinner Plate Jell-O</t>
  </si>
  <si>
    <t>87-05-3548</t>
  </si>
  <si>
    <t>Dinner Plate Sundae</t>
  </si>
  <si>
    <t>87-05-3549</t>
  </si>
  <si>
    <t>Dinner Plate Tiramisu</t>
  </si>
  <si>
    <t>87-05-3550</t>
  </si>
  <si>
    <t>Dinner Plate Tub Tim Grob</t>
  </si>
  <si>
    <t>87-05-3412</t>
  </si>
  <si>
    <t>Electric Rays</t>
  </si>
  <si>
    <t>87-05-0925</t>
  </si>
  <si>
    <t>Gold Bound</t>
  </si>
  <si>
    <t>87-05-3504</t>
  </si>
  <si>
    <t>Greywoods Catrina</t>
  </si>
  <si>
    <t>87-05-3114</t>
  </si>
  <si>
    <t>Gusto</t>
  </si>
  <si>
    <t>87-05-2556</t>
  </si>
  <si>
    <t>Harlequinesque</t>
  </si>
  <si>
    <t>87-05-3505</t>
  </si>
  <si>
    <t>Jitsugetsu</t>
  </si>
  <si>
    <t>87-05-3115</t>
  </si>
  <si>
    <t>Katy Mendez</t>
  </si>
  <si>
    <t>87-05-2762</t>
  </si>
  <si>
    <t>Kogesho</t>
  </si>
  <si>
    <t>87-05-0927</t>
  </si>
  <si>
    <t>Lady in Waiting</t>
  </si>
  <si>
    <t>87-05-3116</t>
  </si>
  <si>
    <t>Light at Dawn</t>
  </si>
  <si>
    <t>87-05-0929</t>
  </si>
  <si>
    <t>Loyalty</t>
  </si>
  <si>
    <t>87-05-2765</t>
  </si>
  <si>
    <t>Queens Tiara</t>
  </si>
  <si>
    <t>87-05-3506</t>
  </si>
  <si>
    <t>Rafferty</t>
  </si>
  <si>
    <t>87-05-0931</t>
  </si>
  <si>
    <t>Rose Queen</t>
  </si>
  <si>
    <t>87-05-0932</t>
  </si>
  <si>
    <t>Royal Banner</t>
  </si>
  <si>
    <t>87-05-0933</t>
  </si>
  <si>
    <t>Ruby King</t>
  </si>
  <si>
    <t>87-05-0934</t>
  </si>
  <si>
    <t>Sensation</t>
  </si>
  <si>
    <t>9-7</t>
  </si>
  <si>
    <t>87-05-3507</t>
  </si>
  <si>
    <t>Silver band</t>
  </si>
  <si>
    <t>87-05-0935</t>
  </si>
  <si>
    <t>87-05-0937</t>
  </si>
  <si>
    <t>87-05-0890</t>
  </si>
  <si>
    <t>Iris versicolor</t>
  </si>
  <si>
    <t>Ирис разноцветный</t>
  </si>
  <si>
    <t>87-05-2038</t>
  </si>
  <si>
    <t>Kermesina</t>
  </si>
  <si>
    <t>87-05-3134</t>
  </si>
  <si>
    <t>Iris sibirica</t>
  </si>
  <si>
    <t>Ирис сибирский</t>
  </si>
  <si>
    <t>Aquatic Alliance</t>
  </si>
  <si>
    <t>87-05-2175</t>
  </si>
  <si>
    <t>Baby Sister</t>
  </si>
  <si>
    <t>87-05-2174</t>
  </si>
  <si>
    <t>Babylon</t>
  </si>
  <si>
    <t>87-05-2176</t>
  </si>
  <si>
    <t>Belissima</t>
  </si>
  <si>
    <t>87-05-2924</t>
  </si>
  <si>
    <t>Bickley Cape</t>
  </si>
  <si>
    <t>87-05-3235</t>
  </si>
  <si>
    <t>Blaue Schweben</t>
  </si>
  <si>
    <t>87-05-1450</t>
  </si>
  <si>
    <t>Blue Burn</t>
  </si>
  <si>
    <t>87-05-1451</t>
  </si>
  <si>
    <t>Blue King</t>
  </si>
  <si>
    <t>87-05-1453</t>
  </si>
  <si>
    <t>Blue Pennant</t>
  </si>
  <si>
    <t>87-05-2177</t>
  </si>
  <si>
    <t>Blue Reverie</t>
  </si>
  <si>
    <t>87-05-1454</t>
  </si>
  <si>
    <t>Butter and Sugar</t>
  </si>
  <si>
    <t>87-05-1456</t>
  </si>
  <si>
    <t>Caesars Brother</t>
  </si>
  <si>
    <t>87-05-1457</t>
  </si>
  <si>
    <t>Chartreuse Bounty</t>
  </si>
  <si>
    <t>87-05-1455</t>
  </si>
  <si>
    <t>Chilled Wine</t>
  </si>
  <si>
    <t>87-05-2925</t>
  </si>
  <si>
    <t>Claret Cup</t>
  </si>
  <si>
    <t>87-05-2926</t>
  </si>
  <si>
    <t>Concord Crush</t>
  </si>
  <si>
    <t>87-05-1459</t>
  </si>
  <si>
    <t>Contrast in Styles</t>
  </si>
  <si>
    <t>НСПСТ-0109</t>
  </si>
  <si>
    <t xml:space="preserve">Cote d'azure </t>
  </si>
  <si>
    <t>87-05-1460</t>
  </si>
  <si>
    <t>Dance Ballerina Dance</t>
  </si>
  <si>
    <t>87-05-1461</t>
  </si>
  <si>
    <t>Dancing Nanou</t>
  </si>
  <si>
    <t>87-05-2559</t>
  </si>
  <si>
    <t>Double Standard</t>
  </si>
  <si>
    <t>87-05-1462</t>
  </si>
  <si>
    <t>Dreaming Orange</t>
  </si>
  <si>
    <t>87-05-1463</t>
  </si>
  <si>
    <t>Ego</t>
  </si>
  <si>
    <t>87-05-1464</t>
  </si>
  <si>
    <t>Elfe</t>
  </si>
  <si>
    <t>87-05-1465</t>
  </si>
  <si>
    <t>Ewen</t>
  </si>
  <si>
    <t>87-05-1466</t>
  </si>
  <si>
    <t>Flight of Butterflies</t>
  </si>
  <si>
    <t>87-05-1467</t>
  </si>
  <si>
    <t>Fourfold Lavender</t>
  </si>
  <si>
    <t>87-05-1468</t>
  </si>
  <si>
    <t>Fourfold White</t>
  </si>
  <si>
    <t>87-05-1469</t>
  </si>
  <si>
    <t>Gelber Mantel</t>
  </si>
  <si>
    <t>87-05-2179</t>
  </si>
  <si>
    <t>Grosser Wein</t>
  </si>
  <si>
    <t>87-05-1474</t>
  </si>
  <si>
    <t>Gull's Wing</t>
  </si>
  <si>
    <t>87-05-1471</t>
  </si>
  <si>
    <t>Harpswell Hallelujah</t>
  </si>
  <si>
    <t>87-05-1470</t>
  </si>
  <si>
    <t>Harpswell Happiness</t>
  </si>
  <si>
    <t>87-05-2182</t>
  </si>
  <si>
    <t>Harpswell Haze</t>
  </si>
  <si>
    <t>87-05-2183</t>
  </si>
  <si>
    <t>Harpswell Velvet</t>
  </si>
  <si>
    <t>87-05-3140</t>
  </si>
  <si>
    <t>Having Fun</t>
  </si>
  <si>
    <t>87-05-1472</t>
  </si>
  <si>
    <t>Heavenly Blue</t>
  </si>
  <si>
    <t>87-05-2561</t>
  </si>
  <si>
    <t>How Audacious</t>
  </si>
  <si>
    <t>87-05-1473</t>
  </si>
  <si>
    <t>Hubbard</t>
  </si>
  <si>
    <t>87-05-1475</t>
  </si>
  <si>
    <t>Illine Charm</t>
  </si>
  <si>
    <t>87-05-1476</t>
  </si>
  <si>
    <t>Imperial Velvet</t>
  </si>
  <si>
    <t>87-05-3143</t>
  </si>
  <si>
    <t>Kabluey</t>
  </si>
  <si>
    <t>87-05-2994</t>
  </si>
  <si>
    <t>Koboom</t>
  </si>
  <si>
    <t>87-05-1478</t>
  </si>
  <si>
    <t>Lady Vanessa</t>
  </si>
  <si>
    <t>87-05-1479</t>
  </si>
  <si>
    <t>Lavender Bounty</t>
  </si>
  <si>
    <t>87-05-2927</t>
  </si>
  <si>
    <t>Lemon Veil</t>
  </si>
  <si>
    <t>НСПСТ-0110</t>
  </si>
  <si>
    <t>iris sibirica</t>
  </si>
  <si>
    <t>Mabel Coday</t>
  </si>
  <si>
    <t>87-05-1481</t>
  </si>
  <si>
    <t>Memphis Memory</t>
  </si>
  <si>
    <t>87-05-2928</t>
  </si>
  <si>
    <t>Moon Silk</t>
  </si>
  <si>
    <t>87-05-1483</t>
  </si>
  <si>
    <t>Mrs Rowe</t>
  </si>
  <si>
    <t>87-05-2184</t>
  </si>
  <si>
    <t>Night Breeze</t>
  </si>
  <si>
    <t>87-05-1484</t>
  </si>
  <si>
    <t>Ottawa</t>
  </si>
  <si>
    <t>87-05-1485</t>
  </si>
  <si>
    <t>Outset</t>
  </si>
  <si>
    <t>87-05-1486</t>
  </si>
  <si>
    <t>Papillon</t>
  </si>
  <si>
    <t>87-05-3236</t>
  </si>
  <si>
    <t>Peacock Butterfly Banish Misfortune</t>
  </si>
  <si>
    <t>87-05-3237</t>
  </si>
  <si>
    <t>Peacock Butterfly Butterscotch Fizz</t>
  </si>
  <si>
    <t>87-05-3238</t>
  </si>
  <si>
    <t>Peacock Butterfly Drink Your Tea</t>
  </si>
  <si>
    <t>87-05-3239</t>
  </si>
  <si>
    <t>Peacock Butterfly Ginger Twist</t>
  </si>
  <si>
    <t>87-05-3240</t>
  </si>
  <si>
    <t>Peacock Butterfly Jerry Murphy</t>
  </si>
  <si>
    <t>87-05-3241</t>
  </si>
  <si>
    <t>Peacock Butterfly White Amber</t>
  </si>
  <si>
    <t>87-05-3242</t>
  </si>
  <si>
    <t>Peacock Butterfly Wynne Magnolia</t>
  </si>
  <si>
    <t>87-05-2929</t>
  </si>
  <si>
    <t>Percheron</t>
  </si>
  <si>
    <t>87-05-1488</t>
  </si>
  <si>
    <t>Perrys Blue</t>
  </si>
  <si>
    <t>87-05-1489</t>
  </si>
  <si>
    <t>Persimmon</t>
  </si>
  <si>
    <t>87-05-2455</t>
  </si>
  <si>
    <t>Pink Parfait</t>
  </si>
  <si>
    <t>87-05-2185</t>
  </si>
  <si>
    <t>Purple Flow</t>
  </si>
  <si>
    <t>87-05-2186</t>
  </si>
  <si>
    <t>Reddy Maid</t>
  </si>
  <si>
    <t>87-05-2562</t>
  </si>
  <si>
    <t>Rigamarole</t>
  </si>
  <si>
    <t>87-05-2187</t>
  </si>
  <si>
    <t>Rikugi Sakura</t>
  </si>
  <si>
    <t>87-05-1490</t>
  </si>
  <si>
    <t>Roanokes Choice</t>
  </si>
  <si>
    <t>87-05-1491</t>
  </si>
  <si>
    <t>Rose Quest</t>
  </si>
  <si>
    <t>87-05-3145</t>
  </si>
  <si>
    <t>Rosebud Melody</t>
  </si>
  <si>
    <t>87-05-1492</t>
  </si>
  <si>
    <t>Ruffled Velvet</t>
  </si>
  <si>
    <t>87-05-1493</t>
  </si>
  <si>
    <t>Shakers Prayer</t>
  </si>
  <si>
    <t>87-05-1494</t>
  </si>
  <si>
    <t>Shirley Pope</t>
  </si>
  <si>
    <t>87-05-2189</t>
  </si>
  <si>
    <t>Shrawley</t>
  </si>
  <si>
    <t>87-05-1495</t>
  </si>
  <si>
    <t>Silver Edge</t>
  </si>
  <si>
    <t>87-05-1496</t>
  </si>
  <si>
    <t>Snow Queen</t>
  </si>
  <si>
    <t>87-05-1497</t>
  </si>
  <si>
    <t>Soft Blue</t>
  </si>
  <si>
    <t>5-6 + 8</t>
  </si>
  <si>
    <t>87-05-1498</t>
  </si>
  <si>
    <t>Sparkling Rose</t>
  </si>
  <si>
    <t>87-05-1499</t>
  </si>
  <si>
    <t>Steve Warner</t>
  </si>
  <si>
    <t>87-05-2190</t>
  </si>
  <si>
    <t>Summer Revels</t>
  </si>
  <si>
    <t>87-05-1500</t>
  </si>
  <si>
    <t>Tamberg</t>
  </si>
  <si>
    <t>87-05-1501</t>
  </si>
  <si>
    <t>Teal Velvet</t>
  </si>
  <si>
    <t>87-05-2191</t>
  </si>
  <si>
    <t>Tealwood</t>
  </si>
  <si>
    <t>87-05-1502</t>
  </si>
  <si>
    <t>Temper Tantrum</t>
  </si>
  <si>
    <t>87-05-2192</t>
  </si>
  <si>
    <t>Tumble Bug</t>
  </si>
  <si>
    <t>87-05-1503</t>
  </si>
  <si>
    <t>Valda</t>
  </si>
  <si>
    <t>87-05-2193</t>
  </si>
  <si>
    <t>Welcome Return</t>
  </si>
  <si>
    <t>6+8</t>
  </si>
  <si>
    <t>87-05-1505</t>
  </si>
  <si>
    <t>White Swirl</t>
  </si>
  <si>
    <t>87-05-1506</t>
  </si>
  <si>
    <t>Wine Wings</t>
  </si>
  <si>
    <t>87-05-3372</t>
  </si>
  <si>
    <t>Canna</t>
  </si>
  <si>
    <t>Канна</t>
  </si>
  <si>
    <t>Brillant</t>
  </si>
  <si>
    <t>НСПСТ-0038</t>
  </si>
  <si>
    <t>Caballero</t>
  </si>
  <si>
    <t>87-05-0363</t>
  </si>
  <si>
    <t>Louis Cottin</t>
  </si>
  <si>
    <t>87-05-3373</t>
  </si>
  <si>
    <t>Mrs. Oklahoma</t>
  </si>
  <si>
    <t>НСПСТ-0039</t>
  </si>
  <si>
    <t>Red Dazzler</t>
  </si>
  <si>
    <t>87-05-0366</t>
  </si>
  <si>
    <t>Red King Humbert</t>
  </si>
  <si>
    <t>87-05-3374</t>
  </si>
  <si>
    <t>Reine Charlotte</t>
  </si>
  <si>
    <t>НСПСТ-0040</t>
  </si>
  <si>
    <t>Robert Kemp</t>
  </si>
  <si>
    <t>87-05-3375</t>
  </si>
  <si>
    <t>Striata</t>
  </si>
  <si>
    <t>87-05-0368</t>
  </si>
  <si>
    <t>Wyoming</t>
  </si>
  <si>
    <t>87-05-0369</t>
  </si>
  <si>
    <t>Yellow Humbert (Yellow King Humbert)</t>
  </si>
  <si>
    <t>87-05-3183</t>
  </si>
  <si>
    <t>Crambe maritima</t>
  </si>
  <si>
    <t>Катран приморский</t>
  </si>
  <si>
    <t>87-05-1507</t>
  </si>
  <si>
    <t>Kniphofia</t>
  </si>
  <si>
    <t>Книпхофия/Книфофия</t>
  </si>
  <si>
    <t>87-05-1508</t>
  </si>
  <si>
    <t>Amazing Fun</t>
  </si>
  <si>
    <t>НСПСТ-0112</t>
  </si>
  <si>
    <t>Bees Lemon</t>
  </si>
  <si>
    <t>87-05-1512</t>
  </si>
  <si>
    <t>Green Jade</t>
  </si>
  <si>
    <t>87-05-1513</t>
  </si>
  <si>
    <t>Ice Queen</t>
  </si>
  <si>
    <t>НСПСТ-0113</t>
  </si>
  <si>
    <t>Mango Popsicle</t>
  </si>
  <si>
    <t>НСПСТ-0114</t>
  </si>
  <si>
    <t>Redhot Popsicle</t>
  </si>
  <si>
    <t>87-05-1520</t>
  </si>
  <si>
    <t>Royal Standard</t>
  </si>
  <si>
    <t>87-05-1522</t>
  </si>
  <si>
    <t>Sunningdale Yellow</t>
  </si>
  <si>
    <t>87-05-1527</t>
  </si>
  <si>
    <t>Vanilla</t>
  </si>
  <si>
    <t>87-05-1528</t>
  </si>
  <si>
    <t>Wrexham Buttercup</t>
  </si>
  <si>
    <t>87-05-3148</t>
  </si>
  <si>
    <t>Kniphofia rooperi</t>
  </si>
  <si>
    <t>Книпхофия/Книфофия руппера</t>
  </si>
  <si>
    <t>НСПСТ-0115</t>
  </si>
  <si>
    <t>Kniphofia rufa</t>
  </si>
  <si>
    <t>Книпхофия/Книфофия руфус</t>
  </si>
  <si>
    <t>Rasta</t>
  </si>
  <si>
    <t>1</t>
  </si>
  <si>
    <t>87-05-1526</t>
  </si>
  <si>
    <t>Kniphofia uvaria</t>
  </si>
  <si>
    <t>Книпхофия/Книфофия ягодная</t>
  </si>
  <si>
    <t>87-05-0362</t>
  </si>
  <si>
    <t>Campanula</t>
  </si>
  <si>
    <t>Колокольчик</t>
  </si>
  <si>
    <t>Sarastro</t>
  </si>
  <si>
    <t>87-05-2653</t>
  </si>
  <si>
    <t>Campanula ochroleuca</t>
  </si>
  <si>
    <t>Колокольчик бледноохряный</t>
  </si>
  <si>
    <t>Mevr. Van Vollenhove</t>
  </si>
  <si>
    <t>87-05-3024</t>
  </si>
  <si>
    <t>Campanula trachelium</t>
  </si>
  <si>
    <t>Колокольчик крапиволистный</t>
  </si>
  <si>
    <t>Bernice</t>
  </si>
  <si>
    <t>87-05-0358</t>
  </si>
  <si>
    <t>Campanula lactIflora</t>
  </si>
  <si>
    <t>Колокольчик молочноцветковый</t>
  </si>
  <si>
    <t>Loddon Anna</t>
  </si>
  <si>
    <t>87-05-0359</t>
  </si>
  <si>
    <t>Pouffe</t>
  </si>
  <si>
    <t>87-05-0011</t>
  </si>
  <si>
    <t>Prichards Variety</t>
  </si>
  <si>
    <t>87-05-0360</t>
  </si>
  <si>
    <t>White Pouffe</t>
  </si>
  <si>
    <t>87-05-3023</t>
  </si>
  <si>
    <t>Campanula persicifolia</t>
  </si>
  <si>
    <t>Колокольчик персиколистный</t>
  </si>
  <si>
    <t>La Belle Blue</t>
  </si>
  <si>
    <t>87-05-1921</t>
  </si>
  <si>
    <t>La Bello</t>
  </si>
  <si>
    <t>87-05-2654</t>
  </si>
  <si>
    <t>La Bonne Amie</t>
  </si>
  <si>
    <t>87-05-0012</t>
  </si>
  <si>
    <t>Campanula glomerata</t>
  </si>
  <si>
    <t>Колокольчик скученный</t>
  </si>
  <si>
    <t>Caroline</t>
  </si>
  <si>
    <t>87-05-2516</t>
  </si>
  <si>
    <t>Freya</t>
  </si>
  <si>
    <t>87-05-2651</t>
  </si>
  <si>
    <t>87-05-1918</t>
  </si>
  <si>
    <t>Campanula punctata</t>
  </si>
  <si>
    <t>Колокольчик точечный</t>
  </si>
  <si>
    <t>Kent Belle</t>
  </si>
  <si>
    <t>НСПСТ-0037</t>
  </si>
  <si>
    <t>Red Bells</t>
  </si>
  <si>
    <t>87-05-0187</t>
  </si>
  <si>
    <t>Asarum europaeum</t>
  </si>
  <si>
    <t>Копытень европейский</t>
  </si>
  <si>
    <t>87-05-3489</t>
  </si>
  <si>
    <t>Coreopsis grandiflora</t>
  </si>
  <si>
    <t>Кореопсис крупноцветковый</t>
  </si>
  <si>
    <t>Solar Fancy</t>
  </si>
  <si>
    <t>87-05-3491</t>
  </si>
  <si>
    <t>Solar Jewel</t>
  </si>
  <si>
    <t>87-05-3490</t>
  </si>
  <si>
    <t>Solar Moon</t>
  </si>
  <si>
    <t>87-05-0381</t>
  </si>
  <si>
    <t>Coreopsis verticillata</t>
  </si>
  <si>
    <t>Кореопсис мутовчатый</t>
  </si>
  <si>
    <t>87-05-3493</t>
  </si>
  <si>
    <t>Grandiflora</t>
  </si>
  <si>
    <t>87-05-0382</t>
  </si>
  <si>
    <t>Moonbeam</t>
  </si>
  <si>
    <t>87-05-0383</t>
  </si>
  <si>
    <t>Zagreb</t>
  </si>
  <si>
    <t>87-05-3492</t>
  </si>
  <si>
    <t>Coreopsis rosea</t>
  </si>
  <si>
    <t>Кореопсис розовый</t>
  </si>
  <si>
    <t>87-05-1862</t>
  </si>
  <si>
    <t>Verbascum</t>
  </si>
  <si>
    <t>Коровяк</t>
  </si>
  <si>
    <t>Cotswold Queen</t>
  </si>
  <si>
    <t>87-05-1864</t>
  </si>
  <si>
    <t>Gainsborough</t>
  </si>
  <si>
    <t>87-05-1867</t>
  </si>
  <si>
    <t>Pink Domino</t>
  </si>
  <si>
    <t>87-05-1868</t>
  </si>
  <si>
    <t>Royal Highland</t>
  </si>
  <si>
    <t>87-05-3344</t>
  </si>
  <si>
    <t>WhiteDomino</t>
  </si>
  <si>
    <t>87-05-1866</t>
  </si>
  <si>
    <t>Verbascum phoeniceum</t>
  </si>
  <si>
    <t>Коровяк фиолетовый</t>
  </si>
  <si>
    <t>87-05-2472</t>
  </si>
  <si>
    <t>Flush of White</t>
  </si>
  <si>
    <t>87-05-2473</t>
  </si>
  <si>
    <t>Rosetta</t>
  </si>
  <si>
    <t>87-05-2366</t>
  </si>
  <si>
    <t>Violetta</t>
  </si>
  <si>
    <t>НСПСТ-0111</t>
  </si>
  <si>
    <t>Knautia macedonica</t>
  </si>
  <si>
    <t>Короставник македонский</t>
  </si>
  <si>
    <t>Mars Midget</t>
  </si>
  <si>
    <t>87-05-0384</t>
  </si>
  <si>
    <t>Cosmos atrosanguineus</t>
  </si>
  <si>
    <t>Космея шоколадная</t>
  </si>
  <si>
    <t>87-05-1580</t>
  </si>
  <si>
    <t>Nepeta faassenii</t>
  </si>
  <si>
    <t>Котовник фассена</t>
  </si>
  <si>
    <t>НСПСТ-0122</t>
  </si>
  <si>
    <t>87-05-3248</t>
  </si>
  <si>
    <t>Blue Wonder</t>
  </si>
  <si>
    <t>87-05-3247</t>
  </si>
  <si>
    <t>Gletschereis</t>
  </si>
  <si>
    <t>87-05-1581</t>
  </si>
  <si>
    <t>Kit Cat</t>
  </si>
  <si>
    <t>87-05-1582</t>
  </si>
  <si>
    <t>Six Hills Giant</t>
  </si>
  <si>
    <t>87-05-1583</t>
  </si>
  <si>
    <t>Walkers Low</t>
  </si>
  <si>
    <t>87-05-2358</t>
  </si>
  <si>
    <t>Sanguisorba officinalis</t>
  </si>
  <si>
    <t>Кровохлебка лекарственная</t>
  </si>
  <si>
    <t>87-05-2967</t>
  </si>
  <si>
    <t>Arnhem</t>
  </si>
  <si>
    <t>87-05-3439</t>
  </si>
  <si>
    <t>Blackthorn</t>
  </si>
  <si>
    <t>1-6</t>
  </si>
  <si>
    <t>87-05-3339</t>
  </si>
  <si>
    <t>Lemon Splash</t>
  </si>
  <si>
    <t>НСПСТ-0141</t>
  </si>
  <si>
    <t>Lilac Squirrel</t>
  </si>
  <si>
    <t>87-05-3528</t>
  </si>
  <si>
    <t>Lum</t>
  </si>
  <si>
    <t>87-05-2616</t>
  </si>
  <si>
    <t>Pink Tanna</t>
  </si>
  <si>
    <t>87-05-3440</t>
  </si>
  <si>
    <t>Red Baron</t>
  </si>
  <si>
    <t>87-05-2968</t>
  </si>
  <si>
    <t>Red Thunder</t>
  </si>
  <si>
    <t>87-05-3441</t>
  </si>
  <si>
    <t>Rock and Roll</t>
  </si>
  <si>
    <t>87-05-1792</t>
  </si>
  <si>
    <t>Tanna</t>
  </si>
  <si>
    <t>87-05-2965</t>
  </si>
  <si>
    <t>Sanguisorba menziesii</t>
  </si>
  <si>
    <t>Кровохлебка Мензиса</t>
  </si>
  <si>
    <t>87-05-1791</t>
  </si>
  <si>
    <t>Sanguisorba obtusa</t>
  </si>
  <si>
    <t>Кровохлебка обтуза</t>
  </si>
  <si>
    <t>87-05-2966</t>
  </si>
  <si>
    <t>87-05-3442</t>
  </si>
  <si>
    <t>Sanguisorba tenuifolia</t>
  </si>
  <si>
    <t>Кровохлебка тонколистная</t>
  </si>
  <si>
    <t>Pink Elephant</t>
  </si>
  <si>
    <t>87-05-3443</t>
  </si>
  <si>
    <t>Purple Tails</t>
  </si>
  <si>
    <t>87-05-3184</t>
  </si>
  <si>
    <t>Crocosmia</t>
  </si>
  <si>
    <t>Крокосмия</t>
  </si>
  <si>
    <t>Carmine Brilliant</t>
  </si>
  <si>
    <t>87-05-3185</t>
  </si>
  <si>
    <t>Fire King</t>
  </si>
  <si>
    <t>87-05-3186</t>
  </si>
  <si>
    <t>George Davidson</t>
  </si>
  <si>
    <t>87-05-3187</t>
  </si>
  <si>
    <t>Red King</t>
  </si>
  <si>
    <t>87-05-1854</t>
  </si>
  <si>
    <t>Trollius</t>
  </si>
  <si>
    <t>Купальница</t>
  </si>
  <si>
    <t>Alabaster</t>
  </si>
  <si>
    <t>87-05-1856</t>
  </si>
  <si>
    <t>Earliest of All</t>
  </si>
  <si>
    <t>87-05-1858</t>
  </si>
  <si>
    <t>Lemon Queen</t>
  </si>
  <si>
    <t>87-05-1859</t>
  </si>
  <si>
    <t>Orange Crest</t>
  </si>
  <si>
    <t>87-05-1860</t>
  </si>
  <si>
    <t>Orange Princess</t>
  </si>
  <si>
    <t>87-05-1857</t>
  </si>
  <si>
    <t>Trollius europaeus</t>
  </si>
  <si>
    <t>Купальница европейская</t>
  </si>
  <si>
    <t>87-05-1855</t>
  </si>
  <si>
    <t>Trollius chinensis</t>
  </si>
  <si>
    <t>Купальница китайская</t>
  </si>
  <si>
    <t>Golden Queen</t>
  </si>
  <si>
    <t>87-05-3447</t>
  </si>
  <si>
    <t>Trollius cultorum</t>
  </si>
  <si>
    <t>Купальница культурная</t>
  </si>
  <si>
    <t>New Moon</t>
  </si>
  <si>
    <t>87-05-3449</t>
  </si>
  <si>
    <t>Orange Globe</t>
  </si>
  <si>
    <t>87-05-3343</t>
  </si>
  <si>
    <t>Trollius stenopetalis</t>
  </si>
  <si>
    <t>Купальница узколепестная</t>
  </si>
  <si>
    <t>87-05-1718</t>
  </si>
  <si>
    <t>Polygonatum</t>
  </si>
  <si>
    <t>Купена</t>
  </si>
  <si>
    <t>Variegatum</t>
  </si>
  <si>
    <t>87-05-1717</t>
  </si>
  <si>
    <t>Polygonatum commutatum</t>
  </si>
  <si>
    <t>Купена гигантская</t>
  </si>
  <si>
    <t>87-05-1719</t>
  </si>
  <si>
    <t>Polygonatum multiflorum</t>
  </si>
  <si>
    <t>Купена многоцветковая</t>
  </si>
  <si>
    <t>87-05-3458</t>
  </si>
  <si>
    <t>Curcuma</t>
  </si>
  <si>
    <t>Куркума длинная</t>
  </si>
  <si>
    <t>87-05-0014</t>
  </si>
  <si>
    <t>Lavandula angustifolia</t>
  </si>
  <si>
    <t>Лаванда узколистная</t>
  </si>
  <si>
    <t>Hidcote</t>
  </si>
  <si>
    <t>87-05-3243</t>
  </si>
  <si>
    <t>Hidcote Blue Strain</t>
  </si>
  <si>
    <t>87-05-2194</t>
  </si>
  <si>
    <t>Munstead</t>
  </si>
  <si>
    <t>87-05-3378</t>
  </si>
  <si>
    <t>Convallaria majalis</t>
  </si>
  <si>
    <t>Ландыш майский</t>
  </si>
  <si>
    <t>I (bladkiem)</t>
  </si>
  <si>
    <t>87-05-3456</t>
  </si>
  <si>
    <t>I (bloeikiemen)</t>
  </si>
  <si>
    <t>87-05-0015</t>
  </si>
  <si>
    <t>Bordeaux</t>
  </si>
  <si>
    <t>87-05-3487</t>
  </si>
  <si>
    <t>Bridal Choice</t>
  </si>
  <si>
    <t>87-05-3488</t>
  </si>
  <si>
    <t>Prolificans</t>
  </si>
  <si>
    <t>87-05-0380</t>
  </si>
  <si>
    <t>87-05-1723</t>
  </si>
  <si>
    <t>Potentilla</t>
  </si>
  <si>
    <t>Лапчатка</t>
  </si>
  <si>
    <t>Flambeau</t>
  </si>
  <si>
    <t>87-05-1724</t>
  </si>
  <si>
    <t>Gibsons Scarlet</t>
  </si>
  <si>
    <t>87-05-1728</t>
  </si>
  <si>
    <t>William Rollison</t>
  </si>
  <si>
    <t>87-05-1721</t>
  </si>
  <si>
    <t>Potentilla hybrida</t>
  </si>
  <si>
    <t>Лапчатка гибридная</t>
  </si>
  <si>
    <t>Arc-en-Ciel</t>
  </si>
  <si>
    <t>87-05-1725</t>
  </si>
  <si>
    <t>Potentilla nepalensis</t>
  </si>
  <si>
    <t>Лапчатка непальская</t>
  </si>
  <si>
    <t>Miss Willmott</t>
  </si>
  <si>
    <t>87-05-1726</t>
  </si>
  <si>
    <t>Ron Mc Beat</t>
  </si>
  <si>
    <t>87-05-1722</t>
  </si>
  <si>
    <t>Potentilla atrosanguinea</t>
  </si>
  <si>
    <t>Лапчатка тёмно-кроваво-красная</t>
  </si>
  <si>
    <t>87-05-2355</t>
  </si>
  <si>
    <t>Potentilla tonguei</t>
  </si>
  <si>
    <t>Лапчатка Тонга</t>
  </si>
  <si>
    <t>87-05-3432</t>
  </si>
  <si>
    <t>Potentilla thurberi</t>
  </si>
  <si>
    <t>Лапчатка Турбера</t>
  </si>
  <si>
    <t>Monarch's Velvet</t>
  </si>
  <si>
    <t>87-05-1540</t>
  </si>
  <si>
    <t>Liatris spicata</t>
  </si>
  <si>
    <t>Лиатрис колосковый</t>
  </si>
  <si>
    <t>87-05-1541</t>
  </si>
  <si>
    <t>87-05-1542</t>
  </si>
  <si>
    <t>Floristan Violett</t>
  </si>
  <si>
    <t>87-05-1543</t>
  </si>
  <si>
    <t>Floristan Weiss</t>
  </si>
  <si>
    <t>87-05-1544</t>
  </si>
  <si>
    <t>НСПСТ-0118</t>
  </si>
  <si>
    <t>Ligusticum scoticum</t>
  </si>
  <si>
    <t>Лигустикум шотландский</t>
  </si>
  <si>
    <t>87-05-1923</t>
  </si>
  <si>
    <t>Hemerocallis altissima</t>
  </si>
  <si>
    <t>Лилейник высочайший</t>
  </si>
  <si>
    <t>87-05-0567</t>
  </si>
  <si>
    <t>Hemerocallis hybrida</t>
  </si>
  <si>
    <t>Лилейник гибридный</t>
  </si>
  <si>
    <t>Always Afternoon</t>
  </si>
  <si>
    <t>87-05-0568</t>
  </si>
  <si>
    <t>Anita Davis</t>
  </si>
  <si>
    <t>87-05-0569</t>
  </si>
  <si>
    <t>Anzac</t>
  </si>
  <si>
    <t>87-05-0571</t>
  </si>
  <si>
    <t>Apricot Beauty</t>
  </si>
  <si>
    <t>87-05-0570</t>
  </si>
  <si>
    <t>Arctic Snow</t>
  </si>
  <si>
    <t>87-05-0572</t>
  </si>
  <si>
    <t>87-05-0573</t>
  </si>
  <si>
    <t>Aten</t>
  </si>
  <si>
    <t>87-05-0574</t>
  </si>
  <si>
    <t>Atlanta Elegant Charm</t>
  </si>
  <si>
    <t>87-05-0576</t>
  </si>
  <si>
    <t>Autumn Red</t>
  </si>
  <si>
    <t>87-05-0577</t>
  </si>
  <si>
    <t>Awesome Blossom</t>
  </si>
  <si>
    <t>87-05-0578</t>
  </si>
  <si>
    <t>Aztec Gold</t>
  </si>
  <si>
    <t>87-05-0579</t>
  </si>
  <si>
    <t>Baley Hay</t>
  </si>
  <si>
    <t>87-05-0580</t>
  </si>
  <si>
    <t>Baltimore Oriole</t>
  </si>
  <si>
    <t>87-05-0581</t>
  </si>
  <si>
    <t>Bandolero</t>
  </si>
  <si>
    <t>75</t>
  </si>
  <si>
    <t>87-05-0582</t>
  </si>
  <si>
    <t>Barbara Mitchell</t>
  </si>
  <si>
    <t>87-05-3210</t>
  </si>
  <si>
    <t>Bayou Bride</t>
  </si>
  <si>
    <t>87-05-2706</t>
  </si>
  <si>
    <t>Beppie</t>
  </si>
  <si>
    <t>87-05-3211</t>
  </si>
  <si>
    <t>Big Time Happy</t>
  </si>
  <si>
    <t>87-05-0583</t>
  </si>
  <si>
    <t>Bitsy</t>
  </si>
  <si>
    <t>87-05-0584</t>
  </si>
  <si>
    <t>Black Prince</t>
  </si>
  <si>
    <t>87-05-2707</t>
  </si>
  <si>
    <t>Blizzard Bay</t>
  </si>
  <si>
    <t>87-05-0585</t>
  </si>
  <si>
    <t>Blue Sheen</t>
  </si>
  <si>
    <t>87-05-1924</t>
  </si>
  <si>
    <t>Blueberry Candy</t>
  </si>
  <si>
    <t>87-05-1925</t>
  </si>
  <si>
    <t>Blueberry Cream</t>
  </si>
  <si>
    <t>87-05-0051</t>
  </si>
  <si>
    <t>Bonanza</t>
  </si>
  <si>
    <t>87-05-2708</t>
  </si>
  <si>
    <t>Bonibrae Sharky</t>
  </si>
  <si>
    <t>87-05-0587</t>
  </si>
  <si>
    <t>Border Baby</t>
  </si>
  <si>
    <t>87-05-0588</t>
  </si>
  <si>
    <t>Bourbon King</t>
  </si>
  <si>
    <t>87-05-1926</t>
  </si>
  <si>
    <t>Bumble Bee</t>
  </si>
  <si>
    <t>87-05-1927</t>
  </si>
  <si>
    <t>Burgundy Love</t>
  </si>
  <si>
    <t>87-05-0589</t>
  </si>
  <si>
    <t>Burning Daylight</t>
  </si>
  <si>
    <t>87-05-0590</t>
  </si>
  <si>
    <t>Buttercup Parade</t>
  </si>
  <si>
    <t>87-05-0591</t>
  </si>
  <si>
    <t>Byzantine Emperor</t>
  </si>
  <si>
    <t>87-05-1928</t>
  </si>
  <si>
    <t>Calico Jack</t>
  </si>
  <si>
    <t>87-05-0592</t>
  </si>
  <si>
    <t>Campfire Embers</t>
  </si>
  <si>
    <t>87-05-0593</t>
  </si>
  <si>
    <t>Canadien Border Patrol</t>
  </si>
  <si>
    <t>87-05-0594</t>
  </si>
  <si>
    <t>Canary Glow</t>
  </si>
  <si>
    <t>87-05-0596</t>
  </si>
  <si>
    <t>Catherine Woodbury</t>
  </si>
  <si>
    <t>87-05-2017</t>
  </si>
  <si>
    <t>Chance Encounter</t>
  </si>
  <si>
    <t>87-05-0597</t>
  </si>
  <si>
    <t>Charles Johnston</t>
  </si>
  <si>
    <t>87-05-0598</t>
  </si>
  <si>
    <t>Cherry Cheeks</t>
  </si>
  <si>
    <t>87-05-0599</t>
  </si>
  <si>
    <t>Chewonki</t>
  </si>
  <si>
    <t>87-05-2018</t>
  </si>
  <si>
    <t>Chicago Apache</t>
  </si>
  <si>
    <t>87-05-1929</t>
  </si>
  <si>
    <t>Chicago Blackout</t>
  </si>
  <si>
    <t>87-05-0600</t>
  </si>
  <si>
    <t>Chicago Petticoats</t>
  </si>
  <si>
    <t>87-05-0601</t>
  </si>
  <si>
    <t>Chicago Royal Robe</t>
  </si>
  <si>
    <t>87-05-0602</t>
  </si>
  <si>
    <t>Chicago Sunrise</t>
  </si>
  <si>
    <t>87-05-0603</t>
  </si>
  <si>
    <t>Childrens Festival</t>
  </si>
  <si>
    <t>87-05-1932</t>
  </si>
  <si>
    <t>Chocolate Candy</t>
  </si>
  <si>
    <t>87-05-0604</t>
  </si>
  <si>
    <t>Christmas Is</t>
  </si>
  <si>
    <t>6+9</t>
  </si>
  <si>
    <t>87-05-0606</t>
  </si>
  <si>
    <t>87-05-0607</t>
  </si>
  <si>
    <t>Cologne Rocket</t>
  </si>
  <si>
    <t>87-05-0608</t>
  </si>
  <si>
    <t>Cool It</t>
  </si>
  <si>
    <t>87-05-0609</t>
  </si>
  <si>
    <t>Copper Summer</t>
  </si>
  <si>
    <t>87-05-0610</t>
  </si>
  <si>
    <t>Coral Mist</t>
  </si>
  <si>
    <t>87-05-0611</t>
  </si>
  <si>
    <t>Corky</t>
  </si>
  <si>
    <t>87-05-0612</t>
  </si>
  <si>
    <t>Cosmopolitan</t>
  </si>
  <si>
    <t>87-05-0613</t>
  </si>
  <si>
    <t>Cream Drop</t>
  </si>
  <si>
    <t>87-05-3401</t>
  </si>
  <si>
    <t>Crimson Glory</t>
  </si>
  <si>
    <t>87-05-0614</t>
  </si>
  <si>
    <t>Crimson Pirate</t>
  </si>
  <si>
    <t>87-05-0615</t>
  </si>
  <si>
    <t>Crown Fire</t>
  </si>
  <si>
    <t>87-05-0616</t>
  </si>
  <si>
    <t>Custard Candy</t>
  </si>
  <si>
    <t>87-05-2709</t>
  </si>
  <si>
    <t>Cute As Can Be</t>
  </si>
  <si>
    <t>87-05-0617</t>
  </si>
  <si>
    <t>Daily Bread</t>
  </si>
  <si>
    <t>87-05-2710</t>
  </si>
  <si>
    <t>Dan Mahony</t>
  </si>
  <si>
    <t>87-05-0618</t>
  </si>
  <si>
    <t>Dancing Shiva</t>
  </si>
  <si>
    <t>87-05-2711</t>
  </si>
  <si>
    <t>Dans White Lie</t>
  </si>
  <si>
    <t>87-05-0619</t>
  </si>
  <si>
    <t>Daring Deception</t>
  </si>
  <si>
    <t>87-05-0620</t>
  </si>
  <si>
    <t>Daring Dilemma</t>
  </si>
  <si>
    <t>87-05-0621</t>
  </si>
  <si>
    <t>Dark Avenger</t>
  </si>
  <si>
    <t>87-05-0622</t>
  </si>
  <si>
    <t>David Kirchoff</t>
  </si>
  <si>
    <t>87-05-2712</t>
  </si>
  <si>
    <t>Desert Icicle</t>
  </si>
  <si>
    <t>87-05-0623</t>
  </si>
  <si>
    <t>Destined to See</t>
  </si>
  <si>
    <t>87-05-0624</t>
  </si>
  <si>
    <t>Don Stevens</t>
  </si>
  <si>
    <t>87-05-0626</t>
  </si>
  <si>
    <t>Double Challanger</t>
  </si>
  <si>
    <t>87-05-0627</t>
  </si>
  <si>
    <t>Double Cutie</t>
  </si>
  <si>
    <t>87-05-0628</t>
  </si>
  <si>
    <t>Double Dream</t>
  </si>
  <si>
    <t>87-05-0629</t>
  </si>
  <si>
    <t>Double Entrende</t>
  </si>
  <si>
    <t>87-05-0630</t>
  </si>
  <si>
    <t>Double Firecracker</t>
  </si>
  <si>
    <t>87-05-0632</t>
  </si>
  <si>
    <t>Double River Wye</t>
  </si>
  <si>
    <t>87-05-1934</t>
  </si>
  <si>
    <t>Doublelicious</t>
  </si>
  <si>
    <t>87-05-1933</t>
  </si>
  <si>
    <t>Dragon's Eye</t>
  </si>
  <si>
    <t>87-05-2713</t>
  </si>
  <si>
    <t>Duke of Durham</t>
  </si>
  <si>
    <t>87-05-1935</t>
  </si>
  <si>
    <t>Ed Brown</t>
  </si>
  <si>
    <t>87-05-0634</t>
  </si>
  <si>
    <t>Ed Murray</t>
  </si>
  <si>
    <t>87-05-0633</t>
  </si>
  <si>
    <t>Edge Ahead</t>
  </si>
  <si>
    <t>87-05-0635</t>
  </si>
  <si>
    <t>Eenie Allegro</t>
  </si>
  <si>
    <t>87-05-0636</t>
  </si>
  <si>
    <t>Eenie Fanfare</t>
  </si>
  <si>
    <t>87-05-0637</t>
  </si>
  <si>
    <t>Eenie Weenie</t>
  </si>
  <si>
    <t>87-05-0639</t>
  </si>
  <si>
    <t>El Desperado</t>
  </si>
  <si>
    <t>87-05-0638</t>
  </si>
  <si>
    <t>Elaine Strutt</t>
  </si>
  <si>
    <t>87-05-0640</t>
  </si>
  <si>
    <t>Elegant Candy</t>
  </si>
  <si>
    <t>87-05-3051</t>
  </si>
  <si>
    <t>Elisabeth Salter</t>
  </si>
  <si>
    <t>87-05-0642</t>
  </si>
  <si>
    <t>Entrapment</t>
  </si>
  <si>
    <t>87-05-0643</t>
  </si>
  <si>
    <t>Evelyn Claar</t>
  </si>
  <si>
    <t>87-05-3402</t>
  </si>
  <si>
    <t>Fair Anne</t>
  </si>
  <si>
    <t>87-05-2714</t>
  </si>
  <si>
    <t>Far Ahead</t>
  </si>
  <si>
    <t>87-05-2715</t>
  </si>
  <si>
    <t>Final Touch</t>
  </si>
  <si>
    <t>87-05-1937</t>
  </si>
  <si>
    <t>Finders Keepers</t>
  </si>
  <si>
    <t>87-05-2716</t>
  </si>
  <si>
    <t>Flower Basket</t>
  </si>
  <si>
    <t>87-05-0644</t>
  </si>
  <si>
    <t>Fooled Me</t>
  </si>
  <si>
    <t>87-05-0645</t>
  </si>
  <si>
    <t>Forty Carats</t>
  </si>
  <si>
    <t>87-05-0646</t>
  </si>
  <si>
    <t>Forty Second Street</t>
  </si>
  <si>
    <t>87-05-2717</t>
  </si>
  <si>
    <t>Fragrant Returns</t>
  </si>
  <si>
    <t>87-05-0647</t>
  </si>
  <si>
    <t>Frances Fay</t>
  </si>
  <si>
    <t>87-05-0053</t>
  </si>
  <si>
    <t>Frans Hals</t>
  </si>
  <si>
    <t>87-05-2718</t>
  </si>
  <si>
    <t>Frosted Vintage Ruffles</t>
  </si>
  <si>
    <t>87-05-1938</t>
  </si>
  <si>
    <t>Gaucho</t>
  </si>
  <si>
    <t>87-05-0650</t>
  </si>
  <si>
    <t>Gentle Shepherd</t>
  </si>
  <si>
    <t>87-05-0651</t>
  </si>
  <si>
    <t>Gertrude Condon</t>
  </si>
  <si>
    <t>87-05-0652</t>
  </si>
  <si>
    <t>Girl Scout</t>
  </si>
  <si>
    <t>6+7</t>
  </si>
  <si>
    <t>87-05-0653</t>
  </si>
  <si>
    <t>Golden Chimes</t>
  </si>
  <si>
    <t>87-05-0654</t>
  </si>
  <si>
    <t>Golden Prize</t>
  </si>
  <si>
    <t>87-05-0655</t>
  </si>
  <si>
    <t>Grape Velvet</t>
  </si>
  <si>
    <t>87-05-0656</t>
  </si>
  <si>
    <t>Green Flutter</t>
  </si>
  <si>
    <t>87-05-1939</t>
  </si>
  <si>
    <t>Green Mystique</t>
  </si>
  <si>
    <t>87-05-2019</t>
  </si>
  <si>
    <t>Greenland</t>
  </si>
  <si>
    <t>87-05-0657</t>
  </si>
  <si>
    <t>Halls Pink</t>
  </si>
  <si>
    <t>87-05-0658</t>
  </si>
  <si>
    <t>Happy Returns</t>
  </si>
  <si>
    <t>87-05-0659</t>
  </si>
  <si>
    <t>Highland Lord</t>
  </si>
  <si>
    <t>87-05-0660</t>
  </si>
  <si>
    <t>Holiday Delight</t>
  </si>
  <si>
    <t>87-05-2719</t>
  </si>
  <si>
    <t>Hot Wire</t>
  </si>
  <si>
    <t>87-05-0662</t>
  </si>
  <si>
    <t>Hyperion</t>
  </si>
  <si>
    <t>87-05-0663</t>
  </si>
  <si>
    <t>Ice Carnival</t>
  </si>
  <si>
    <t>87-05-0664</t>
  </si>
  <si>
    <t>Indian Paintbrush</t>
  </si>
  <si>
    <t>87-05-0665</t>
  </si>
  <si>
    <t>Indonesia</t>
  </si>
  <si>
    <t>87-05-0666</t>
  </si>
  <si>
    <t>Janice Brown</t>
  </si>
  <si>
    <t>87-05-0667</t>
  </si>
  <si>
    <t>Joan Senior</t>
  </si>
  <si>
    <t>87-05-0668</t>
  </si>
  <si>
    <t>Jockey Club</t>
  </si>
  <si>
    <t>87-05-1940</t>
  </si>
  <si>
    <t>Johnny Come Lately</t>
  </si>
  <si>
    <t>87-05-0669</t>
  </si>
  <si>
    <t>Just Watch</t>
  </si>
  <si>
    <t>87-05-1941</t>
  </si>
  <si>
    <t>King George</t>
  </si>
  <si>
    <t>87-05-0670</t>
  </si>
  <si>
    <t>Lacy Doily</t>
  </si>
  <si>
    <t>87-05-0671</t>
  </si>
  <si>
    <t>Lady Cynthia</t>
  </si>
  <si>
    <t>87-05-0672</t>
  </si>
  <si>
    <t>Lavender Deal</t>
  </si>
  <si>
    <t>87-05-3403</t>
  </si>
  <si>
    <t>Leebae Orange Crush</t>
  </si>
  <si>
    <t>87-05-0673</t>
  </si>
  <si>
    <t>Lemon Bells</t>
  </si>
  <si>
    <t>87-05-2020</t>
  </si>
  <si>
    <t>Little Bee</t>
  </si>
  <si>
    <t>87-05-0675</t>
  </si>
  <si>
    <t>Little Bumble Bee</t>
  </si>
  <si>
    <t>87-05-0676</t>
  </si>
  <si>
    <t>Little Fellow</t>
  </si>
  <si>
    <t>87-05-0677</t>
  </si>
  <si>
    <t>Little Grapette</t>
  </si>
  <si>
    <t>87-05-2021</t>
  </si>
  <si>
    <t>Little Missy</t>
  </si>
  <si>
    <t>87-05-0678</t>
  </si>
  <si>
    <t>Little Paul</t>
  </si>
  <si>
    <t>87-05-0679</t>
  </si>
  <si>
    <t>Little Wine Cup</t>
  </si>
  <si>
    <t>87-05-1942</t>
  </si>
  <si>
    <t>Longfields Angel</t>
  </si>
  <si>
    <t>87-05-3052</t>
  </si>
  <si>
    <t>Longfields Butterfly</t>
  </si>
  <si>
    <t>87-05-1943</t>
  </si>
  <si>
    <t>Longfields Maxim</t>
  </si>
  <si>
    <t>87-05-2720</t>
  </si>
  <si>
    <t>Longfields Outstanding</t>
  </si>
  <si>
    <t>87-05-0680</t>
  </si>
  <si>
    <t>Louise Manellis</t>
  </si>
  <si>
    <t>87-05-0681</t>
  </si>
  <si>
    <t>Love that Pink</t>
  </si>
  <si>
    <t>87-05-3053</t>
  </si>
  <si>
    <t>Lullaby Baby</t>
  </si>
  <si>
    <t>87-05-0682</t>
  </si>
  <si>
    <t>Lusty Leyland</t>
  </si>
  <si>
    <t>87-05-0683</t>
  </si>
  <si>
    <t>Luxury Lace</t>
  </si>
  <si>
    <t>87-05-0684</t>
  </si>
  <si>
    <t>Lynn Hall</t>
  </si>
  <si>
    <t>87-05-0685</t>
  </si>
  <si>
    <t>Mabel Fuller</t>
  </si>
  <si>
    <t>87-05-2721</t>
  </si>
  <si>
    <t>MagIc Dancer</t>
  </si>
  <si>
    <t>87-05-1944</t>
  </si>
  <si>
    <t>Malasian Monarch</t>
  </si>
  <si>
    <t>87-05-0687</t>
  </si>
  <si>
    <t>Margaret Perry</t>
  </si>
  <si>
    <t>87-05-0688</t>
  </si>
  <si>
    <t>Marocco Red</t>
  </si>
  <si>
    <t>87-05-0689</t>
  </si>
  <si>
    <t>Mary Todd</t>
  </si>
  <si>
    <t>87-05-0690</t>
  </si>
  <si>
    <t>Mauna Loa</t>
  </si>
  <si>
    <t>87-05-1945</t>
  </si>
  <si>
    <t>Maya Touch</t>
  </si>
  <si>
    <t>87-05-3405</t>
  </si>
  <si>
    <t>Merlot Rouge</t>
  </si>
  <si>
    <t>87-05-0692</t>
  </si>
  <si>
    <t>Mikado</t>
  </si>
  <si>
    <t>87-05-0693</t>
  </si>
  <si>
    <t>Mildred Mitchell</t>
  </si>
  <si>
    <t>6-7+8</t>
  </si>
  <si>
    <t>87-05-0694</t>
  </si>
  <si>
    <t>Mini Pearl</t>
  </si>
  <si>
    <t>87-05-0050</t>
  </si>
  <si>
    <t>Mini Stella</t>
  </si>
  <si>
    <t>87-05-0695</t>
  </si>
  <si>
    <t>Miss Aloha</t>
  </si>
  <si>
    <t>87-05-0696</t>
  </si>
  <si>
    <t>Mission Bells</t>
  </si>
  <si>
    <t>87-05-0697</t>
  </si>
  <si>
    <t>Missouri Beauty</t>
  </si>
  <si>
    <t>87-05-0698</t>
  </si>
  <si>
    <t>Moment of Truth</t>
  </si>
  <si>
    <t>87-05-0699</t>
  </si>
  <si>
    <t>Moonlit Masquerade</t>
  </si>
  <si>
    <t>87-05-0700</t>
  </si>
  <si>
    <t>Morning Sun</t>
  </si>
  <si>
    <t>87-05-0701</t>
  </si>
  <si>
    <t>Moses Fire</t>
  </si>
  <si>
    <t>87-05-2722</t>
  </si>
  <si>
    <t>My Reggae Tiger</t>
  </si>
  <si>
    <t>87-05-0702</t>
  </si>
  <si>
    <t>Naomi Ruth</t>
  </si>
  <si>
    <t>87-05-2022</t>
  </si>
  <si>
    <t>Newberry White Glitter</t>
  </si>
  <si>
    <t>87-05-0703</t>
  </si>
  <si>
    <t>Night Beacon</t>
  </si>
  <si>
    <t>6+10</t>
  </si>
  <si>
    <t>87-05-0704</t>
  </si>
  <si>
    <t>Night Embers</t>
  </si>
  <si>
    <t>87-05-0705</t>
  </si>
  <si>
    <t>Nile Crane</t>
  </si>
  <si>
    <t>87-05-1946</t>
  </si>
  <si>
    <t>Nosferatu</t>
  </si>
  <si>
    <t>87-05-2723</t>
  </si>
  <si>
    <t>Nowhere to Hide</t>
  </si>
  <si>
    <t>87-05-0706</t>
  </si>
  <si>
    <t>Olive Baley Langdon</t>
  </si>
  <si>
    <t>87-05-2724</t>
  </si>
  <si>
    <t>Open My Eyes</t>
  </si>
  <si>
    <t>87-05-0707</t>
  </si>
  <si>
    <t>Painted Trillium</t>
  </si>
  <si>
    <t>87-05-0708</t>
  </si>
  <si>
    <t>Pandoras Box</t>
  </si>
  <si>
    <t>87-05-0709</t>
  </si>
  <si>
    <t>Pardon Me</t>
  </si>
  <si>
    <t>87-05-0711</t>
  </si>
  <si>
    <t>Pink Charm</t>
  </si>
  <si>
    <t>87-05-0052</t>
  </si>
  <si>
    <t>87-05-0712</t>
  </si>
  <si>
    <t>Pink Jeroen</t>
  </si>
  <si>
    <t>87-05-0713</t>
  </si>
  <si>
    <t>Piquante</t>
  </si>
  <si>
    <t>87-05-0714</t>
  </si>
  <si>
    <t>Pixie Parasol</t>
  </si>
  <si>
    <t>87-05-1947</t>
  </si>
  <si>
    <t>Pocket Change</t>
  </si>
  <si>
    <t>87-05-0715</t>
  </si>
  <si>
    <t>Prairie Bells</t>
  </si>
  <si>
    <t>87-05-0716</t>
  </si>
  <si>
    <t>Prairie Blue Eyes</t>
  </si>
  <si>
    <t>87-05-1948</t>
  </si>
  <si>
    <t>Precious d'Oro</t>
  </si>
  <si>
    <t>87-05-0717</t>
  </si>
  <si>
    <t>Pretty Fancy</t>
  </si>
  <si>
    <t>87-05-0718</t>
  </si>
  <si>
    <t>Purple Bicolor</t>
  </si>
  <si>
    <t>87-05-0719</t>
  </si>
  <si>
    <t>Purple Waters</t>
  </si>
  <si>
    <t>87-05-3054</t>
  </si>
  <si>
    <t>Rainbow Candy</t>
  </si>
  <si>
    <t>87-05-0721</t>
  </si>
  <si>
    <t>Raindrop</t>
  </si>
  <si>
    <t>87-05-0722</t>
  </si>
  <si>
    <t>Rajah</t>
  </si>
  <si>
    <t>87-05-0723</t>
  </si>
  <si>
    <t>Raspberry Candy</t>
  </si>
  <si>
    <t>87-05-0724</t>
  </si>
  <si>
    <t>Red Magic</t>
  </si>
  <si>
    <t>87-05-0725</t>
  </si>
  <si>
    <t>Red Rum</t>
  </si>
  <si>
    <t>87-05-0726</t>
  </si>
  <si>
    <t>Rocket City</t>
  </si>
  <si>
    <t>87-05-2023</t>
  </si>
  <si>
    <t>Rose Corsage</t>
  </si>
  <si>
    <t>87-05-0727</t>
  </si>
  <si>
    <t>Rosy Returns</t>
  </si>
  <si>
    <t>87-05-0728</t>
  </si>
  <si>
    <t>Royal Braid</t>
  </si>
  <si>
    <t>87-05-0730</t>
  </si>
  <si>
    <t>Royal Thornbird</t>
  </si>
  <si>
    <t>87-05-0731</t>
  </si>
  <si>
    <t>Ruffled Apricot</t>
  </si>
  <si>
    <t>87-05-0732</t>
  </si>
  <si>
    <t>Sabine Bauer</t>
  </si>
  <si>
    <t>87-05-0733</t>
  </si>
  <si>
    <t>Sammy Russell</t>
  </si>
  <si>
    <t>87-05-2725</t>
  </si>
  <si>
    <t>San Luis Halloween</t>
  </si>
  <si>
    <t>87-05-0734</t>
  </si>
  <si>
    <t>Schnickel Fritz</t>
  </si>
  <si>
    <t>87-05-0735</t>
  </si>
  <si>
    <t>Schoppinger Anfang</t>
  </si>
  <si>
    <t>87-05-0736</t>
  </si>
  <si>
    <t>Serena Madonna</t>
  </si>
  <si>
    <t>87-05-0737</t>
  </si>
  <si>
    <t>Serena Sunburst</t>
  </si>
  <si>
    <t>87-05-3407</t>
  </si>
  <si>
    <t>Shola</t>
  </si>
  <si>
    <t>87-05-0738</t>
  </si>
  <si>
    <t>Signal</t>
  </si>
  <si>
    <t>87-05-1949</t>
  </si>
  <si>
    <t>Silent Sentry</t>
  </si>
  <si>
    <t>87-05-0739</t>
  </si>
  <si>
    <t>Siloam Baby Talk</t>
  </si>
  <si>
    <t>87-05-1950</t>
  </si>
  <si>
    <t>Siloam Doodlebug</t>
  </si>
  <si>
    <t>87-05-1951</t>
  </si>
  <si>
    <t>Siloam Double Classic</t>
  </si>
  <si>
    <t>87-05-2726</t>
  </si>
  <si>
    <t>Siloam French Doll</t>
  </si>
  <si>
    <t>87-05-1952</t>
  </si>
  <si>
    <t>Siloam Grace Stamile</t>
  </si>
  <si>
    <t>87-05-0741</t>
  </si>
  <si>
    <t>Siloam Little Girl</t>
  </si>
  <si>
    <t>87-05-0742</t>
  </si>
  <si>
    <t>Siloam Paul Watts</t>
  </si>
  <si>
    <t>87-05-0743</t>
  </si>
  <si>
    <t>Siloam Ribbon Candy</t>
  </si>
  <si>
    <t>87-05-0744</t>
  </si>
  <si>
    <t>Siloam Royal Prince</t>
  </si>
  <si>
    <t>87-05-0745</t>
  </si>
  <si>
    <t>Siloam Virginia Henson</t>
  </si>
  <si>
    <t>87-05-0746</t>
  </si>
  <si>
    <t>Singing Sixteen</t>
  </si>
  <si>
    <t>87-05-0747</t>
  </si>
  <si>
    <t>Smugglers Gold</t>
  </si>
  <si>
    <t>87-05-0748</t>
  </si>
  <si>
    <t>Snowy Aparation</t>
  </si>
  <si>
    <t>87-05-3055</t>
  </si>
  <si>
    <t>South Seas</t>
  </si>
  <si>
    <t>87-05-1953</t>
  </si>
  <si>
    <t>Spacecoast Scrambled</t>
  </si>
  <si>
    <t>87-05-0749</t>
  </si>
  <si>
    <t>Spacecoast Starburst</t>
  </si>
  <si>
    <t>87-05-2727</t>
  </si>
  <si>
    <t>Spits Mama</t>
  </si>
  <si>
    <t>87-05-0750</t>
  </si>
  <si>
    <t>Spring Rapture</t>
  </si>
  <si>
    <t>87-05-0751</t>
  </si>
  <si>
    <t>Stafford</t>
  </si>
  <si>
    <t>87-05-0752</t>
  </si>
  <si>
    <t>Starlight Serenade</t>
  </si>
  <si>
    <t>87-05-0753</t>
  </si>
  <si>
    <t>Starling</t>
  </si>
  <si>
    <t>87-05-2728</t>
  </si>
  <si>
    <t>Stars and Stripes</t>
  </si>
  <si>
    <t>87-05-0754</t>
  </si>
  <si>
    <t>Startle</t>
  </si>
  <si>
    <t>87-05-2596</t>
  </si>
  <si>
    <t>Stella De Oro</t>
  </si>
  <si>
    <t>87-05-0755</t>
  </si>
  <si>
    <t>Strawberry Candy</t>
  </si>
  <si>
    <t>87-05-0756</t>
  </si>
  <si>
    <t>Strawberry Ice</t>
  </si>
  <si>
    <t>87-05-0757</t>
  </si>
  <si>
    <t>Strawberry Swirl</t>
  </si>
  <si>
    <t>87-05-0758</t>
  </si>
  <si>
    <t>Strawberry White Glitter</t>
  </si>
  <si>
    <t>87-05-0759</t>
  </si>
  <si>
    <t>Strutters Ball</t>
  </si>
  <si>
    <t>87-05-0760</t>
  </si>
  <si>
    <t>Sue Rothbauer</t>
  </si>
  <si>
    <t>87-05-0761</t>
  </si>
  <si>
    <t>Summer Wine</t>
  </si>
  <si>
    <t>НСПСТ-0063</t>
  </si>
  <si>
    <t>Sunny Breeze</t>
  </si>
  <si>
    <t>87-05-2729</t>
  </si>
  <si>
    <t>Susan Weber</t>
  </si>
  <si>
    <t>87-05-0762</t>
  </si>
  <si>
    <t>Sweet Sugar Candy</t>
  </si>
  <si>
    <t>НСПСТ-0064</t>
  </si>
  <si>
    <t>The Bride</t>
  </si>
  <si>
    <t>87-05-0763</t>
  </si>
  <si>
    <t>Theresa Hall</t>
  </si>
  <si>
    <t>87-05-2730</t>
  </si>
  <si>
    <t>Three Tiers</t>
  </si>
  <si>
    <t>87-05-0765</t>
  </si>
  <si>
    <t>Thumbelina</t>
  </si>
  <si>
    <t>87-05-2732</t>
  </si>
  <si>
    <t>Tigger</t>
  </si>
  <si>
    <t>87-05-0766</t>
  </si>
  <si>
    <t>Valiant</t>
  </si>
  <si>
    <t>87-05-0767</t>
  </si>
  <si>
    <t>Vespers</t>
  </si>
  <si>
    <t>87-05-3212</t>
  </si>
  <si>
    <t>Walhalla</t>
  </si>
  <si>
    <t>НСПСТ-0065</t>
  </si>
  <si>
    <t>Water Dragon</t>
  </si>
  <si>
    <t>87-05-0768</t>
  </si>
  <si>
    <t>Whimsical</t>
  </si>
  <si>
    <t>87-05-2733</t>
  </si>
  <si>
    <t>White Lemonade</t>
  </si>
  <si>
    <t>87-05-0769</t>
  </si>
  <si>
    <t>White Temptation</t>
  </si>
  <si>
    <t>87-05-3408</t>
  </si>
  <si>
    <t>Wild Mustang</t>
  </si>
  <si>
    <t>87-05-0770</t>
  </si>
  <si>
    <t>Winsome Cherub</t>
  </si>
  <si>
    <t>87-05-3409</t>
  </si>
  <si>
    <t>Winsome Lady</t>
  </si>
  <si>
    <t>87-05-2024</t>
  </si>
  <si>
    <t>Yazoo Jim Terry</t>
  </si>
  <si>
    <t>87-05-0771</t>
  </si>
  <si>
    <t>Yellow Submarine</t>
  </si>
  <si>
    <t>87-05-3050</t>
  </si>
  <si>
    <t>Hemerocallis dumortieri</t>
  </si>
  <si>
    <t>Лилейник Дюрмотье</t>
  </si>
  <si>
    <t>87-05-0674</t>
  </si>
  <si>
    <t>Hemerocallis lilioasphodelus</t>
  </si>
  <si>
    <t>Лилейник желтый</t>
  </si>
  <si>
    <t>87-05-0605</t>
  </si>
  <si>
    <t>Hemerocallis citrina</t>
  </si>
  <si>
    <t>Лилейник лимонно-желтый</t>
  </si>
  <si>
    <t>87-05-0691</t>
  </si>
  <si>
    <t>Hemerocallis middendorffii</t>
  </si>
  <si>
    <t>Лилейник Мидендорфа</t>
  </si>
  <si>
    <t>87-05-0648</t>
  </si>
  <si>
    <t>Hemerocallis fulva</t>
  </si>
  <si>
    <t>Лилейник рыжий</t>
  </si>
  <si>
    <t>87-05-0649</t>
  </si>
  <si>
    <t>Kwanso</t>
  </si>
  <si>
    <t>87-05-2731</t>
  </si>
  <si>
    <t>Hemerocallis thunbergii</t>
  </si>
  <si>
    <t>Лилейник тунберга</t>
  </si>
  <si>
    <t>87-05-3151</t>
  </si>
  <si>
    <t>Liriope muscari</t>
  </si>
  <si>
    <t>Лириопе мускари</t>
  </si>
  <si>
    <t>20-30</t>
  </si>
  <si>
    <t>87-05-2930</t>
  </si>
  <si>
    <t>Big Blue</t>
  </si>
  <si>
    <t>87-05-2931</t>
  </si>
  <si>
    <t>Gold Banded</t>
  </si>
  <si>
    <t>87-05-2932</t>
  </si>
  <si>
    <t>Ingwersen</t>
  </si>
  <si>
    <t>87-05-2933</t>
  </si>
  <si>
    <t>Moneymaker</t>
  </si>
  <si>
    <t>25-30</t>
  </si>
  <si>
    <t>87-05-2934</t>
  </si>
  <si>
    <t>Royal Purple</t>
  </si>
  <si>
    <t>НСПСТ-0119</t>
  </si>
  <si>
    <t>Lobelia speciosa</t>
  </si>
  <si>
    <t>Лобелия прекрасная</t>
  </si>
  <si>
    <t>Fan Scarlet</t>
  </si>
  <si>
    <t>НСПСТ-0120</t>
  </si>
  <si>
    <t>87-05-2992</t>
  </si>
  <si>
    <t>Russian Princess</t>
  </si>
  <si>
    <t>87-05-3523</t>
  </si>
  <si>
    <t>Starship Scarlet</t>
  </si>
  <si>
    <t>НСПСТ-0010</t>
  </si>
  <si>
    <t>Allium</t>
  </si>
  <si>
    <t>Лук декоративный</t>
  </si>
  <si>
    <t>Gladiator</t>
  </si>
  <si>
    <t>НСПСТ-0012</t>
  </si>
  <si>
    <t>Globemaster</t>
  </si>
  <si>
    <t>НСПСТ-0011</t>
  </si>
  <si>
    <t>Allium nutans</t>
  </si>
  <si>
    <t>Лук декоративный поникший</t>
  </si>
  <si>
    <t>НСПСТ-0013</t>
  </si>
  <si>
    <t>Allium schoenoprasum</t>
  </si>
  <si>
    <t>Лук декоративный скорода</t>
  </si>
  <si>
    <t>Rising Star</t>
  </si>
  <si>
    <t>87-05-2195</t>
  </si>
  <si>
    <t>Levisticum officinalis officinalis</t>
  </si>
  <si>
    <t>Любисток лекарственный лекарственный</t>
  </si>
  <si>
    <t>87-05-1558</t>
  </si>
  <si>
    <t>Lupines</t>
  </si>
  <si>
    <t>Люпин</t>
  </si>
  <si>
    <t>Chandelier</t>
  </si>
  <si>
    <t>87-05-1559</t>
  </si>
  <si>
    <t>Minarette</t>
  </si>
  <si>
    <t>87-05-0016</t>
  </si>
  <si>
    <t>My Castle</t>
  </si>
  <si>
    <t>87-05-1560</t>
  </si>
  <si>
    <t>Noblemaiden</t>
  </si>
  <si>
    <t>87-05-0066</t>
  </si>
  <si>
    <t>Russell Hybrids</t>
  </si>
  <si>
    <t>87-05-0017</t>
  </si>
  <si>
    <t>The Chatelaine</t>
  </si>
  <si>
    <t>87-05-0018</t>
  </si>
  <si>
    <t>The Governor</t>
  </si>
  <si>
    <t>87-05-1561</t>
  </si>
  <si>
    <t>The Pages</t>
  </si>
  <si>
    <t>НСПСТ-0009</t>
  </si>
  <si>
    <t>Alcea suffrutescens</t>
  </si>
  <si>
    <t>Мальва/Шток роза махровая</t>
  </si>
  <si>
    <t>Parkallee</t>
  </si>
  <si>
    <t>87-05-0133</t>
  </si>
  <si>
    <t>Alcea rosea</t>
  </si>
  <si>
    <t>Мальва/Шток роза розовая</t>
  </si>
  <si>
    <t>НСПСТ-0007</t>
  </si>
  <si>
    <t xml:space="preserve">Crème de Cassis </t>
  </si>
  <si>
    <t>87-05-3535</t>
  </si>
  <si>
    <t>Geel</t>
  </si>
  <si>
    <t>87-05-0135</t>
  </si>
  <si>
    <t>Nigra</t>
  </si>
  <si>
    <t>НСПСТ-0008</t>
  </si>
  <si>
    <t>Peaches 'n' Dreams</t>
  </si>
  <si>
    <t>87-05-3536</t>
  </si>
  <si>
    <t>Rood</t>
  </si>
  <si>
    <t>87-05-3537</t>
  </si>
  <si>
    <t>Roze</t>
  </si>
  <si>
    <t>87-05-3538</t>
  </si>
  <si>
    <t>Wit</t>
  </si>
  <si>
    <t>87-05-3176</t>
  </si>
  <si>
    <t>Alchemilla epipsila</t>
  </si>
  <si>
    <t>Манжетка голая</t>
  </si>
  <si>
    <t>87-05-0139</t>
  </si>
  <si>
    <t>Alchemilla erytropoda</t>
  </si>
  <si>
    <t>Манжетка красночерешковая</t>
  </si>
  <si>
    <t>87-05-0140</t>
  </si>
  <si>
    <t>Alchemilla mollis</t>
  </si>
  <si>
    <t>Манжетка мягкая</t>
  </si>
  <si>
    <t>87-05-0141</t>
  </si>
  <si>
    <t>Robustica</t>
  </si>
  <si>
    <t>87-05-1742</t>
  </si>
  <si>
    <t>Pulmonaria vallarsae</t>
  </si>
  <si>
    <t>Медуница Валларса</t>
  </si>
  <si>
    <t>Margery Fish</t>
  </si>
  <si>
    <t>3-4</t>
  </si>
  <si>
    <t>87-05-3333</t>
  </si>
  <si>
    <t>Pulmonaria hybridum</t>
  </si>
  <si>
    <t>Медуница гибридная</t>
  </si>
  <si>
    <t>Blue Ensign</t>
  </si>
  <si>
    <t>87-05-0021</t>
  </si>
  <si>
    <t>Smokey Blue</t>
  </si>
  <si>
    <t>87-05-3334</t>
  </si>
  <si>
    <t>Pulmonaria longifolia</t>
  </si>
  <si>
    <t>Медуница длиннолистная</t>
  </si>
  <si>
    <t>Diana Clare</t>
  </si>
  <si>
    <t>87-05-1735</t>
  </si>
  <si>
    <t>E.B. Anderson</t>
  </si>
  <si>
    <t>87-05-1739</t>
  </si>
  <si>
    <t>Pulmonaria rubra</t>
  </si>
  <si>
    <t>Медуница красная</t>
  </si>
  <si>
    <t>Redstart</t>
  </si>
  <si>
    <t>87-05-1737</t>
  </si>
  <si>
    <t>Pulmonaria officinalis</t>
  </si>
  <si>
    <t>Медуница лекарственная</t>
  </si>
  <si>
    <t>Sissinghurst White</t>
  </si>
  <si>
    <t>87-05-3434</t>
  </si>
  <si>
    <t>Pulmonaria mollis</t>
  </si>
  <si>
    <t>Медуница мягкая</t>
  </si>
  <si>
    <t>Majeste</t>
  </si>
  <si>
    <t>87-05-0020</t>
  </si>
  <si>
    <t>Pulmonaria saccharata</t>
  </si>
  <si>
    <t>Медуница сахарная</t>
  </si>
  <si>
    <t>Dora Bielefeld</t>
  </si>
  <si>
    <t>87-05-1741</t>
  </si>
  <si>
    <t>Mrs Moon</t>
  </si>
  <si>
    <t>87-05-3435</t>
  </si>
  <si>
    <t>Silverado</t>
  </si>
  <si>
    <t>87-05-1733</t>
  </si>
  <si>
    <t>Pulmonaria angustifolia</t>
  </si>
  <si>
    <t>Медуница узколистная</t>
  </si>
  <si>
    <t>Azurea</t>
  </si>
  <si>
    <t>87-05-3524</t>
  </si>
  <si>
    <t>Mirabilis jalapa</t>
  </si>
  <si>
    <t>Мирабилис слабительный</t>
  </si>
  <si>
    <t>50-80</t>
  </si>
  <si>
    <t>87-05-1570</t>
  </si>
  <si>
    <t>87-05-3470</t>
  </si>
  <si>
    <t>87-05-2010</t>
  </si>
  <si>
    <t>Euphorbia</t>
  </si>
  <si>
    <t>Молочай</t>
  </si>
  <si>
    <t>Ascot Rainbow</t>
  </si>
  <si>
    <t>87-05-0457</t>
  </si>
  <si>
    <t>Euphorbia polychromа</t>
  </si>
  <si>
    <t>Молочай многоцветный</t>
  </si>
  <si>
    <t>87-05-3497</t>
  </si>
  <si>
    <t>Bonfire</t>
  </si>
  <si>
    <t>4-7</t>
  </si>
  <si>
    <t>87-05-1571</t>
  </si>
  <si>
    <t>Monarda</t>
  </si>
  <si>
    <t>Монарда</t>
  </si>
  <si>
    <t>Beauty of Cobham</t>
  </si>
  <si>
    <t>87-05-1572</t>
  </si>
  <si>
    <t>Cambridge Scarlet</t>
  </si>
  <si>
    <t>87-05-1575</t>
  </si>
  <si>
    <t>Gardenvieuw Scarlet</t>
  </si>
  <si>
    <t>87-05-1576</t>
  </si>
  <si>
    <t>Kardinal</t>
  </si>
  <si>
    <t>87-05-1577</t>
  </si>
  <si>
    <t>Mahogany</t>
  </si>
  <si>
    <t>87-05-3152</t>
  </si>
  <si>
    <t>Marshalls Delight</t>
  </si>
  <si>
    <t>НСПСТ-0121</t>
  </si>
  <si>
    <t>Pink Supreme</t>
  </si>
  <si>
    <t>87-05-2939</t>
  </si>
  <si>
    <t>Raspberry Wine</t>
  </si>
  <si>
    <t>87-05-1579</t>
  </si>
  <si>
    <t>87-05-2940</t>
  </si>
  <si>
    <t>Scorpion</t>
  </si>
  <si>
    <t>87-05-1573</t>
  </si>
  <si>
    <t>Monarda hybridum</t>
  </si>
  <si>
    <t>Монарда гибридная</t>
  </si>
  <si>
    <t>Croftway Pink</t>
  </si>
  <si>
    <t>87-05-2937</t>
  </si>
  <si>
    <t>Fireball</t>
  </si>
  <si>
    <t>87-05-2196</t>
  </si>
  <si>
    <t>Pink Lace</t>
  </si>
  <si>
    <t>87-05-1578</t>
  </si>
  <si>
    <t>Prarienacht</t>
  </si>
  <si>
    <t>87-05-2661</t>
  </si>
  <si>
    <t>Echinops bannaticus</t>
  </si>
  <si>
    <t>Мордовник банатский</t>
  </si>
  <si>
    <t>Blue Glow</t>
  </si>
  <si>
    <t>87-05-0433</t>
  </si>
  <si>
    <t>Taplow Blue</t>
  </si>
  <si>
    <t>87-05-2662</t>
  </si>
  <si>
    <t>Echinops gmelinii</t>
  </si>
  <si>
    <t>Мордовник гмелина</t>
  </si>
  <si>
    <t>Snow King</t>
  </si>
  <si>
    <t>87-05-0434</t>
  </si>
  <si>
    <t>Echinops ritro</t>
  </si>
  <si>
    <t>Мордовник обыкновенный</t>
  </si>
  <si>
    <t>87-05-0435</t>
  </si>
  <si>
    <t>Veitchs Blue</t>
  </si>
  <si>
    <t>87-05-3194</t>
  </si>
  <si>
    <t>Echinops spherocephalus</t>
  </si>
  <si>
    <t>Мордовник шароголовый</t>
  </si>
  <si>
    <t>Arctic Glow</t>
  </si>
  <si>
    <t>87-05-0558</t>
  </si>
  <si>
    <t>Helleborus botanical</t>
  </si>
  <si>
    <t>Морозник ботанический</t>
  </si>
  <si>
    <t>Atrorubens</t>
  </si>
  <si>
    <t>2-4</t>
  </si>
  <si>
    <t>87-05-0559</t>
  </si>
  <si>
    <t>Helleborus foetidus</t>
  </si>
  <si>
    <t>Морозник вонючий</t>
  </si>
  <si>
    <t>87-05-0561</t>
  </si>
  <si>
    <t>Helleborus orientalis</t>
  </si>
  <si>
    <t>Морозник восточный</t>
  </si>
  <si>
    <t>87-05-3397</t>
  </si>
  <si>
    <t>Dubbel Donkerrood Roze</t>
  </si>
  <si>
    <t>87-05-3398</t>
  </si>
  <si>
    <t>Dubbel Lichtroze</t>
  </si>
  <si>
    <t>87-05-3399</t>
  </si>
  <si>
    <t>DubbelWit</t>
  </si>
  <si>
    <t>87-05-2699</t>
  </si>
  <si>
    <t>Golden Discovery</t>
  </si>
  <si>
    <t>87-05-0022</t>
  </si>
  <si>
    <t>Montsegur</t>
  </si>
  <si>
    <t>87-05-3206</t>
  </si>
  <si>
    <t>Pretty Ellen Green</t>
  </si>
  <si>
    <t>87-05-2700</t>
  </si>
  <si>
    <t>Pretty Ellen Mixed</t>
  </si>
  <si>
    <t>87-05-2701</t>
  </si>
  <si>
    <t>Pretty Ellen Pink</t>
  </si>
  <si>
    <t>87-05-2702</t>
  </si>
  <si>
    <t>Pretty Ellen Red</t>
  </si>
  <si>
    <t>87-05-2703</t>
  </si>
  <si>
    <t>Pretty Ellen Spotted</t>
  </si>
  <si>
    <t>87-05-2704</t>
  </si>
  <si>
    <t>Pretty Ellen White</t>
  </si>
  <si>
    <t>87-05-2705</t>
  </si>
  <si>
    <t>Pretty Ellen White Spotted</t>
  </si>
  <si>
    <t>87-05-0564</t>
  </si>
  <si>
    <t>Red Hybrids</t>
  </si>
  <si>
    <t>87-05-3048</t>
  </si>
  <si>
    <t>Red Lady</t>
  </si>
  <si>
    <t>87-05-3400</t>
  </si>
  <si>
    <t>87-05-0563</t>
  </si>
  <si>
    <t>Tricastin</t>
  </si>
  <si>
    <t>87-05-3207</t>
  </si>
  <si>
    <t>White Spotted</t>
  </si>
  <si>
    <t>1-3</t>
  </si>
  <si>
    <t>87-05-0562</t>
  </si>
  <si>
    <t>Helleborus orientalis hybride</t>
  </si>
  <si>
    <t>Морозник восточный гибрид</t>
  </si>
  <si>
    <t>Bollene</t>
  </si>
  <si>
    <t>87-05-2686</t>
  </si>
  <si>
    <t>Helleborus orientalis double</t>
  </si>
  <si>
    <t>Морозник восточный махровый</t>
  </si>
  <si>
    <t>Ellen Green</t>
  </si>
  <si>
    <t>87-05-2687</t>
  </si>
  <si>
    <t>Ellen Mixed</t>
  </si>
  <si>
    <t>87-05-2688</t>
  </si>
  <si>
    <t>Ellen Picotee</t>
  </si>
  <si>
    <t>87-05-2689</t>
  </si>
  <si>
    <t>Ellen Pink</t>
  </si>
  <si>
    <t>87-05-2690</t>
  </si>
  <si>
    <t>Ellen Pink Spotted</t>
  </si>
  <si>
    <t>87-05-2691</t>
  </si>
  <si>
    <t>Ellen Purple</t>
  </si>
  <si>
    <t>87-05-2692</t>
  </si>
  <si>
    <t>Ellen Red</t>
  </si>
  <si>
    <t>87-05-2693</t>
  </si>
  <si>
    <t>Ellen White</t>
  </si>
  <si>
    <t>87-05-2694</t>
  </si>
  <si>
    <t>Ellen Yellow Spotted</t>
  </si>
  <si>
    <t>87-05-2698</t>
  </si>
  <si>
    <t>Vision</t>
  </si>
  <si>
    <t>87-05-2695</t>
  </si>
  <si>
    <t>Helleborus orientalis double hibrids</t>
  </si>
  <si>
    <t>Морозник восточный махровый гибрид</t>
  </si>
  <si>
    <t>Pink Promise</t>
  </si>
  <si>
    <t>87-05-2696</t>
  </si>
  <si>
    <t>Red Promise</t>
  </si>
  <si>
    <t>87-05-2697</t>
  </si>
  <si>
    <t>White Promise</t>
  </si>
  <si>
    <t>87-05-0557</t>
  </si>
  <si>
    <t>Helleborus argutifolius</t>
  </si>
  <si>
    <t>Морозник кавказский</t>
  </si>
  <si>
    <t>87-05-3043</t>
  </si>
  <si>
    <t>Green Dwarf</t>
  </si>
  <si>
    <t>87-05-3044</t>
  </si>
  <si>
    <t>Silver Lace</t>
  </si>
  <si>
    <t>87-05-0560</t>
  </si>
  <si>
    <t>Helleborus niger</t>
  </si>
  <si>
    <t>Морозник черный</t>
  </si>
  <si>
    <t>1-4</t>
  </si>
  <si>
    <t>87-05-3424</t>
  </si>
  <si>
    <t>Mukdenia rossii</t>
  </si>
  <si>
    <t>Мукдения росси</t>
  </si>
  <si>
    <t>87-05-3425</t>
  </si>
  <si>
    <t>Karasuba</t>
  </si>
  <si>
    <t>87-05-1793</t>
  </si>
  <si>
    <t>Saponaria ocymoides</t>
  </si>
  <si>
    <t>Мыльнянка базиликолистная</t>
  </si>
  <si>
    <t>87-05-2985</t>
  </si>
  <si>
    <t>Saponaria officinalis</t>
  </si>
  <si>
    <t>Мыльнянка лекарственная</t>
  </si>
  <si>
    <t>Rosea Plena</t>
  </si>
  <si>
    <t>87-05-2496</t>
  </si>
  <si>
    <t>Digitalis</t>
  </si>
  <si>
    <t>Наперстянка</t>
  </si>
  <si>
    <t>Pams choice</t>
  </si>
  <si>
    <t>87-05-3026</t>
  </si>
  <si>
    <t>Digitalis lutea</t>
  </si>
  <si>
    <t>Наперстянка желтая</t>
  </si>
  <si>
    <t>87-05-3188</t>
  </si>
  <si>
    <t>Digitalis grandiflora</t>
  </si>
  <si>
    <t>Наперстянка крупноцветковая</t>
  </si>
  <si>
    <t>87-05-3189</t>
  </si>
  <si>
    <t>Digitalis parviflora</t>
  </si>
  <si>
    <t>Наперстянка мелкоцветковая</t>
  </si>
  <si>
    <t>50-75</t>
  </si>
  <si>
    <t>87-05-3190</t>
  </si>
  <si>
    <t>Digitalis purpurea</t>
  </si>
  <si>
    <t>Наперстянка пурпурная</t>
  </si>
  <si>
    <t>87-05-3027</t>
  </si>
  <si>
    <t>Gloxiniiflora</t>
  </si>
  <si>
    <t>87-05-3028</t>
  </si>
  <si>
    <t>Snow Thimble</t>
  </si>
  <si>
    <t>87-05-0407</t>
  </si>
  <si>
    <t>Virtuoso Cream</t>
  </si>
  <si>
    <t>87-05-0408</t>
  </si>
  <si>
    <t>Virtuoso Lavender</t>
  </si>
  <si>
    <t>87-05-0409</t>
  </si>
  <si>
    <t>Virtuoso Red</t>
  </si>
  <si>
    <t>87-05-0410</t>
  </si>
  <si>
    <t>Virtuoso Rose</t>
  </si>
  <si>
    <t>87-05-0411</t>
  </si>
  <si>
    <t>Virtuoso White</t>
  </si>
  <si>
    <t>87-05-2495</t>
  </si>
  <si>
    <t>Digitalis ferruginea</t>
  </si>
  <si>
    <t>Наперстянка ржавая</t>
  </si>
  <si>
    <t>Gelber Herold</t>
  </si>
  <si>
    <t>87-05-3025</t>
  </si>
  <si>
    <t>Digitalis lanata</t>
  </si>
  <si>
    <t>Наперстянка шерстистая</t>
  </si>
  <si>
    <t>87-05-1538</t>
  </si>
  <si>
    <t>Leucanthemum</t>
  </si>
  <si>
    <t>Нивяник</t>
  </si>
  <si>
    <t>Sunny Side Up</t>
  </si>
  <si>
    <t>87-05-1535</t>
  </si>
  <si>
    <t>Leucanthemum superbum</t>
  </si>
  <si>
    <t>Нивяник великолепный</t>
  </si>
  <si>
    <t>Alaska</t>
  </si>
  <si>
    <t>87-05-1536</t>
  </si>
  <si>
    <t>Becky</t>
  </si>
  <si>
    <t>87-05-1537</t>
  </si>
  <si>
    <t>Broadway Lights</t>
  </si>
  <si>
    <t>НСПСТ-0116</t>
  </si>
  <si>
    <t>Christine hagemann</t>
  </si>
  <si>
    <t>87-05-0065</t>
  </si>
  <si>
    <t>Fiona Goghill</t>
  </si>
  <si>
    <t>87-05-3149</t>
  </si>
  <si>
    <t>Fluffy</t>
  </si>
  <si>
    <t>87-05-0024</t>
  </si>
  <si>
    <t>Old Court Variety</t>
  </si>
  <si>
    <t>87-05-2480</t>
  </si>
  <si>
    <t>Sante</t>
  </si>
  <si>
    <t>87-05-3522</t>
  </si>
  <si>
    <t>87-05-1957</t>
  </si>
  <si>
    <t>Wirral Supreme</t>
  </si>
  <si>
    <t>87-05-2993</t>
  </si>
  <si>
    <t>Leucanthemum maximum</t>
  </si>
  <si>
    <t>Нивяник наибольший</t>
  </si>
  <si>
    <t>Crazy Daizy</t>
  </si>
  <si>
    <t>87-05-2983</t>
  </si>
  <si>
    <t>Symphytum azureum</t>
  </si>
  <si>
    <t>Окопник лазоревый</t>
  </si>
  <si>
    <t>87-05-1807</t>
  </si>
  <si>
    <t>Sedum</t>
  </si>
  <si>
    <t>Очиток</t>
  </si>
  <si>
    <t>Brilliant</t>
  </si>
  <si>
    <t>87-05-1798</t>
  </si>
  <si>
    <t>Carl</t>
  </si>
  <si>
    <t>87-05-3444</t>
  </si>
  <si>
    <t>Lizzy</t>
  </si>
  <si>
    <t>87-05-2362</t>
  </si>
  <si>
    <t>Munstead Dark Red</t>
  </si>
  <si>
    <t>НСПСТ-0142</t>
  </si>
  <si>
    <t>Orange Xenox</t>
  </si>
  <si>
    <t>87-05-1805</t>
  </si>
  <si>
    <t>Purple Emperor</t>
  </si>
  <si>
    <t>НСПСТ-0143</t>
  </si>
  <si>
    <t>Red Cauli</t>
  </si>
  <si>
    <t>87-05-1810</t>
  </si>
  <si>
    <t>Summer Surprise</t>
  </si>
  <si>
    <t>50-60</t>
  </si>
  <si>
    <t>87-05-2361</t>
  </si>
  <si>
    <t>Sunkissed</t>
  </si>
  <si>
    <t>87-05-1812</t>
  </si>
  <si>
    <t>Vera Jameson</t>
  </si>
  <si>
    <t>87-05-1813</t>
  </si>
  <si>
    <t>Xenox</t>
  </si>
  <si>
    <t>87-05-2984</t>
  </si>
  <si>
    <t>Yellow Xenox</t>
  </si>
  <si>
    <t>87-05-3341</t>
  </si>
  <si>
    <t>Sedum telephium</t>
  </si>
  <si>
    <t>Очиток большой</t>
  </si>
  <si>
    <t>Karfunkelstein</t>
  </si>
  <si>
    <t>87-05-1806</t>
  </si>
  <si>
    <t>Sedum spectabile</t>
  </si>
  <si>
    <t>Очиток видный</t>
  </si>
  <si>
    <t>87-05-0025</t>
  </si>
  <si>
    <t>Herbstfreude</t>
  </si>
  <si>
    <t>87-05-1803</t>
  </si>
  <si>
    <t>Matrona</t>
  </si>
  <si>
    <t>87-05-2478</t>
  </si>
  <si>
    <t>Stardust</t>
  </si>
  <si>
    <t>9-11</t>
  </si>
  <si>
    <t>87-05-1801</t>
  </si>
  <si>
    <t>Sedum hybrid</t>
  </si>
  <si>
    <t>Очиток гибридный</t>
  </si>
  <si>
    <t>Jose Aubergine</t>
  </si>
  <si>
    <t>НСПСТ-0035</t>
  </si>
  <si>
    <t>Athyrium filix-femina</t>
  </si>
  <si>
    <t>Папоротник/кочедыжник женский</t>
  </si>
  <si>
    <t>x</t>
  </si>
  <si>
    <t>87-05-1657</t>
  </si>
  <si>
    <t>Pennisetum alopecuroides</t>
  </si>
  <si>
    <t>Пеннисетум лисохвостный</t>
  </si>
  <si>
    <t>87-05-1658</t>
  </si>
  <si>
    <t>Penstemon digitalis</t>
  </si>
  <si>
    <t>Пенстемон наперстянковый</t>
  </si>
  <si>
    <t>Husker Red</t>
  </si>
  <si>
    <t>87-05-2343</t>
  </si>
  <si>
    <t>Perovskia</t>
  </si>
  <si>
    <t>Перовския</t>
  </si>
  <si>
    <t>Blue Spire</t>
  </si>
  <si>
    <t>87-05-2505</t>
  </si>
  <si>
    <t>Perovskia atriplicifolia/atriplicifruticosa</t>
  </si>
  <si>
    <t>Перовския лебедолистная</t>
  </si>
  <si>
    <t>Blue Steel</t>
  </si>
  <si>
    <t>87-05-2342</t>
  </si>
  <si>
    <t>Little Spire</t>
  </si>
  <si>
    <t>87-05-2348</t>
  </si>
  <si>
    <t>Persicaria bistorta</t>
  </si>
  <si>
    <t>Персикария большая</t>
  </si>
  <si>
    <t>87-05-2988</t>
  </si>
  <si>
    <t>87-05-3554</t>
  </si>
  <si>
    <t>Superbum</t>
  </si>
  <si>
    <t>87-05-2350</t>
  </si>
  <si>
    <t>Persicaria polymorpha</t>
  </si>
  <si>
    <t>Персикария изменчивая</t>
  </si>
  <si>
    <t>87-05-2349</t>
  </si>
  <si>
    <t>Persicaria microcephala</t>
  </si>
  <si>
    <t>Персикария мелкоголовая</t>
  </si>
  <si>
    <t>Purple Fantasy</t>
  </si>
  <si>
    <t>87-05-3153</t>
  </si>
  <si>
    <t>Red Dragon</t>
  </si>
  <si>
    <t>87-05-2989</t>
  </si>
  <si>
    <t>Persicaria affinis</t>
  </si>
  <si>
    <t>Персикария родственная</t>
  </si>
  <si>
    <t>87-05-3430</t>
  </si>
  <si>
    <t>Персикария родственный</t>
  </si>
  <si>
    <t>Kabouter</t>
  </si>
  <si>
    <t>87-05-2344</t>
  </si>
  <si>
    <t>Persicaria amplexicaulis</t>
  </si>
  <si>
    <t>Персикария свечевидная</t>
  </si>
  <si>
    <t>Blackfield</t>
  </si>
  <si>
    <t>87-05-2346</t>
  </si>
  <si>
    <t>Fat Domino</t>
  </si>
  <si>
    <t>НСПСТ-0123</t>
  </si>
  <si>
    <t xml:space="preserve">Flamingo Feathers' ® </t>
  </si>
  <si>
    <t>87-05-2345</t>
  </si>
  <si>
    <t>Orange Field</t>
  </si>
  <si>
    <t>87-05-2347</t>
  </si>
  <si>
    <t>Speciosa</t>
  </si>
  <si>
    <t>87-05-2477</t>
  </si>
  <si>
    <t>Tanacetum coccineum</t>
  </si>
  <si>
    <t>Пижма красная</t>
  </si>
  <si>
    <t>Robinsons Red</t>
  </si>
  <si>
    <t>НСПСТ-0149</t>
  </si>
  <si>
    <t>Tanacetum vulgare</t>
  </si>
  <si>
    <t>Пижма обыкновенная</t>
  </si>
  <si>
    <t>87-05-0554</t>
  </si>
  <si>
    <t>Helianthus</t>
  </si>
  <si>
    <t>Подсолнечник</t>
  </si>
  <si>
    <t>87-05-0553</t>
  </si>
  <si>
    <t>Helianthus decapetalus</t>
  </si>
  <si>
    <t>Подсолнечник десятилепестный</t>
  </si>
  <si>
    <t>Loddon Gold</t>
  </si>
  <si>
    <t>87-05-0555</t>
  </si>
  <si>
    <t>Helianthus tuberosus</t>
  </si>
  <si>
    <t>Подсолнечник клубненосный</t>
  </si>
  <si>
    <t>87-05-0453</t>
  </si>
  <si>
    <t>Eupatorium rugosum</t>
  </si>
  <si>
    <t>Посконник морщинистый</t>
  </si>
  <si>
    <t>Chocolate</t>
  </si>
  <si>
    <t>87-05-0451</t>
  </si>
  <si>
    <t>Eupatorium maculatum</t>
  </si>
  <si>
    <t>Посконник пятнистый</t>
  </si>
  <si>
    <t>87-05-2008</t>
  </si>
  <si>
    <t>Baby Joe</t>
  </si>
  <si>
    <t>87-05-2009</t>
  </si>
  <si>
    <t>Phantom</t>
  </si>
  <si>
    <t>87-05-0452</t>
  </si>
  <si>
    <t>Riesenschirm</t>
  </si>
  <si>
    <t>87-05-0450</t>
  </si>
  <si>
    <t>Eupatorium dubium</t>
  </si>
  <si>
    <t>Посконник сомнительный</t>
  </si>
  <si>
    <t>Little Joe</t>
  </si>
  <si>
    <t>87-05-3433</t>
  </si>
  <si>
    <t>Primula denticulata</t>
  </si>
  <si>
    <t>Примула мелкозубчатая</t>
  </si>
  <si>
    <t>Blauw</t>
  </si>
  <si>
    <t>87-05-1729</t>
  </si>
  <si>
    <t>Pink</t>
  </si>
  <si>
    <t>87-05-1730</t>
  </si>
  <si>
    <t>Red</t>
  </si>
  <si>
    <t>87-05-1731</t>
  </si>
  <si>
    <t>87-05-3332</t>
  </si>
  <si>
    <t>Primula japonica</t>
  </si>
  <si>
    <t>Примула японская</t>
  </si>
  <si>
    <t>Millers's Crimson</t>
  </si>
  <si>
    <t>87-05-1743</t>
  </si>
  <si>
    <t>Pulsatilla vulgaris</t>
  </si>
  <si>
    <t>Прострел обыкновенный</t>
  </si>
  <si>
    <t>87-05-1745</t>
  </si>
  <si>
    <t>87-05-3157</t>
  </si>
  <si>
    <t>87-05-3158</t>
  </si>
  <si>
    <t>Rosen Glocke</t>
  </si>
  <si>
    <t>НСПСТ-0134</t>
  </si>
  <si>
    <t>Ranunculus</t>
  </si>
  <si>
    <t>Ранункулюс</t>
  </si>
  <si>
    <t>НСПСТ-0135</t>
  </si>
  <si>
    <t>НСПСТ-0136</t>
  </si>
  <si>
    <t>НСПСТ-0126</t>
  </si>
  <si>
    <t>НСПСТ-0127</t>
  </si>
  <si>
    <t>НСПСТ-0137</t>
  </si>
  <si>
    <t>НСПСТ-0128</t>
  </si>
  <si>
    <t>НСПСТ-0129</t>
  </si>
  <si>
    <t>НСПСТ-0130</t>
  </si>
  <si>
    <t>НСПСТ-0131</t>
  </si>
  <si>
    <t>НСПСТ-0138</t>
  </si>
  <si>
    <t>НСПСТ-0139</t>
  </si>
  <si>
    <t>НСПСТ-0132</t>
  </si>
  <si>
    <t>НСПСТ-0133</t>
  </si>
  <si>
    <t>87-05-1748</t>
  </si>
  <si>
    <t>Rheum</t>
  </si>
  <si>
    <t>Ревень</t>
  </si>
  <si>
    <t>Holsteiner Blut</t>
  </si>
  <si>
    <t>87-05-1756</t>
  </si>
  <si>
    <t>Timperley Early</t>
  </si>
  <si>
    <t>87-05-3161</t>
  </si>
  <si>
    <t>Rheum rhabarbarum</t>
  </si>
  <si>
    <t>Ревень волнистый</t>
  </si>
  <si>
    <t>87-05-1746</t>
  </si>
  <si>
    <t>Candian Red</t>
  </si>
  <si>
    <t>87-05-3162</t>
  </si>
  <si>
    <t>Frambozen Rood=Raspberry red</t>
  </si>
  <si>
    <t>87-05-2986</t>
  </si>
  <si>
    <t>Glaskins Perpetual</t>
  </si>
  <si>
    <t>87-05-1747</t>
  </si>
  <si>
    <t>Goliath</t>
  </si>
  <si>
    <t>87-05-1749</t>
  </si>
  <si>
    <t>Mikoot</t>
  </si>
  <si>
    <t>87-05-1750</t>
  </si>
  <si>
    <t>Mira</t>
  </si>
  <si>
    <t>87-05-1752</t>
  </si>
  <si>
    <t>Red Champagne</t>
  </si>
  <si>
    <t>87-05-1754</t>
  </si>
  <si>
    <t>Stockbridge Arrow</t>
  </si>
  <si>
    <t>87-05-1755</t>
  </si>
  <si>
    <t>Sutton Seedless</t>
  </si>
  <si>
    <t>87-05-1753</t>
  </si>
  <si>
    <t>Valentine</t>
  </si>
  <si>
    <t>87-05-1757</t>
  </si>
  <si>
    <t>Victoria</t>
  </si>
  <si>
    <t>87-05-2479</t>
  </si>
  <si>
    <t>Rheum palmatum var. tanguticum</t>
  </si>
  <si>
    <t>Ревень дланевидный тангутский</t>
  </si>
  <si>
    <t>87-05-1759</t>
  </si>
  <si>
    <t>Rodgersia henrici</t>
  </si>
  <si>
    <t>Роджерсия Генрици</t>
  </si>
  <si>
    <t>87-05-1758</t>
  </si>
  <si>
    <t>Rodgersia aesculifolia</t>
  </si>
  <si>
    <t>Роджерсия конскокаштанолистная</t>
  </si>
  <si>
    <t>87-05-0031</t>
  </si>
  <si>
    <t>Rodgersia pinnata</t>
  </si>
  <si>
    <t>Роджерсия перистая</t>
  </si>
  <si>
    <t>87-05-1760</t>
  </si>
  <si>
    <t>Chocolate Wings</t>
  </si>
  <si>
    <t>87-05-1761</t>
  </si>
  <si>
    <t>Elegans</t>
  </si>
  <si>
    <t>87-05-1763</t>
  </si>
  <si>
    <t>87-05-3335</t>
  </si>
  <si>
    <t>Rodgersia podophylla</t>
  </si>
  <si>
    <t>Роджерсия стополистная</t>
  </si>
  <si>
    <t>Braunlaub</t>
  </si>
  <si>
    <t>87-05-1764</t>
  </si>
  <si>
    <t>Rudbeckia fulgida</t>
  </si>
  <si>
    <t>Рудбекия блестящая</t>
  </si>
  <si>
    <t>Goldsturm</t>
  </si>
  <si>
    <t>87-05-1959</t>
  </si>
  <si>
    <t>Rudbeckia hirta</t>
  </si>
  <si>
    <t>Рудбекия волосистая</t>
  </si>
  <si>
    <t>Cherokee Sunset</t>
  </si>
  <si>
    <t>87-05-2963</t>
  </si>
  <si>
    <t>Cherry Brandy</t>
  </si>
  <si>
    <t>87-05-3526</t>
  </si>
  <si>
    <t>Sahara</t>
  </si>
  <si>
    <t>87-05-1769</t>
  </si>
  <si>
    <t>Rudbeckia nitida</t>
  </si>
  <si>
    <t>Рудбекия глянцевитая</t>
  </si>
  <si>
    <t>Herbstsonne</t>
  </si>
  <si>
    <t>87-05-3163</t>
  </si>
  <si>
    <t>Rudbeckia deamii fulgida</t>
  </si>
  <si>
    <t>Рудбекия дима блестящая</t>
  </si>
  <si>
    <t>87-05-1770</t>
  </si>
  <si>
    <t>Rudbeckia occidentalis</t>
  </si>
  <si>
    <t>Рудбекия западная</t>
  </si>
  <si>
    <t>87-05-1771</t>
  </si>
  <si>
    <t>Green Wizard</t>
  </si>
  <si>
    <t>87-05-3164</t>
  </si>
  <si>
    <t>Rudbeckia speciosa fulgida</t>
  </si>
  <si>
    <t>Рудбекия красивая блестящая</t>
  </si>
  <si>
    <t>87-05-1767</t>
  </si>
  <si>
    <t>Rudbeckia laciniata</t>
  </si>
  <si>
    <t>Рудбекия рассеченная</t>
  </si>
  <si>
    <t>Goldquelle</t>
  </si>
  <si>
    <t>87-05-3336</t>
  </si>
  <si>
    <t>Rudbeckia triloba</t>
  </si>
  <si>
    <t>Рудбекия трехлопастная</t>
  </si>
  <si>
    <t>87-05-3527</t>
  </si>
  <si>
    <t>Blackjack Gold</t>
  </si>
  <si>
    <t>87-05-2964</t>
  </si>
  <si>
    <t>Prairie Glow</t>
  </si>
  <si>
    <t>87-05-3337</t>
  </si>
  <si>
    <t>Prairie Sun</t>
  </si>
  <si>
    <t>87-05-1815</t>
  </si>
  <si>
    <t>Sidalcea</t>
  </si>
  <si>
    <t>Сидальцея</t>
  </si>
  <si>
    <t>Candy Girl</t>
  </si>
  <si>
    <t>87-05-1816</t>
  </si>
  <si>
    <t>Elsie Heugh</t>
  </si>
  <si>
    <t>87-05-1819</t>
  </si>
  <si>
    <t>Partygirl</t>
  </si>
  <si>
    <t>87-05-1814</t>
  </si>
  <si>
    <t>Sidalcea candida</t>
  </si>
  <si>
    <t>Сидальцея белоснежная</t>
  </si>
  <si>
    <t>87-05-1818</t>
  </si>
  <si>
    <t>Sidalcea oregana</t>
  </si>
  <si>
    <t>Сидальцея орегонская</t>
  </si>
  <si>
    <t>87-05-0446</t>
  </si>
  <si>
    <t>Eryngium alpinum</t>
  </si>
  <si>
    <t>Синеголовник альпийский</t>
  </si>
  <si>
    <t>87-05-0447</t>
  </si>
  <si>
    <t>Blue Star</t>
  </si>
  <si>
    <t>87-05-3391</t>
  </si>
  <si>
    <t>Eryngium hybrida</t>
  </si>
  <si>
    <t>Синеголовник гибридный</t>
  </si>
  <si>
    <t>87-05-0449</t>
  </si>
  <si>
    <t>Eryngium planum</t>
  </si>
  <si>
    <t>Синеголовник плосколистный</t>
  </si>
  <si>
    <t>87-05-3201</t>
  </si>
  <si>
    <t>Blauer Zwerg</t>
  </si>
  <si>
    <t>НСПСТ-0049</t>
  </si>
  <si>
    <t>Erybgium planum</t>
  </si>
  <si>
    <t>Blue Glitter</t>
  </si>
  <si>
    <t>87-05-0448</t>
  </si>
  <si>
    <t>Hobbit Blue</t>
  </si>
  <si>
    <t>87-05-3326</t>
  </si>
  <si>
    <t>Polemonium coeruleum</t>
  </si>
  <si>
    <t>Синюха голубая</t>
  </si>
  <si>
    <t>Brise D'Anjou</t>
  </si>
  <si>
    <t>87-05-3328</t>
  </si>
  <si>
    <t>Heaven Scent</t>
  </si>
  <si>
    <t>87-05-3329</t>
  </si>
  <si>
    <t>Polemonium yezoense</t>
  </si>
  <si>
    <t>Синюха иезонская</t>
  </si>
  <si>
    <t>Bressingham Purple</t>
  </si>
  <si>
    <t>87-05-3330</t>
  </si>
  <si>
    <t>Kaleidoscope</t>
  </si>
  <si>
    <t>87-05-3327</t>
  </si>
  <si>
    <t>Polemonium reptans</t>
  </si>
  <si>
    <t>Синюха ползучая</t>
  </si>
  <si>
    <t>Golden Feathers</t>
  </si>
  <si>
    <t>НСПСТ-0146</t>
  </si>
  <si>
    <t>Smilacina racemosa</t>
  </si>
  <si>
    <t>Смилацина кистивидная</t>
  </si>
  <si>
    <t>НСПСТ-0145</t>
  </si>
  <si>
    <t>Silene</t>
  </si>
  <si>
    <t>Смолёвка</t>
  </si>
  <si>
    <t>Rollies Favorite®</t>
  </si>
  <si>
    <t>НСПСТ-0144</t>
  </si>
  <si>
    <t>Silene dioica</t>
  </si>
  <si>
    <t>Смолёвка двудомная</t>
  </si>
  <si>
    <t>Minikin</t>
  </si>
  <si>
    <t>НСПСТ-0148</t>
  </si>
  <si>
    <t>Solidaster luteus</t>
  </si>
  <si>
    <t>Солидастер желтый</t>
  </si>
  <si>
    <t xml:space="preserve">Lemore </t>
  </si>
  <si>
    <t>87-05-0458</t>
  </si>
  <si>
    <t>Filipendula</t>
  </si>
  <si>
    <t>Таволга/Лабазник</t>
  </si>
  <si>
    <t>Kahome</t>
  </si>
  <si>
    <t>87-05-2664</t>
  </si>
  <si>
    <t>Filipendula ulmaria</t>
  </si>
  <si>
    <t>Таволга/Лабазник вязолистный</t>
  </si>
  <si>
    <t>Aurea</t>
  </si>
  <si>
    <t>НСПСТ-0050</t>
  </si>
  <si>
    <t>87-05-0459</t>
  </si>
  <si>
    <t>Filipendula palmata</t>
  </si>
  <si>
    <t>Таволга/Лабазник дланевидный</t>
  </si>
  <si>
    <t>87-05-0460</t>
  </si>
  <si>
    <t>Nana</t>
  </si>
  <si>
    <t>87-05-0463</t>
  </si>
  <si>
    <t>Filipendula rubra</t>
  </si>
  <si>
    <t>Таволга/Лабазник красный</t>
  </si>
  <si>
    <t>Venusta</t>
  </si>
  <si>
    <t>87-05-0466</t>
  </si>
  <si>
    <t>Filipendula vulgaris</t>
  </si>
  <si>
    <t>Таволга/Лабазник обыкновенный</t>
  </si>
  <si>
    <t>87-05-0467</t>
  </si>
  <si>
    <t>Multiplex =Plena</t>
  </si>
  <si>
    <t>87-05-0462</t>
  </si>
  <si>
    <t>Filipendula purpurea</t>
  </si>
  <si>
    <t>Таволга/Лабазник пурпурная</t>
  </si>
  <si>
    <t>87-05-1963</t>
  </si>
  <si>
    <t>Tradescantia andersoniana</t>
  </si>
  <si>
    <t>Традесканция Андерсона</t>
  </si>
  <si>
    <t>Bärbel</t>
  </si>
  <si>
    <t>НСПСТ-0151</t>
  </si>
  <si>
    <t>Bilberry Ice</t>
  </si>
  <si>
    <t>87-05-1831</t>
  </si>
  <si>
    <t>Blue Stone</t>
  </si>
  <si>
    <t>87-05-1832</t>
  </si>
  <si>
    <t>Caerulea Plena</t>
  </si>
  <si>
    <t>87-05-1833</t>
  </si>
  <si>
    <t>Charlotte</t>
  </si>
  <si>
    <t>87-05-1834</t>
  </si>
  <si>
    <t>Concord Grape</t>
  </si>
  <si>
    <t>87-05-1835</t>
  </si>
  <si>
    <t>Innocence</t>
  </si>
  <si>
    <t>87-05-2970</t>
  </si>
  <si>
    <t>J.C. Weguelin</t>
  </si>
  <si>
    <t>87-05-0033</t>
  </si>
  <si>
    <t>Karminglut</t>
  </si>
  <si>
    <t>87-05-3446</t>
  </si>
  <si>
    <t>Leonora</t>
  </si>
  <si>
    <t>87-05-1836</t>
  </si>
  <si>
    <t>Little Doll</t>
  </si>
  <si>
    <t>87-05-1837</t>
  </si>
  <si>
    <t>Little White Doll</t>
  </si>
  <si>
    <t>87-05-1846</t>
  </si>
  <si>
    <t>Macs Double</t>
  </si>
  <si>
    <t>87-05-1838</t>
  </si>
  <si>
    <t>Osprey</t>
  </si>
  <si>
    <t>87-05-1847</t>
  </si>
  <si>
    <t>Pink Chablis</t>
  </si>
  <si>
    <t>87-05-1839</t>
  </si>
  <si>
    <t>Purewell Giant</t>
  </si>
  <si>
    <t>87-05-1841</t>
  </si>
  <si>
    <t>Red Grape</t>
  </si>
  <si>
    <t>87-05-1842</t>
  </si>
  <si>
    <t>87-05-2971</t>
  </si>
  <si>
    <t>Sweet Kate</t>
  </si>
  <si>
    <t>87-05-1843</t>
  </si>
  <si>
    <t>Temptation</t>
  </si>
  <si>
    <t>87-05-1844</t>
  </si>
  <si>
    <t>Valour</t>
  </si>
  <si>
    <t>87-05-1845</t>
  </si>
  <si>
    <t>Zwanenburg Blue</t>
  </si>
  <si>
    <t>87-05-3531</t>
  </si>
  <si>
    <t>Tricyrtis</t>
  </si>
  <si>
    <t>Трициртис</t>
  </si>
  <si>
    <t>Raspberry Mouse</t>
  </si>
  <si>
    <t>87-05-1852</t>
  </si>
  <si>
    <t>Tojen</t>
  </si>
  <si>
    <t>87-05-1853</t>
  </si>
  <si>
    <t>Tricyrtis macropoda</t>
  </si>
  <si>
    <t>Трициртис длинножковый</t>
  </si>
  <si>
    <t>87-05-1851</t>
  </si>
  <si>
    <t>Tricyrtis hirta</t>
  </si>
  <si>
    <t>Трициртис коротковолосистый</t>
  </si>
  <si>
    <t>87-05-3171</t>
  </si>
  <si>
    <t>Taiwan Adbane</t>
  </si>
  <si>
    <t>87-05-1848</t>
  </si>
  <si>
    <t>Tricyrtis formosana</t>
  </si>
  <si>
    <t>Трициртис прекрасный</t>
  </si>
  <si>
    <t>87-05-1849</t>
  </si>
  <si>
    <t>87-05-1850</t>
  </si>
  <si>
    <t>Purple Beauty</t>
  </si>
  <si>
    <t>87-05-2624</t>
  </si>
  <si>
    <t>Achillea</t>
  </si>
  <si>
    <t>Тысячелистник</t>
  </si>
  <si>
    <t>Walther Funcke</t>
  </si>
  <si>
    <t>87-05-0082</t>
  </si>
  <si>
    <t>Achillea millefolium</t>
  </si>
  <si>
    <t>Тысячелистник обыкновенный</t>
  </si>
  <si>
    <t>87-05-0083</t>
  </si>
  <si>
    <t>Cassis</t>
  </si>
  <si>
    <t>87-05-0084</t>
  </si>
  <si>
    <t>Cerise Queen</t>
  </si>
  <si>
    <t>87-05-0085</t>
  </si>
  <si>
    <t>Lachsschonheit</t>
  </si>
  <si>
    <t>87-05-0086</t>
  </si>
  <si>
    <t>Lilac Beauty</t>
  </si>
  <si>
    <t>87-05-0090</t>
  </si>
  <si>
    <t>Moonshine</t>
  </si>
  <si>
    <t>87-05-0087</t>
  </si>
  <si>
    <t>87-05-0091</t>
  </si>
  <si>
    <t>Petra</t>
  </si>
  <si>
    <t>87-05-2620</t>
  </si>
  <si>
    <t>Pretty Belinda</t>
  </si>
  <si>
    <t>87-05-0088</t>
  </si>
  <si>
    <t>Red Velvet</t>
  </si>
  <si>
    <t>87-05-0092</t>
  </si>
  <si>
    <t>Summer Pastels</t>
  </si>
  <si>
    <t>87-05-2621</t>
  </si>
  <si>
    <t>87-05-0093</t>
  </si>
  <si>
    <t>Terracotta</t>
  </si>
  <si>
    <t>87-05-2623</t>
  </si>
  <si>
    <t>Tricolor</t>
  </si>
  <si>
    <t>87-05-0089</t>
  </si>
  <si>
    <t>Weisses Wunder</t>
  </si>
  <si>
    <t>87-05-2622</t>
  </si>
  <si>
    <t>White Beauty</t>
  </si>
  <si>
    <t>87-05-3360</t>
  </si>
  <si>
    <t>Achillea ptarmica</t>
  </si>
  <si>
    <t>Тысячелистник птармика</t>
  </si>
  <si>
    <t>Noblesse</t>
  </si>
  <si>
    <t>87-05-0080</t>
  </si>
  <si>
    <t>Achillea filipendulina</t>
  </si>
  <si>
    <t>Тысячелистник таволговый</t>
  </si>
  <si>
    <t>87-05-0079</t>
  </si>
  <si>
    <t>Coronation Gold</t>
  </si>
  <si>
    <t>87-05-0081</t>
  </si>
  <si>
    <t>Parkers Variety</t>
  </si>
  <si>
    <t>НСПСТ-0051</t>
  </si>
  <si>
    <t>Foeniculum vulgare</t>
  </si>
  <si>
    <t>Фенхель обыкновенная</t>
  </si>
  <si>
    <t>(venkel/fennel)</t>
  </si>
  <si>
    <t>87-05-1710</t>
  </si>
  <si>
    <t>Physalis alkekengi</t>
  </si>
  <si>
    <t>Физалис обыкновенный</t>
  </si>
  <si>
    <t>Franchetii</t>
  </si>
  <si>
    <t>87-05-2352</t>
  </si>
  <si>
    <t>Physostegia virginiana</t>
  </si>
  <si>
    <t>Физостегия виргинская</t>
  </si>
  <si>
    <t>87-05-3324</t>
  </si>
  <si>
    <t>НСПСТ-0125</t>
  </si>
  <si>
    <t>Miss Manners</t>
  </si>
  <si>
    <t>87-05-3325</t>
  </si>
  <si>
    <t>87-05-2353</t>
  </si>
  <si>
    <t>87-05-1666</t>
  </si>
  <si>
    <t>Phlox arendsii</t>
  </si>
  <si>
    <t>Флокс Арендса</t>
  </si>
  <si>
    <t>Pink Attraction</t>
  </si>
  <si>
    <t>87-05-1668</t>
  </si>
  <si>
    <t>Phlox paniculata</t>
  </si>
  <si>
    <t>Флокс метельчатый</t>
  </si>
  <si>
    <t>All in One</t>
  </si>
  <si>
    <t>87-05-1669</t>
  </si>
  <si>
    <t>87-05-3431</t>
  </si>
  <si>
    <t>Bambini Candy Crush</t>
  </si>
  <si>
    <t>87-05-1671</t>
  </si>
  <si>
    <t>Blue Boy</t>
  </si>
  <si>
    <t>87-05-1672</t>
  </si>
  <si>
    <t>Blue Paradise</t>
  </si>
  <si>
    <t>87-05-1674</t>
  </si>
  <si>
    <t>Brigadier</t>
  </si>
  <si>
    <t>87-05-1675</t>
  </si>
  <si>
    <t>Bright eyes</t>
  </si>
  <si>
    <t>87-05-2949</t>
  </si>
  <si>
    <t>Brilliant Eyes</t>
  </si>
  <si>
    <t>87-05-1676</t>
  </si>
  <si>
    <t>Candy Floss</t>
  </si>
  <si>
    <t>87-05-1678</t>
  </si>
  <si>
    <t>Classic Cassis</t>
  </si>
  <si>
    <t>87-05-2950</t>
  </si>
  <si>
    <t>Cleopatra</t>
  </si>
  <si>
    <t>87-05-1679</t>
  </si>
  <si>
    <t>НСПСТ-0124</t>
  </si>
  <si>
    <t>phlox paniculata</t>
  </si>
  <si>
    <t>Creme de la creme</t>
  </si>
  <si>
    <t>87-05-2951</t>
  </si>
  <si>
    <t>Danielle</t>
  </si>
  <si>
    <t>87-05-1681</t>
  </si>
  <si>
    <t>David</t>
  </si>
  <si>
    <t>87-05-1682</t>
  </si>
  <si>
    <t>Early Star</t>
  </si>
  <si>
    <t>87-05-1683</t>
  </si>
  <si>
    <t>87-05-1684</t>
  </si>
  <si>
    <t>Ferris Wheel</t>
  </si>
  <si>
    <t>87-05-1685</t>
  </si>
  <si>
    <t>Fujiyama</t>
  </si>
  <si>
    <t>87-05-1686</t>
  </si>
  <si>
    <t>Graf Zeppelin</t>
  </si>
  <si>
    <t>87-05-2614</t>
  </si>
  <si>
    <t>Grenadine Dream</t>
  </si>
  <si>
    <t>87-05-2987</t>
  </si>
  <si>
    <t>Herbstwalzer</t>
  </si>
  <si>
    <t>87-05-1688</t>
  </si>
  <si>
    <t>Juliglut</t>
  </si>
  <si>
    <t>87-05-2952</t>
  </si>
  <si>
    <t>Larissa</t>
  </si>
  <si>
    <t>87-05-1689</t>
  </si>
  <si>
    <t>87-05-1690</t>
  </si>
  <si>
    <t>Lavendelwolke</t>
  </si>
  <si>
    <t>87-05-1691</t>
  </si>
  <si>
    <t>Lilac Time</t>
  </si>
  <si>
    <t>87-05-2953</t>
  </si>
  <si>
    <t>Little Boy</t>
  </si>
  <si>
    <t>87-05-2954</t>
  </si>
  <si>
    <t>Magic Blue</t>
  </si>
  <si>
    <t>87-05-1692</t>
  </si>
  <si>
    <t>Mies Copijn</t>
  </si>
  <si>
    <t>87-05-1693</t>
  </si>
  <si>
    <t>Miss Pepper</t>
  </si>
  <si>
    <t>87-05-3321</t>
  </si>
  <si>
    <t>Neon Flair</t>
  </si>
  <si>
    <t>87-05-3322</t>
  </si>
  <si>
    <t>Neon Sherbet Blend</t>
  </si>
  <si>
    <t>87-05-1694</t>
  </si>
  <si>
    <t>Nicky</t>
  </si>
  <si>
    <t>87-05-2351</t>
  </si>
  <si>
    <t>Norah Leigh</t>
  </si>
  <si>
    <t>87-05-1695</t>
  </si>
  <si>
    <t>Orange Perfection</t>
  </si>
  <si>
    <t>87-05-1696</t>
  </si>
  <si>
    <t>Peppermint Twist</t>
  </si>
  <si>
    <t>87-05-2955</t>
  </si>
  <si>
    <t>Picasso</t>
  </si>
  <si>
    <t>87-05-2956</t>
  </si>
  <si>
    <t>Pina Colada</t>
  </si>
  <si>
    <t>87-05-1697</t>
  </si>
  <si>
    <t>Pinky Hill</t>
  </si>
  <si>
    <t>87-05-2957</t>
  </si>
  <si>
    <t>Raving Beauty</t>
  </si>
  <si>
    <t>87-05-2958</t>
  </si>
  <si>
    <t>Red Riding Hood</t>
  </si>
  <si>
    <t>87-05-1698</t>
  </si>
  <si>
    <t>Rembrandt</t>
  </si>
  <si>
    <t>87-05-1699</t>
  </si>
  <si>
    <t>Rijnstroom</t>
  </si>
  <si>
    <t>87-05-1701</t>
  </si>
  <si>
    <t>San Antonio</t>
  </si>
  <si>
    <t>87-05-1704</t>
  </si>
  <si>
    <t>Starfire</t>
  </si>
  <si>
    <t>87-05-1705</t>
  </si>
  <si>
    <t>Tenor</t>
  </si>
  <si>
    <t>87-05-2959</t>
  </si>
  <si>
    <t>Tequilla Sunrise</t>
  </si>
  <si>
    <t>87-05-2960</t>
  </si>
  <si>
    <t>The King</t>
  </si>
  <si>
    <t>87-05-1706</t>
  </si>
  <si>
    <t>Uspech</t>
  </si>
  <si>
    <t>87-05-1707</t>
  </si>
  <si>
    <t>White Admiral</t>
  </si>
  <si>
    <t>87-05-1708</t>
  </si>
  <si>
    <t>White Sparr</t>
  </si>
  <si>
    <t>87-05-1709</t>
  </si>
  <si>
    <t>Windsor</t>
  </si>
  <si>
    <t>87-05-2574</t>
  </si>
  <si>
    <t>Younique Bicolor</t>
  </si>
  <si>
    <t>87-05-2573</t>
  </si>
  <si>
    <t>Younique Orange</t>
  </si>
  <si>
    <t>35-40</t>
  </si>
  <si>
    <t>87-05-3323</t>
  </si>
  <si>
    <t>Younique Trendy</t>
  </si>
  <si>
    <t>35-45</t>
  </si>
  <si>
    <t>87-05-3319</t>
  </si>
  <si>
    <t>Phlox maculata</t>
  </si>
  <si>
    <t>Флокс пятнистый</t>
  </si>
  <si>
    <t>Delta</t>
  </si>
  <si>
    <t>87-05-2948</t>
  </si>
  <si>
    <t>Natascha</t>
  </si>
  <si>
    <t>87-05-3320</t>
  </si>
  <si>
    <t>Schneelawine</t>
  </si>
  <si>
    <t>87-05-3316</t>
  </si>
  <si>
    <t>Phlox divaricata</t>
  </si>
  <si>
    <t>Флокс растопыренный</t>
  </si>
  <si>
    <t>87-05-3317</t>
  </si>
  <si>
    <t>Clouds of Perfume</t>
  </si>
  <si>
    <t>87-05-3318</t>
  </si>
  <si>
    <t>May Breeze</t>
  </si>
  <si>
    <t>87-05-1531</t>
  </si>
  <si>
    <t>Lavatera</t>
  </si>
  <si>
    <t>Хатьма/Лаватера</t>
  </si>
  <si>
    <t>Barnsley</t>
  </si>
  <si>
    <t>87-05-1532</t>
  </si>
  <si>
    <t>Barnsley Baby</t>
  </si>
  <si>
    <t>87-05-0374</t>
  </si>
  <si>
    <t>Chelone obliqua</t>
  </si>
  <si>
    <t>Хелоне косая</t>
  </si>
  <si>
    <t>87-05-0375</t>
  </si>
  <si>
    <t>87-05-2655</t>
  </si>
  <si>
    <t>Chelone lyonii</t>
  </si>
  <si>
    <t>Хелоне лайона</t>
  </si>
  <si>
    <t>Hot Lips</t>
  </si>
  <si>
    <t>87-05-0182</t>
  </si>
  <si>
    <t>Armoracia rusticana</t>
  </si>
  <si>
    <t>Хрен деревенский</t>
  </si>
  <si>
    <t>87-05-2656</t>
  </si>
  <si>
    <t>Chrysanthemum</t>
  </si>
  <si>
    <t>Хризантема</t>
  </si>
  <si>
    <t>Clara Curtis</t>
  </si>
  <si>
    <t>87-05-1530</t>
  </si>
  <si>
    <t>Lathyrus latifolius</t>
  </si>
  <si>
    <t>Чина широколистная</t>
  </si>
  <si>
    <t>87-05-3551</t>
  </si>
  <si>
    <t>Salvia hybrid</t>
  </si>
  <si>
    <t>Шалфей гибридный</t>
  </si>
  <si>
    <t>Amistad</t>
  </si>
  <si>
    <t>87-05-3552</t>
  </si>
  <si>
    <t>Salvia greggii</t>
  </si>
  <si>
    <t>Шалфей Грегга</t>
  </si>
  <si>
    <t>Flower Child</t>
  </si>
  <si>
    <t>87-05-1773</t>
  </si>
  <si>
    <t>Salvia nemorosa</t>
  </si>
  <si>
    <t>Шалфей дубравный</t>
  </si>
  <si>
    <t>87-05-1774</t>
  </si>
  <si>
    <t>Blauhügel</t>
  </si>
  <si>
    <t>87-05-1775</t>
  </si>
  <si>
    <t>Blaukonigin</t>
  </si>
  <si>
    <t>87-05-1776</t>
  </si>
  <si>
    <t>Caradonna</t>
  </si>
  <si>
    <t>87-05-1777</t>
  </si>
  <si>
    <t>Mainacht</t>
  </si>
  <si>
    <t>87-05-3165</t>
  </si>
  <si>
    <t>Merleau Blue</t>
  </si>
  <si>
    <t>87-05-3166</t>
  </si>
  <si>
    <t>Merleau Rose</t>
  </si>
  <si>
    <t>87-05-1778</t>
  </si>
  <si>
    <t>Negrito</t>
  </si>
  <si>
    <t>87-05-3167</t>
  </si>
  <si>
    <t>New Dimension Blue</t>
  </si>
  <si>
    <t>87-05-3168</t>
  </si>
  <si>
    <t>New Dimension Rose</t>
  </si>
  <si>
    <t>87-05-1779</t>
  </si>
  <si>
    <t>Ostfriesland</t>
  </si>
  <si>
    <t>87-05-3169</t>
  </si>
  <si>
    <t>Pink Beauty</t>
  </si>
  <si>
    <t>87-05-1780</t>
  </si>
  <si>
    <t>Plumosa</t>
  </si>
  <si>
    <t>87-05-1781</t>
  </si>
  <si>
    <t>87-05-1782</t>
  </si>
  <si>
    <t>Rügen</t>
  </si>
  <si>
    <t>87-05-1783</t>
  </si>
  <si>
    <t>Schneehugel</t>
  </si>
  <si>
    <t>87-05-1784</t>
  </si>
  <si>
    <t>Schwellenburg</t>
  </si>
  <si>
    <t>87-05-1785</t>
  </si>
  <si>
    <t>Sensation Rose</t>
  </si>
  <si>
    <t>87-05-1786</t>
  </si>
  <si>
    <t>Viola Klose</t>
  </si>
  <si>
    <t>87-05-3338</t>
  </si>
  <si>
    <t>Salvia officinalis</t>
  </si>
  <si>
    <t>Шалфей лекарственный</t>
  </si>
  <si>
    <t>Purpurascens</t>
  </si>
  <si>
    <t>87-05-1789</t>
  </si>
  <si>
    <t>Salvia sylvestris</t>
  </si>
  <si>
    <t>Шалфей лесной</t>
  </si>
  <si>
    <t>Rhapsody in Blue</t>
  </si>
  <si>
    <t>87-05-3438</t>
  </si>
  <si>
    <t>Salvia microphylla</t>
  </si>
  <si>
    <t>Шалфей мелколистный</t>
  </si>
  <si>
    <t>87-05-1790</t>
  </si>
  <si>
    <t>Salvia verticillata</t>
  </si>
  <si>
    <t>Шалфей мутовчатый</t>
  </si>
  <si>
    <t>Purple Rain</t>
  </si>
  <si>
    <t>87-05-1711</t>
  </si>
  <si>
    <t>Platycodon grandiflorus</t>
  </si>
  <si>
    <t>Широколокольчик крупноцветковый</t>
  </si>
  <si>
    <t>87-05-1712</t>
  </si>
  <si>
    <t>Fuji Blue</t>
  </si>
  <si>
    <t>87-05-1713</t>
  </si>
  <si>
    <t>Fuji Pink</t>
  </si>
  <si>
    <t>87-05-1714</t>
  </si>
  <si>
    <t>Fuji White</t>
  </si>
  <si>
    <t>87-05-1715</t>
  </si>
  <si>
    <t>Mariesii</t>
  </si>
  <si>
    <t>87-05-1716</t>
  </si>
  <si>
    <t>Shell Pink</t>
  </si>
  <si>
    <t>НСПСТ-0044</t>
  </si>
  <si>
    <t>Dryopteris erythrosora</t>
  </si>
  <si>
    <t>Щитовник красносорусовый</t>
  </si>
  <si>
    <t>87-05-3495</t>
  </si>
  <si>
    <t>Eucalyptus gunni</t>
  </si>
  <si>
    <t>Эвкалипт Гунни</t>
  </si>
  <si>
    <t>87-05-3496</t>
  </si>
  <si>
    <t>Eucalyptus pulverulenta</t>
  </si>
  <si>
    <t>Эвкалипт припудренный</t>
  </si>
  <si>
    <t>87-05-1533</t>
  </si>
  <si>
    <t>Leontopodium alpinum</t>
  </si>
  <si>
    <t>Эдельвейс альпийский</t>
  </si>
  <si>
    <t>87-05-0436</t>
  </si>
  <si>
    <t>Eremurus</t>
  </si>
  <si>
    <t>Эремурус</t>
  </si>
  <si>
    <t>87-05-0443</t>
  </si>
  <si>
    <t>Robustus</t>
  </si>
  <si>
    <t>87-05-3390</t>
  </si>
  <si>
    <t>Yellow</t>
  </si>
  <si>
    <t>НСПСТ-0047</t>
  </si>
  <si>
    <t>Eremurus himalaicus</t>
  </si>
  <si>
    <t>Эремурус гималайский</t>
  </si>
  <si>
    <t>НСПСТ-0048</t>
  </si>
  <si>
    <t>Eremurus isabellinus</t>
  </si>
  <si>
    <t>Эремурус молочноцветковый</t>
  </si>
  <si>
    <t xml:space="preserve">Image </t>
  </si>
  <si>
    <t>87-05-3197</t>
  </si>
  <si>
    <t>Line Dance</t>
  </si>
  <si>
    <t>87-05-0438</t>
  </si>
  <si>
    <t>Romance</t>
  </si>
  <si>
    <t>87-05-0439</t>
  </si>
  <si>
    <t>Ruiter hybrids</t>
  </si>
  <si>
    <t>87-05-0440</t>
  </si>
  <si>
    <t>Shellford hybrids</t>
  </si>
  <si>
    <t>87-05-2497</t>
  </si>
  <si>
    <t>Echinacea</t>
  </si>
  <si>
    <t>Эхинацея</t>
  </si>
  <si>
    <t>Cheyenne Spirit</t>
  </si>
  <si>
    <t>80-100</t>
  </si>
  <si>
    <t>87-05-3379</t>
  </si>
  <si>
    <t>Eccentric Yellow</t>
  </si>
  <si>
    <t>87-05-0414</t>
  </si>
  <si>
    <t>Echinacea pallida</t>
  </si>
  <si>
    <t>Эхинацея бледная</t>
  </si>
  <si>
    <t>87-05-0415</t>
  </si>
  <si>
    <t>Echinacea paradoxa</t>
  </si>
  <si>
    <t>Эхинацея парадоксальная</t>
  </si>
  <si>
    <t>87-05-0416</t>
  </si>
  <si>
    <t>Echinacea purpurea</t>
  </si>
  <si>
    <t>Эхинацея пурпурная</t>
  </si>
  <si>
    <t>87-05-0417</t>
  </si>
  <si>
    <t>87-05-3380</t>
  </si>
  <si>
    <t>87-05-0034</t>
  </si>
  <si>
    <t>Double Decker</t>
  </si>
  <si>
    <t>87-05-0418</t>
  </si>
  <si>
    <t>Fatal Atraction</t>
  </si>
  <si>
    <t>87-05-0419</t>
  </si>
  <si>
    <t>Green Jewel</t>
  </si>
  <si>
    <t>87-05-1970</t>
  </si>
  <si>
    <t>Green Twister</t>
  </si>
  <si>
    <t>87-05-0420</t>
  </si>
  <si>
    <t>Harvest Moon</t>
  </si>
  <si>
    <t>НСПСТ-0045</t>
  </si>
  <si>
    <t>Hot Summer</t>
  </si>
  <si>
    <t>87-05-0421</t>
  </si>
  <si>
    <t>Magnus</t>
  </si>
  <si>
    <t>87-05-3191</t>
  </si>
  <si>
    <t>Mellow Yellows</t>
  </si>
  <si>
    <t>87-05-3381</t>
  </si>
  <si>
    <t>Orange Passion</t>
  </si>
  <si>
    <t>87-05-0424</t>
  </si>
  <si>
    <t>Pink Mist</t>
  </si>
  <si>
    <t>87-05-3192</t>
  </si>
  <si>
    <t>Prairie Blaze Orange Sunset</t>
  </si>
  <si>
    <t>87-05-3193</t>
  </si>
  <si>
    <t>Prairie Blaze Vintage Lime</t>
  </si>
  <si>
    <t>87-05-0425</t>
  </si>
  <si>
    <t>Profusion</t>
  </si>
  <si>
    <t>87-05-2593</t>
  </si>
  <si>
    <t>Raspberry Truffle</t>
  </si>
  <si>
    <t>87-05-3382</t>
  </si>
  <si>
    <t>Rocky Top Hybrids</t>
  </si>
  <si>
    <t>87-05-0428</t>
  </si>
  <si>
    <t>Rubinstern</t>
  </si>
  <si>
    <t>87-05-0426</t>
  </si>
  <si>
    <t>Ruby Giant</t>
  </si>
  <si>
    <t>НСПСТ-0046</t>
  </si>
  <si>
    <t>SunSeekers ™ Limoncello</t>
  </si>
  <si>
    <t>87-05-0429</t>
  </si>
  <si>
    <t>87-05-0430</t>
  </si>
  <si>
    <t>Vintage Wine</t>
  </si>
  <si>
    <t>87-05-0431</t>
  </si>
  <si>
    <t>White Swan</t>
  </si>
  <si>
    <t>87-05-1882</t>
  </si>
  <si>
    <t>Yucca filamentosa</t>
  </si>
  <si>
    <t>Юкка нитчатая</t>
  </si>
  <si>
    <t>87-05-2974</t>
  </si>
  <si>
    <t>Bright Edge</t>
  </si>
  <si>
    <t>87-05-1883</t>
  </si>
  <si>
    <t>Color Guard</t>
  </si>
  <si>
    <t>УТ-00003772</t>
  </si>
  <si>
    <t>Ящик пластиковый</t>
  </si>
  <si>
    <t>УТ-00077722</t>
  </si>
  <si>
    <t>Поддон (1200x800) до 1500кг</t>
  </si>
  <si>
    <t>zakaz@plantmarket.ru</t>
  </si>
  <si>
    <t>www.plantmarket.ru</t>
  </si>
  <si>
    <t>✓</t>
  </si>
  <si>
    <t xml:space="preserve"> Для оформления договорных документов:</t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</si>
  <si>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Индивидуальным предпринимателям:</t>
    </r>
  </si>
  <si>
    <r>
      <t xml:space="preserve">          </t>
    </r>
    <r>
      <rPr>
        <i/>
        <u/>
        <sz val="12"/>
        <color rgb="FF3A3A3A"/>
        <rFont val="Bahnschrift SemiLight SemiConde"/>
        <family val="2"/>
        <charset val="204"/>
      </rPr>
      <t>Юридическим лицам:</t>
    </r>
  </si>
  <si>
    <t>● Копию свидетельства ЕГРИП</t>
  </si>
  <si>
    <t>●</t>
  </si>
  <si>
    <t>Копию Устава</t>
  </si>
  <si>
    <t>● Копию ИНН</t>
  </si>
  <si>
    <t>Копию выписки из ЕГРЮЛ</t>
  </si>
  <si>
    <t>● Копию паспорта</t>
  </si>
  <si>
    <t>Копию уведомления УСН или ЕНВД</t>
  </si>
  <si>
    <t>● Копию уведомления УСН или ЕНВД</t>
  </si>
  <si>
    <t>Карточку с реквизитами предприятия</t>
  </si>
  <si>
    <t>Для обеспечения высокого сервиса обслуживания и правильного понимания Ваших потребностей:</t>
  </si>
  <si>
    <t>● Заполненную Анкету клиента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</si>
  <si>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</si>
  <si>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</si>
  <si>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</si>
  <si>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</si>
  <si>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 на основании его прогнозных данных.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</si>
  <si>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</si>
  <si>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</si>
  <si>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</si>
  <si>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●  Информация о возможных сроках предоставления подтверждений указывается в Прайс-листе. Она может отличаться для разных товарных позиций одного Прайс-листа.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</si>
  <si>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</si>
  <si>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</si>
  <si>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</si>
  <si>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</si>
  <si>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протяжения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</si>
  <si>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</si>
  <si>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будет изменена стоимость связанных с ней услуг по доставке, хранению и прочих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</si>
  <si>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</si>
  <si>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</si>
  <si>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</t>
  </si>
  <si>
    <t>Мы уведомим Вас о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</si>
  <si>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</si>
  <si>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Товары отгружаются с нашего склада на условиях самовывоза или путем доставки до терминалов ТК (ПЭК, Желдор, Вера-1) бесплатно, а также до терминала любой другой ТК на Ваш выбор согласно установленным тарифам (уточняйте у менеджеров).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</si>
  <si>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</si>
  <si>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компанию.</t>
  </si>
  <si>
    <t>●  График отгрузки утверждается не позднее 14:00 дня предшествующего отгрузке. Поэтому при оплате заказа или предоставлении доверенности после 14:00 заказ может быть включен в График отгрузки не ранее, чем через один рабочий день.</t>
  </si>
  <si>
    <t>Мы не несем ответственности за частичную недопоставку заказа, вызванную неурожаем, либо гибелью растений по причине рисков хранения у Производителя, а также рисков связанных с изъятием сотрудниками таможни образцов товара для взятия проб в целях фитосанитарного контроля</t>
  </si>
  <si>
    <t>Цены на растения в прайсе-листе указаны на складе поставщика в Европе без учёта доставки в РФ.</t>
  </si>
  <si>
    <t>●  Цены на растения в РФ рассчитываются путем калькуляции каждого отдельного заказа и складываются из стоимости растений в Европе, стоимости доставки и комиссии за денежные переводы.</t>
  </si>
  <si>
    <t>●  Калькулятор в шапке прайс-листа рассчитывает итоговую сумму Вашего заказа с учетом выбранного способа оплаты.</t>
  </si>
  <si>
    <t>●  Фактическая вместимость корней может существенно отличаться от расчетной при сборке в одну коробку большого количества различных товарных позиций. Итоговую информацию об объёме Вашего заказа мы сообщим после его сборки.</t>
  </si>
  <si>
    <t>Заказы Покупателей комплектуются Производителем в Европе. Мы производим приемку и отгрузку заказов Покупателям на своем складе по количеству тарных мест без внутритарной проверки по количеству и качеству растений. Сплошную приемку товаров по количеству и качеству производит Покупатель на своем складе в течение 3-х дней с момента получения заказа.</t>
  </si>
  <si>
    <t>Мы предоставляем услуги по доставке заказов:</t>
  </si>
  <si>
    <t>●  До адреса Покупателя (По Москве и МО)</t>
  </si>
  <si>
    <t>●  До терминала любой транспортной компании:         - бесплатно до ТК: ПЭК, Желдор, Вера-1.</t>
  </si>
  <si>
    <t xml:space="preserve">                                                                                              - согласно установленным тарифам: до терминала любой другой ТК на Ваш выбор.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</si>
  <si>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Доверенности</t>
  </si>
  <si>
    <t>●  Мы осуществляем передачу товара в транспортную компанию строго в соответствии с требованиями, указанными Вами в бланке доверенности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</si>
  <si>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</si>
  <si>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ответственности за потерю качества товара в период его доставки транспортной компанией</t>
  </si>
  <si>
    <t>Мы передаем Товар, собранный в закрытую тару (в упаковке Производителя) и не производим внутритарную проверку по количеству и качеству растений. Поэтому Вы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</si>
  <si>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</si>
  <si>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</si>
  <si>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только подтвержденные фотографиями каждой единицы Товара и тары</t>
  </si>
  <si>
    <t>●  к качеству и/или количеству поставленного товара по его состоянию на момент получения и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которые можно выявить только на определенных этапах роста растений).</t>
  </si>
  <si>
    <t xml:space="preserve">●  если совокупная сумма в ней по качеству и количеству, превышает: </t>
  </si>
  <si>
    <t xml:space="preserve">  - 4% от общей суммы поставленной партии Товара при заказе до 4500 евро / до 300 000 руб</t>
  </si>
  <si>
    <t xml:space="preserve">  - 3% от общей суммы поставленной партии Товара при заказе от 4501 до 10000 евро / от 300 001 до 700 000 руб</t>
  </si>
  <si>
    <t xml:space="preserve">  </t>
  </si>
  <si>
    <t>- 2% от общей суммы поставленной партии Товара при заказе свыше 10000 евро / свыше 700 000 руб от общей суммы поставленной партии Товара</t>
  </si>
  <si>
    <t>● при предоставлении документов, подтверждающих перевозку с соблюдением необходимого температурного режима (при нахождении товара в пути более 4-х суток)</t>
  </si>
  <si>
    <t>● при соблюдении Вами сроков получения Товара с нашего склада</t>
  </si>
  <si>
    <t>Мы обязаны рассмотреть претензию в течение 30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</si>
  <si>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в наш адрес за свой счет в течение 14 календарных дней с момента принятия претензии, если не будут согласованы иные способы решения</t>
  </si>
  <si>
    <t>● в случае удовлетворения претензии производителем на Товар мы произведем компенсацию только стоимости растений, без учёта доставки и прочих накладных расходов</t>
  </si>
  <si>
    <t>Понедельник - пятница   с 9:00 до 18:00</t>
  </si>
  <si>
    <t>Многолетники с ОКС в ящиках (Европа) - весна 2027</t>
  </si>
  <si>
    <t>Перед оформлением заказа, пожалуйста, ознакомьтесь с условиями работы и подтвердите своё согласие с ними:</t>
  </si>
  <si>
    <r>
      <t>Тара: пластиковые ящики  60х40х30 см 4,7 €  +</t>
    </r>
    <r>
      <rPr>
        <b/>
        <sz val="10.5"/>
        <color theme="1"/>
        <rFont val="Arial"/>
        <family val="2"/>
        <charset val="204"/>
      </rPr>
      <t xml:space="preserve"> при заказе 25, 50 или 75 шт на сорт упаковка в пленку 7.5 € </t>
    </r>
  </si>
  <si>
    <t>нет</t>
  </si>
  <si>
    <r>
      <t xml:space="preserve">   </t>
    </r>
    <r>
      <rPr>
        <b/>
        <i/>
        <sz val="18"/>
        <color rgb="FF005400"/>
        <rFont val="Segoe Print"/>
        <charset val="204"/>
      </rPr>
      <t xml:space="preserve">Политика в отношении обработки и защиты персональных данных </t>
    </r>
  </si>
  <si>
    <t xml:space="preserve">Настоящим Покупатель подтверждает, что до направления заявки или совершения оплаты он в полном объёме ознакомился с Политикой в отношении обработки и защиты персональных данных Оператора, размещённой по адресу https://plantmarket.ru/politika-konfidentsialnosti/, а также с формой Согласия на обработку персональных данных, размещённой по адресу https://plantmarket.ru/soglasie-na-obrabotku-pdn.
Направление заявки или совершение оплаты по настоящему прайс-листу является конклюдентным действием, выражающим свободное, конкретное, информированное, сознательное и однозначное согласие Покупателя на обработку его персональных данных на условиях, указанных в форме Согласия. Покупатель осознаёт объём, цели, способы обработки и правовые последствия дачи согласия
</t>
  </si>
  <si>
    <r>
      <t xml:space="preserve">Crown Bastille® romance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</si>
  <si>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Crown Giverny® romance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</si>
  <si>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Crown Sisteron® romance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</si>
  <si>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Graces®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</si>
  <si>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Hades®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</si>
  <si>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Hydra® romance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</si>
  <si>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Litai®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</si>
  <si>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Minerva®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</si>
  <si>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Minoan®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</si>
  <si>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Musa®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</si>
  <si>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Odon® romance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</si>
  <si>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Perigord® romance </t>
    </r>
    <r>
      <rPr>
        <b/>
        <i/>
        <sz val="8"/>
        <color rgb="FFFF0000"/>
        <rFont val="Arial"/>
        <family val="2"/>
        <charset val="204"/>
      </rPr>
      <t>кратно 100 шт!</t>
    </r>
  </si>
  <si>
    <r>
      <t xml:space="preserve">Thiva® butterfly </t>
    </r>
    <r>
      <rPr>
        <b/>
        <i/>
        <sz val="8"/>
        <color rgb="FFFF0000"/>
        <rFont val="Arial"/>
        <family val="2"/>
        <charset val="204"/>
      </rPr>
      <t xml:space="preserve"> кратно 100 шт!</t>
    </r>
  </si>
  <si>
    <r>
      <t xml:space="preserve">Vestalis® butterfly  </t>
    </r>
    <r>
      <rPr>
        <b/>
        <i/>
        <sz val="8"/>
        <color rgb="FFFF0000"/>
        <rFont val="Arial"/>
        <family val="2"/>
        <charset val="204"/>
      </rPr>
      <t>кратно 100 шт!</t>
    </r>
  </si>
  <si>
    <t>очень темно -синий, темный стебель</t>
  </si>
  <si>
    <t>темно-синий</t>
  </si>
  <si>
    <t>синий</t>
  </si>
  <si>
    <t>сиреневый</t>
  </si>
  <si>
    <t>белый</t>
  </si>
  <si>
    <t>белый цветок</t>
  </si>
  <si>
    <t>темно-фиолетовый</t>
  </si>
  <si>
    <t>мягкий сине-белый</t>
  </si>
  <si>
    <t>светло-синий</t>
  </si>
  <si>
    <t>синий цветок</t>
  </si>
  <si>
    <t>синий-белый</t>
  </si>
  <si>
    <t>голубые маленькие цветы</t>
  </si>
  <si>
    <t>фиолетовый с белой кромкой</t>
  </si>
  <si>
    <t>сиренево-розовый</t>
  </si>
  <si>
    <t>бело-розовый</t>
  </si>
  <si>
    <t>красный и белый</t>
  </si>
  <si>
    <t>красный с  желтой тычинкой</t>
  </si>
  <si>
    <t>смешанные цвета</t>
  </si>
  <si>
    <t>светло-желтый</t>
  </si>
  <si>
    <t>чистый синий</t>
  </si>
  <si>
    <t>темно -фиолетовый, почти черный, полумахровый</t>
  </si>
  <si>
    <t>синий, двухцветковый</t>
  </si>
  <si>
    <t>фиолетовый, полумахровый</t>
  </si>
  <si>
    <t>розовый</t>
  </si>
  <si>
    <t>глубокие синие цветы, белая сердцевина</t>
  </si>
  <si>
    <t>синий, разветвленный</t>
  </si>
  <si>
    <t>белый с синим</t>
  </si>
  <si>
    <t>светло-розовый</t>
  </si>
  <si>
    <t>мягкий фиолетовый</t>
  </si>
  <si>
    <t>оранжевый</t>
  </si>
  <si>
    <t>фиолетовый</t>
  </si>
  <si>
    <t>желтый</t>
  </si>
  <si>
    <t>красный</t>
  </si>
  <si>
    <t>чистый желтый</t>
  </si>
  <si>
    <t>большие оранжевые цветы</t>
  </si>
  <si>
    <t>смешанный</t>
  </si>
  <si>
    <t>розовый, простой</t>
  </si>
  <si>
    <t>белый, простой</t>
  </si>
  <si>
    <t>полумахровый, розовые цветы</t>
  </si>
  <si>
    <t>темно -розовый, полумахровый</t>
  </si>
  <si>
    <t>розовый, наполовину полный</t>
  </si>
  <si>
    <t>темно-розовый</t>
  </si>
  <si>
    <t>розовые цветы</t>
  </si>
  <si>
    <t>белые цветы</t>
  </si>
  <si>
    <t>пурпурно-красные цветы</t>
  </si>
  <si>
    <t>махровый, пурпурно-красные цветы</t>
  </si>
  <si>
    <t>фиолетово-красный</t>
  </si>
  <si>
    <t>лиловый</t>
  </si>
  <si>
    <t>желтый, ароматные, красивые семенные коробочки</t>
  </si>
  <si>
    <t>зеленый+ белый, ранний</t>
  </si>
  <si>
    <t>зеленый+ белый, глянцевый, толстый стебель</t>
  </si>
  <si>
    <t>зеленый+ белый, стойкий, не чувствительный к болезням</t>
  </si>
  <si>
    <t>зеленый+ белый</t>
  </si>
  <si>
    <t>мягкий абрикосово-розовый</t>
  </si>
  <si>
    <t>розово-красный</t>
  </si>
  <si>
    <t>вишневый</t>
  </si>
  <si>
    <t>лососево-розовый</t>
  </si>
  <si>
    <t>серебристый нежно -розовый</t>
  </si>
  <si>
    <t>фиолетово-сиреневый</t>
  </si>
  <si>
    <t>карминово-розовый</t>
  </si>
  <si>
    <t>коралловый красный</t>
  </si>
  <si>
    <t>фиолетово-розовый</t>
  </si>
  <si>
    <t>темно -розовый</t>
  </si>
  <si>
    <t>ярко -розовый</t>
  </si>
  <si>
    <t>чисто белый</t>
  </si>
  <si>
    <t>карминово-красный</t>
  </si>
  <si>
    <t>мягко-красный, темно -розовый</t>
  </si>
  <si>
    <t>темно фиолетовый</t>
  </si>
  <si>
    <t>розовый, сиреневый</t>
  </si>
  <si>
    <t>мягкий розовый</t>
  </si>
  <si>
    <t>сиреневый/ красный</t>
  </si>
  <si>
    <t>малиновый-фиолетовый с красным стеблем</t>
  </si>
  <si>
    <t>темно-красный</t>
  </si>
  <si>
    <t>белый, обильное цветение</t>
  </si>
  <si>
    <t>кремово-желтый</t>
  </si>
  <si>
    <t>глубокий розовый</t>
  </si>
  <si>
    <t>розово-красный с желтой сердцевиной</t>
  </si>
  <si>
    <t>полумахровый белый</t>
  </si>
  <si>
    <t>чистый розовый</t>
  </si>
  <si>
    <t>красный, розовый</t>
  </si>
  <si>
    <t>фиолетовый/красный</t>
  </si>
  <si>
    <t>голубо-фиолетовый с желтой сердцевиной</t>
  </si>
  <si>
    <t>белый с розовой сердцевиной</t>
  </si>
  <si>
    <t>белый, розовая сердцевина, лист темный серо-фиолетовый</t>
  </si>
  <si>
    <t>лилово-розовый</t>
  </si>
  <si>
    <t>чистый розовый, желтая сердцевина</t>
  </si>
  <si>
    <t>лилово-фиолетовый</t>
  </si>
  <si>
    <t>рубиново-красный</t>
  </si>
  <si>
    <t>белый, полумахровый</t>
  </si>
  <si>
    <t>кармино-красный</t>
  </si>
  <si>
    <t>звездный белый</t>
  </si>
  <si>
    <t>фиолетово-синий, центр желтый</t>
  </si>
  <si>
    <t>сине-фиолетовый</t>
  </si>
  <si>
    <t>сиреново-голубой с желтой сердцевиной</t>
  </si>
  <si>
    <t>серебряный розовый</t>
  </si>
  <si>
    <t>белый, зеленый</t>
  </si>
  <si>
    <t>темно -красный цветок, темный стебель</t>
  </si>
  <si>
    <t>большие светло -розовые цветы</t>
  </si>
  <si>
    <t>красно-розовый</t>
  </si>
  <si>
    <t>тёмно красно-розовый</t>
  </si>
  <si>
    <t>зеленоватый белый</t>
  </si>
  <si>
    <t>темно -красный, полумахровый</t>
  </si>
  <si>
    <t>цветок розово-красный, розовый лист</t>
  </si>
  <si>
    <t>темно -фиолетово-красный</t>
  </si>
  <si>
    <t>красный лист, розово-красный цветок</t>
  </si>
  <si>
    <t>темно лилово-красный</t>
  </si>
  <si>
    <t>красный-розовый цветок</t>
  </si>
  <si>
    <t>синий цветок, зеленый лист с серебряными пятнами</t>
  </si>
  <si>
    <t>сине - белый красный лист</t>
  </si>
  <si>
    <t>синий, листья сердцевидные, прожилки серебристо-зеленые</t>
  </si>
  <si>
    <t>белый, серебряно-зеленый лист</t>
  </si>
  <si>
    <t>синий, листья в форме сердца, почти серебряные, зеленый край</t>
  </si>
  <si>
    <t>сине-пестрый лист</t>
  </si>
  <si>
    <t>оранжево-желтый цветок, зелено-коричневый лист</t>
  </si>
  <si>
    <t>зеленый лист, желтый цветок</t>
  </si>
  <si>
    <t>желтый цветок, зеленый лист</t>
  </si>
  <si>
    <t>красный, черный лист с желтым цветком</t>
  </si>
  <si>
    <t>красный, черный лист с желтым, оранжевый цветок</t>
  </si>
  <si>
    <t>оранжевый; лист фиолетово-красный/коричневый</t>
  </si>
  <si>
    <t>темный лист с желто-коричневым цветом</t>
  </si>
  <si>
    <t>оранжевый; лист фиолетовый/темно-зеленый</t>
  </si>
  <si>
    <t>желтый, лист темно -зеленый</t>
  </si>
  <si>
    <t>темно-желтый;</t>
  </si>
  <si>
    <t>желтый; лист большой</t>
  </si>
  <si>
    <t>желтый, зеленый лист</t>
  </si>
  <si>
    <t>большие оранжево-желтые цветы</t>
  </si>
  <si>
    <t>сиреневый или белый, пушистые цветы</t>
  </si>
  <si>
    <t>сиреневый, ярко-желтые тычинки</t>
  </si>
  <si>
    <t>фиолетовый/ розовый, двухцветковый</t>
  </si>
  <si>
    <t>мягкий желтый цветок, сине-зеленый лист</t>
  </si>
  <si>
    <t>желтый, лист белый/зеленый</t>
  </si>
  <si>
    <t>серо-зеленые стебли, фиолетовые синие цветы</t>
  </si>
  <si>
    <t>фиолетово-синий</t>
  </si>
  <si>
    <t xml:space="preserve">розовый </t>
  </si>
  <si>
    <t>мягкий синий</t>
  </si>
  <si>
    <t>светло-голубо-белый</t>
  </si>
  <si>
    <t>красное вино</t>
  </si>
  <si>
    <t>нежно-голубой</t>
  </si>
  <si>
    <t>темно-сиреневый</t>
  </si>
  <si>
    <t>лавандово-голубой</t>
  </si>
  <si>
    <t>сиренево-красный</t>
  </si>
  <si>
    <t>сливочный белый</t>
  </si>
  <si>
    <t>сливочно-белый</t>
  </si>
  <si>
    <t>белый, резной лист</t>
  </si>
  <si>
    <t>белый, розовый</t>
  </si>
  <si>
    <t>оранжевый, желтый, красный цветок</t>
  </si>
  <si>
    <t>оранжевый с желтыми цветами</t>
  </si>
  <si>
    <t>красный с желтой сердцевиной</t>
  </si>
  <si>
    <t>красный с желтым ободом</t>
  </si>
  <si>
    <t>розовый бутон, белый цветок</t>
  </si>
  <si>
    <t>белый, лист фиолетовый, белый и зеленый</t>
  </si>
  <si>
    <t>белый, лист фиолетовый с зеленым ободом</t>
  </si>
  <si>
    <t>розовый, лист красный, волнистый</t>
  </si>
  <si>
    <t>розовый, лист красно-фиолетовый</t>
  </si>
  <si>
    <t>белый, лист бордовый</t>
  </si>
  <si>
    <t>сливочный, зеленый лист</t>
  </si>
  <si>
    <t>слоновой кость, лист темно-зелено-коричневый</t>
  </si>
  <si>
    <t>кремово-белый, лист красный</t>
  </si>
  <si>
    <t>розово-белый, лист пурпурный</t>
  </si>
  <si>
    <t>красный, лист пестрый зелено-белый</t>
  </si>
  <si>
    <t>белый, лист янтарный</t>
  </si>
  <si>
    <t>белый, лист розово-коричневый</t>
  </si>
  <si>
    <t>красный желтый</t>
  </si>
  <si>
    <t>белый, лист красный с желтым ободом</t>
  </si>
  <si>
    <t>серый лист с темно -зеленым зерном</t>
  </si>
  <si>
    <t>белый, лист черный зеленый</t>
  </si>
  <si>
    <t>белый, лист красно-коричневый</t>
  </si>
  <si>
    <t>розовый, листья бронзово-фиолетовые</t>
  </si>
  <si>
    <t>розовый, лист зелено-фиолетовый</t>
  </si>
  <si>
    <t>красный, зеленый лист</t>
  </si>
  <si>
    <t>красный, лист зеленый</t>
  </si>
  <si>
    <t>алый-красный, зеленый лист</t>
  </si>
  <si>
    <t>белый, бело-зеленый лист</t>
  </si>
  <si>
    <t>белый, лист бронзово-пурпурно-красный</t>
  </si>
  <si>
    <t>глубокий красный, зеленый лист</t>
  </si>
  <si>
    <t>оранжево-красный</t>
  </si>
  <si>
    <t>коричнево-оранжевый с желтым ободом</t>
  </si>
  <si>
    <t>красно-оранжевый с желтыми пятнами</t>
  </si>
  <si>
    <t>желтый, полумахровый</t>
  </si>
  <si>
    <t>оранжево-красный, желтые концы</t>
  </si>
  <si>
    <t>бронзово-красный</t>
  </si>
  <si>
    <t>оранжевый, теплый желтый</t>
  </si>
  <si>
    <t>красно-коричневый</t>
  </si>
  <si>
    <t>золото-желтый</t>
  </si>
  <si>
    <t>оранжевый, желтый</t>
  </si>
  <si>
    <t>глубокий желтый</t>
  </si>
  <si>
    <t>желтый, оранжевый, красный</t>
  </si>
  <si>
    <t>чисто желтый, длительное время цветения</t>
  </si>
  <si>
    <t>желтый с красной сердцевиной</t>
  </si>
  <si>
    <t>желто-оранжевый, темный лист, черный стебель</t>
  </si>
  <si>
    <t>золотисто- желтый</t>
  </si>
  <si>
    <t>сердцевина сиреневая/черный</t>
  </si>
  <si>
    <t>красно-фиолетовый</t>
  </si>
  <si>
    <t>красный цветок</t>
  </si>
  <si>
    <t>синий с мелкими листьями</t>
  </si>
  <si>
    <t>розовый, белый центр</t>
  </si>
  <si>
    <t>синий, фиолетовое сердце</t>
  </si>
  <si>
    <t>фиолетово-синий с темными полосами</t>
  </si>
  <si>
    <t>фиолетово-синий с фиолетово-красными прожилками</t>
  </si>
  <si>
    <t>темно -розовый, двухцветковыйок</t>
  </si>
  <si>
    <t>снежно-белый</t>
  </si>
  <si>
    <t>светло-сиреневые цветы</t>
  </si>
  <si>
    <t>фиолетовый коричневый лист, цветок розовый</t>
  </si>
  <si>
    <t>ярко-розовый</t>
  </si>
  <si>
    <t>темно -фиолетовый/синий</t>
  </si>
  <si>
    <t>светлый сиренево-розовый</t>
  </si>
  <si>
    <t>белый и розовый</t>
  </si>
  <si>
    <t>глубокий фиолетово-голубой</t>
  </si>
  <si>
    <t>разнообразие синих цветов</t>
  </si>
  <si>
    <t>двойной белый</t>
  </si>
  <si>
    <t>голубой с белыми прожилками</t>
  </si>
  <si>
    <t>сине-белый полосатый/пятнистый</t>
  </si>
  <si>
    <t>светло-розовый с пурпурным</t>
  </si>
  <si>
    <t>сиренево-розовый, с более темными прожилками</t>
  </si>
  <si>
    <t>сиренево-розовый с темной сердцевиной</t>
  </si>
  <si>
    <t>черно-коричневый</t>
  </si>
  <si>
    <t>цветок аметистовый, лист имеет более темное кольцо</t>
  </si>
  <si>
    <t>чистый сиреневый</t>
  </si>
  <si>
    <t>светло-фиолетовый</t>
  </si>
  <si>
    <t>полумахровый белый цветок, плотный стебель</t>
  </si>
  <si>
    <t>светло -оранжевый с желтой сердцевиной</t>
  </si>
  <si>
    <t>розово-кремовый</t>
  </si>
  <si>
    <t>оранжево-розовый</t>
  </si>
  <si>
    <t>оранжево-красный цветок, лист светло-зеленый</t>
  </si>
  <si>
    <t>оранжевый, зеленый лист</t>
  </si>
  <si>
    <t>розовый; лист в форме щита</t>
  </si>
  <si>
    <t>небесно-синий с белой сердцевиной</t>
  </si>
  <si>
    <t>синий, белый, фиолетово-синий</t>
  </si>
  <si>
    <t>розовый и белый</t>
  </si>
  <si>
    <t>кремовый белый</t>
  </si>
  <si>
    <t>синий, листья коричнево-зеленые</t>
  </si>
  <si>
    <t>бело-мягко-розовый, фруктовый черный, лист почти черный</t>
  </si>
  <si>
    <t>темно-желтый</t>
  </si>
  <si>
    <t>розовый фиолетовый</t>
  </si>
  <si>
    <t>фиолетовый с желтыми пятнами и полосами</t>
  </si>
  <si>
    <t>белый, фиолетовый обод, желтая бородка</t>
  </si>
  <si>
    <t>голубо-белый</t>
  </si>
  <si>
    <t>лавандовый синий, кромка сиреневый, бородка желтая</t>
  </si>
  <si>
    <t>верх сиреневый/бронзово-фиолетовый, губа темно-фиолетовая, бородка желтая</t>
  </si>
  <si>
    <t>белый, кромка темно -фиолетовая с белой границей, оранжевая бородка</t>
  </si>
  <si>
    <t>абрикосовый, оранжевая бородка</t>
  </si>
  <si>
    <t>белый, фиолетовая кромка, желтая бородка</t>
  </si>
  <si>
    <t>сиренево-пурпурный, кромка красная с белым пятном, оранжево-желтая бородка</t>
  </si>
  <si>
    <t>красный, белая кромка с сиреневыми красными полосками и границей, желтая бородка</t>
  </si>
  <si>
    <t>фиолетово-голубой, белые мраморные полосы</t>
  </si>
  <si>
    <t>зелено-желтый, золотисто-желтая борода</t>
  </si>
  <si>
    <t>светло лилово-голубой, желто-белая бородка</t>
  </si>
  <si>
    <t>фиолетово-синий, оранжевая бородка</t>
  </si>
  <si>
    <t>темно -фиолетовый, кромка черно-фиолетовая, бородка фиолетовая</t>
  </si>
  <si>
    <t>верх темно-фиолетовый, кромка черно-фиолетовая, бородка лавандовая</t>
  </si>
  <si>
    <t>верх темно -фиолетовый, кромка черно-фиолетовая, бородка желто-оранжевая</t>
  </si>
  <si>
    <t>верх желтый, желтая кромка, желтая бородка</t>
  </si>
  <si>
    <t>синий, желтая борода</t>
  </si>
  <si>
    <t>сине-фиолетовый, желтая борода</t>
  </si>
  <si>
    <t>голубой, желтая бородка</t>
  </si>
  <si>
    <t>верх лавандовый, фиолетовая кромка, желто-фиолетовая бородка</t>
  </si>
  <si>
    <t>белый синий край</t>
  </si>
  <si>
    <t>верх лососевого апельсина, губа пурпурно-оранжевого цвета</t>
  </si>
  <si>
    <t>желтый верх и желтая кромка с большим бронзовым пятном, бородка также желтая</t>
  </si>
  <si>
    <t>светло-желтый, винно-красная кромка , желтая бородка</t>
  </si>
  <si>
    <t>верх желтый, кромка фиолетово-красная, желтая бородка</t>
  </si>
  <si>
    <t>ржаво-коричневый, кромка желтая с ржавой коричневой границей, оранжевая бородка</t>
  </si>
  <si>
    <t>верх белый, кромка белая с желтой границей, оранжевая бородка</t>
  </si>
  <si>
    <t>желтый, бородка темно-желтая</t>
  </si>
  <si>
    <t>голубой, бородка желто-оранжевая</t>
  </si>
  <si>
    <t>красный, оранжевая кромка</t>
  </si>
  <si>
    <t>верх фиолетово-розовый, кромка белая с пурпурной границей</t>
  </si>
  <si>
    <t>верх лососево-розовый, лиловая кромка</t>
  </si>
  <si>
    <t>темно -фиолетовый с белым пятном на кромке</t>
  </si>
  <si>
    <t>белый фиолетовый синий</t>
  </si>
  <si>
    <t>светло-розовый, темно-фиолетовое сердце</t>
  </si>
  <si>
    <t>светло -розовый, бородка оранжевая</t>
  </si>
  <si>
    <t>лососевый</t>
  </si>
  <si>
    <t>верх фиолетовый, белая кромка с темно -фиолетовой границей, оранжевая бородка</t>
  </si>
  <si>
    <t>верх фиолетово-красный, кромка с пурпурной красной границей, оранжевая бородка</t>
  </si>
  <si>
    <t>верх светлый желтый, белая кромка с желтыми прожилками</t>
  </si>
  <si>
    <t>верх белый, губа темно-синяя с оранжевым оттенком</t>
  </si>
  <si>
    <t>светло-лавандово-белый, бородка желтая</t>
  </si>
  <si>
    <t>темно -фиолетовый, белое пятно на кромке, бородка желто-белая</t>
  </si>
  <si>
    <t>голубой</t>
  </si>
  <si>
    <t>белый, бородка бело-лавандовая</t>
  </si>
  <si>
    <t>пурпурно-розовый, борода тёмно-фиолетовая</t>
  </si>
  <si>
    <t>рубиново-красный, бородка оранжевая</t>
  </si>
  <si>
    <t>светло лососевый, оранжевая бородка, ароматный</t>
  </si>
  <si>
    <t>светло-голубой, борода бело-синяя</t>
  </si>
  <si>
    <t>верх фиолетовый,  кромка белая с пурпурной границей, оранжевая бородка</t>
  </si>
  <si>
    <t>белый, борода желтая</t>
  </si>
  <si>
    <t>белый, бородка желтая</t>
  </si>
  <si>
    <t>желтое золото</t>
  </si>
  <si>
    <t>верх желтый, кромка желтая с красно-коричневыми прожилками, желто-оранжевая бородка</t>
  </si>
  <si>
    <t>оранжево-желтый, красно-коричневая кромка</t>
  </si>
  <si>
    <t>белый желтое сердце</t>
  </si>
  <si>
    <t>верх фиолетовый, губа фиолетово-голубая</t>
  </si>
  <si>
    <t>верх бронзово-желтый, кромка желто-коричневая с бронзовой желтой границей, желтая бородка</t>
  </si>
  <si>
    <t>верх белый, кромка желтая с пурпурно-красными прожилками, желтая бородка</t>
  </si>
  <si>
    <t>верх оранжево-желтый, красновато -коричневая кромка, желтая бородка</t>
  </si>
  <si>
    <t>белый с желтым сердцем</t>
  </si>
  <si>
    <t>белый с оранжевым</t>
  </si>
  <si>
    <t>белый, бородка желто-белая</t>
  </si>
  <si>
    <t>сиренево-фиолетовый, желтая бородка</t>
  </si>
  <si>
    <t>верх-розовый, кромка красная, бородка желтая</t>
  </si>
  <si>
    <t>верх розовый, губа фиолетовая с белым</t>
  </si>
  <si>
    <t>голубой, бородка желто-белая</t>
  </si>
  <si>
    <t>фиолетовый, бородка оранжево-желтая</t>
  </si>
  <si>
    <t>розовый, борода красно-оранжевый</t>
  </si>
  <si>
    <t>верх светло -голубой, светло-лиловая кромка, бородка белая</t>
  </si>
  <si>
    <t>жёлтый с белым</t>
  </si>
  <si>
    <t>верх фиолетовый, кромка пурпурная, бородка желтая</t>
  </si>
  <si>
    <t>белый с фиолетовой границей, бородка желтая</t>
  </si>
  <si>
    <t>верхняя часть оранжевая, губа ярко-фиолетовая с красной линией</t>
  </si>
  <si>
    <t>кремово-белый с желтой сердцевиной</t>
  </si>
  <si>
    <t>желтый, бородка оранжевая</t>
  </si>
  <si>
    <t>лавандово-белый</t>
  </si>
  <si>
    <t>белый с фиолетовой границей, желто -белый</t>
  </si>
  <si>
    <t>жёлтый оранжевый</t>
  </si>
  <si>
    <t>верх белый, фиолетовая кромка, желтая бородка</t>
  </si>
  <si>
    <t>темное красное вино, бородка оранжево-красная</t>
  </si>
  <si>
    <t>верх желто-красный, кромка темно -красный, бородка желто-оранжевый</t>
  </si>
  <si>
    <t>верх бело-лавандово-синий, кромка темно -фиолетовая, бородка желтая</t>
  </si>
  <si>
    <t>верх фиолетовый, кромка темно -фиолетовый, оранжевая бородка</t>
  </si>
  <si>
    <t>белый с лиловыми полосками, желто-белая бородка</t>
  </si>
  <si>
    <t>пастельно желтый, красно-фиолетовая кромка, оранжево-желтая бородка</t>
  </si>
  <si>
    <t>верх лавандово-синий, кромка белая с фиолетовой границей, бородка -лавандово-синяя</t>
  </si>
  <si>
    <t>лососево-оранжевый, с розово-оранжевой бородкой</t>
  </si>
  <si>
    <t>верх белый, кромка желтая, бородка желтая</t>
  </si>
  <si>
    <t>верх белый желтый, борода желто-фиолетовая</t>
  </si>
  <si>
    <t>фиолетовый с белым</t>
  </si>
  <si>
    <t>верх белый, кромка абрикосово-желтая, бородка абрикосово-желтая</t>
  </si>
  <si>
    <t>белый с фиолетовой границей, желто-белый бородка</t>
  </si>
  <si>
    <t>рубиново-красный, с желтым пятном на кромке</t>
  </si>
  <si>
    <t>красный, бородка желтая</t>
  </si>
  <si>
    <t>красно-фиолетвый, желтая бородка</t>
  </si>
  <si>
    <t>оранжево-коричневый, красно-коричневая кромка</t>
  </si>
  <si>
    <t>красно-коричневый, бородка оранжево-коричневая</t>
  </si>
  <si>
    <t>светлый лавандово-синий, бородка оранжевая</t>
  </si>
  <si>
    <t>верх белый, губа сине-белая</t>
  </si>
  <si>
    <t>верх винно- красный, кромка темно -красное вино, бородка желто-оранжевый</t>
  </si>
  <si>
    <t>фиолетовый, бородка желтый</t>
  </si>
  <si>
    <t>фиолетовый пурпурный</t>
  </si>
  <si>
    <t>верх кремовый белый, кромка темная фиолетовая, центр желтый, бородка желтая</t>
  </si>
  <si>
    <t>желтый, бородка желтая</t>
  </si>
  <si>
    <t>коричневый</t>
  </si>
  <si>
    <t>желтый, бородка оранжево-желтая</t>
  </si>
  <si>
    <t>верх сиренево-розовый, фиолетовая кромка, бородка желто-коричневая</t>
  </si>
  <si>
    <t>синий с более светлым центром</t>
  </si>
  <si>
    <t>лавандовый синий, бородка бело-желтая</t>
  </si>
  <si>
    <t>светло-голубой с белым</t>
  </si>
  <si>
    <t>желтый белый</t>
  </si>
  <si>
    <t>верх желтый, кромка белая с желтой границей, желтая бородка</t>
  </si>
  <si>
    <t>верх желтый, фиолетовая кромка с желтой границей, бородка желтая</t>
  </si>
  <si>
    <t>темно -фиолетовый, почти черный</t>
  </si>
  <si>
    <t>верх желтый, губа коричневая</t>
  </si>
  <si>
    <t>лососево-оранжевый</t>
  </si>
  <si>
    <t>белый, бородка желто-белый</t>
  </si>
  <si>
    <t>верх розовый, кромка красная, бородка оранжевая</t>
  </si>
  <si>
    <t>верх светло-голубой, борода темно-синяя</t>
  </si>
  <si>
    <t>голубой, бородка сине-желтая</t>
  </si>
  <si>
    <t>верх фиолетовый, кромка темно -фиолетовый, бородка -фиолетовый</t>
  </si>
  <si>
    <t>баклажановый, бородка лиловая</t>
  </si>
  <si>
    <t>верх светло-желтый, желтая кромка, бородка оранжево-желтая</t>
  </si>
  <si>
    <t>зелено-желтый, бородка желтая</t>
  </si>
  <si>
    <t>коричневый желтый</t>
  </si>
  <si>
    <t>красный, бородка оранжевая</t>
  </si>
  <si>
    <t>светло-желтый, бородка фиолетовая</t>
  </si>
  <si>
    <t>фиолетовый, бородка сине-фиолетовый</t>
  </si>
  <si>
    <t>розовый белый, с синими ушками</t>
  </si>
  <si>
    <t>белый, синие прожилки, желтая борода</t>
  </si>
  <si>
    <t>белый с фиолетовой границей, белая бородка</t>
  </si>
  <si>
    <t>верх светлый сиренево-белый, кромка коричнево-красная со светло -желтой границей, бородка желто-белая</t>
  </si>
  <si>
    <t>белый, борода фиолетовая</t>
  </si>
  <si>
    <t>желтый, бородка -фиолетовый</t>
  </si>
  <si>
    <t>темно -синий, бородка светло -голубой</t>
  </si>
  <si>
    <t>белый, борода лавандово-сиреневый</t>
  </si>
  <si>
    <t>желтый, листья белые полосатые</t>
  </si>
  <si>
    <t>темно -фиолетовые цветы, белый край</t>
  </si>
  <si>
    <t>сине-фиолетовый, белый ободок</t>
  </si>
  <si>
    <t>белый, желтая полоса и синяя кайма</t>
  </si>
  <si>
    <t>фиолетовый и белый</t>
  </si>
  <si>
    <t>белый с желтыми и фиолетовыми полосами</t>
  </si>
  <si>
    <t>светло-сиреневый</t>
  </si>
  <si>
    <t>фиолетовый, с белыми и желтыми полосами</t>
  </si>
  <si>
    <t>белый с фиолетовым</t>
  </si>
  <si>
    <t>белый с фиолетовым ободком</t>
  </si>
  <si>
    <t>сиреневый, белые прожилки</t>
  </si>
  <si>
    <t>огромные белые цветы с золотым в центре</t>
  </si>
  <si>
    <t>белый, фиолетовые прожилки и желтая полоса</t>
  </si>
  <si>
    <t>сине-фиолетовый, белая сердцевина, желтая полоса в центре</t>
  </si>
  <si>
    <t>белый с фиолетовыми пятнами и каймой</t>
  </si>
  <si>
    <t>белый с фиолетовым сердцем</t>
  </si>
  <si>
    <t>фиолетовый с желтой полосой в центре</t>
  </si>
  <si>
    <t>бело-лиловый</t>
  </si>
  <si>
    <t>белые цветы с мягкой лавандовой окраской по краям</t>
  </si>
  <si>
    <t>белый с фиолетовым ободом, желтая полоса в центре</t>
  </si>
  <si>
    <t>белый с фиолетовыми лепестками</t>
  </si>
  <si>
    <t>лавандовый с белой каймой</t>
  </si>
  <si>
    <t>стройные, розово-белые побеги, желтая сердцевина</t>
  </si>
  <si>
    <t>фиолетово-красный, большой</t>
  </si>
  <si>
    <t xml:space="preserve">глубокий бордовый с ярким золотым </t>
  </si>
  <si>
    <t>фиолетовый; лист белый</t>
  </si>
  <si>
    <t>белый, желтая бородка</t>
  </si>
  <si>
    <t>сине-фиолетовый/ красно-фиолетовый</t>
  </si>
  <si>
    <t>пурпурно-красный</t>
  </si>
  <si>
    <t>лавандовый</t>
  </si>
  <si>
    <t>белый с желтой сердцевиной</t>
  </si>
  <si>
    <t>кобальтово-синий, тонкий цветок, золотое горлышко</t>
  </si>
  <si>
    <t>синий с белой сердцевиной</t>
  </si>
  <si>
    <t>желто-белый</t>
  </si>
  <si>
    <t>махровый синий</t>
  </si>
  <si>
    <t>винно-красный с синим</t>
  </si>
  <si>
    <t>лепестки лавандовые, верх белый, особенный сорт</t>
  </si>
  <si>
    <t>темный фиолетово-голубой, синие прожилки</t>
  </si>
  <si>
    <t>кремовый белый, темно-желтая сердцевина, тонкий желтый контур</t>
  </si>
  <si>
    <t>фиолетовый, с белыми прожилками</t>
  </si>
  <si>
    <t>лавандовый синий, светлый обод</t>
  </si>
  <si>
    <t>голубо-лиловый, темная сердцевина</t>
  </si>
  <si>
    <t>сиренево-фиолетовый</t>
  </si>
  <si>
    <t>розово-фиолетовый с более светлыми краями и голубыми лавандовыми кромками</t>
  </si>
  <si>
    <t>небесный синий</t>
  </si>
  <si>
    <t>ярко -розовый, фиолетовый и желтый</t>
  </si>
  <si>
    <t>аметистово-синий, лист с белым пятном</t>
  </si>
  <si>
    <t>двухцветный, пурпурно-лавандовый с оранжевым до белого центра</t>
  </si>
  <si>
    <t>фиолетово-лиловый</t>
  </si>
  <si>
    <t>светло-лавандовый, маленькая темная бородка</t>
  </si>
  <si>
    <t>лавандовый/розовый</t>
  </si>
  <si>
    <t>серебристо-серо-желтый</t>
  </si>
  <si>
    <t>сиреневый/синий</t>
  </si>
  <si>
    <t>верх белый, лепестки светлый желтый</t>
  </si>
  <si>
    <t>светло -голубой, лавандовый</t>
  </si>
  <si>
    <t>сиренево-синий</t>
  </si>
  <si>
    <t>темная фиолетовый/ синяя</t>
  </si>
  <si>
    <t>светло сиреневый, стройный и удлиненный цветок</t>
  </si>
  <si>
    <t>лавандовый, желтая кромка с лавандовыми прожилками</t>
  </si>
  <si>
    <t>светло -оранжевый, оранжевая кромка с коричневыми пятнами</t>
  </si>
  <si>
    <t>абрикосовый, кромка оранжево-желтый</t>
  </si>
  <si>
    <t>белый пятнистый, желтая пятнистая кромка</t>
  </si>
  <si>
    <t>кремовый, бронза с коричневыми пятнами</t>
  </si>
  <si>
    <t>теплый янтарь, сливочно-бело-желтая кромка</t>
  </si>
  <si>
    <t>кремовая палитра, персикового и розового</t>
  </si>
  <si>
    <t>фиолетовый, желтая сердцевина</t>
  </si>
  <si>
    <t>лепестки: медь, белый, синий/сиреневый, с лиловыми прожилками</t>
  </si>
  <si>
    <t>лавандовый фиолетовый, двухцветный</t>
  </si>
  <si>
    <t>бледно -фиолетовый, двухцветный</t>
  </si>
  <si>
    <t>фиолетово-лавандовый</t>
  </si>
  <si>
    <t>фиолетово-голубой, желто-белая сердцевина</t>
  </si>
  <si>
    <t xml:space="preserve">темно -красный/ фиолетовый, белый </t>
  </si>
  <si>
    <t>белый с фиолетовыми прожилками, верх фиолетовый</t>
  </si>
  <si>
    <t>светло -голубой с белым ободом</t>
  </si>
  <si>
    <t>очень мягкий голубой, желто-белая сердцевина</t>
  </si>
  <si>
    <t>пастельно- сиреневый, верх незначительный светлее, эксклюзивный цвет</t>
  </si>
  <si>
    <t>сиреневый, синие прожилки, желто-белая бородка</t>
  </si>
  <si>
    <t>темно сиреневый, голубое горлышко</t>
  </si>
  <si>
    <t>темно-сиреневый, белый с бронзовым горлышком</t>
  </si>
  <si>
    <t>темно-фиолетово-голубой</t>
  </si>
  <si>
    <t>медь/оранжевый</t>
  </si>
  <si>
    <t>красный с желтым, зеленый лист, низкий</t>
  </si>
  <si>
    <t>оранжевый, желтый полосатый лист</t>
  </si>
  <si>
    <t>белый, декоративные листья</t>
  </si>
  <si>
    <t>красно-белый</t>
  </si>
  <si>
    <t>большие зелено-белые цветы</t>
  </si>
  <si>
    <t>крем/лимон</t>
  </si>
  <si>
    <t>золотисто -желтый с красным</t>
  </si>
  <si>
    <t>зеленый-желтый цветок</t>
  </si>
  <si>
    <t>белый/желтый</t>
  </si>
  <si>
    <t>зелено-желтый, оранжевый кончик</t>
  </si>
  <si>
    <t>оранжево-желтый</t>
  </si>
  <si>
    <t>желтый с красным</t>
  </si>
  <si>
    <t>темно -фиолетовые колокольчики</t>
  </si>
  <si>
    <t>кремовый желтый</t>
  </si>
  <si>
    <t>чисто-пурпурный, полумахровый</t>
  </si>
  <si>
    <t>светлый сиренево-голубой</t>
  </si>
  <si>
    <t>фиолетово-синие цветы, полумахровые</t>
  </si>
  <si>
    <t>полумахровые, белые цветы</t>
  </si>
  <si>
    <t>полумахровые,  белые цветы</t>
  </si>
  <si>
    <t>зеленые листья, темный цветок</t>
  </si>
  <si>
    <t>красный, желтый</t>
  </si>
  <si>
    <t>желтый, красное сердце</t>
  </si>
  <si>
    <t>солнечно желтый</t>
  </si>
  <si>
    <t>лимонно-желтый</t>
  </si>
  <si>
    <t>золотисто-желтый</t>
  </si>
  <si>
    <t>мягкий розовый, темная сердцевина</t>
  </si>
  <si>
    <t>соломенно-желтый; лист серый</t>
  </si>
  <si>
    <t>мягкий сиренево-розовый</t>
  </si>
  <si>
    <t>абрикосовый</t>
  </si>
  <si>
    <t>темно коричневый; шоколадный цветок</t>
  </si>
  <si>
    <t>лавандовый синий</t>
  </si>
  <si>
    <t>серебряно-синий</t>
  </si>
  <si>
    <t>сиреневый, синий</t>
  </si>
  <si>
    <t>красный компактный цветок</t>
  </si>
  <si>
    <t>ярко-красный</t>
  </si>
  <si>
    <t>темно -красный, лист с желтыми и вкраплениями</t>
  </si>
  <si>
    <t>темно-коричневый красный</t>
  </si>
  <si>
    <t>черно-красный компактный</t>
  </si>
  <si>
    <t>фуксия, розовый пушистый цветок</t>
  </si>
  <si>
    <t>розовый, выцветает до светло-розового</t>
  </si>
  <si>
    <t>оранжевый с желтой сердцевиной</t>
  </si>
  <si>
    <t>красный с оранжево-желтой сердцевиной</t>
  </si>
  <si>
    <t xml:space="preserve"> пастельные желтые цветы</t>
  </si>
  <si>
    <t>лимонно- желтый</t>
  </si>
  <si>
    <t xml:space="preserve"> оранжево-желтый</t>
  </si>
  <si>
    <t>глубокий оранжево-желтый</t>
  </si>
  <si>
    <t>золотисто-оранжевый</t>
  </si>
  <si>
    <t>белый; листья с белым ободом</t>
  </si>
  <si>
    <t>белый, кажется двойным</t>
  </si>
  <si>
    <t>темно -красный</t>
  </si>
  <si>
    <t>красно-желтый</t>
  </si>
  <si>
    <t>двойной красный цветок с желтым краем</t>
  </si>
  <si>
    <t>двухцветковый, лепестки с желтым краем, центр желтый</t>
  </si>
  <si>
    <t>желтый с пурпурной сердцевиной</t>
  </si>
  <si>
    <t>желтый, ароматный</t>
  </si>
  <si>
    <t>розовый, темно -розовый глазок, зеленое горлышко</t>
  </si>
  <si>
    <t>лимонный желтый, маленький цветок</t>
  </si>
  <si>
    <t>кремовый</t>
  </si>
  <si>
    <t>белая слоновая кость, зеленое горлышко</t>
  </si>
  <si>
    <t>золотисто -желтый</t>
  </si>
  <si>
    <t>красный, желтое горлышко</t>
  </si>
  <si>
    <t>розовый с красным глазком</t>
  </si>
  <si>
    <t>желто-оранжевый, реблумер</t>
  </si>
  <si>
    <t>персиковый</t>
  </si>
  <si>
    <t>полумахровый,  оранжевый цветок</t>
  </si>
  <si>
    <t>светло -розовый, зеленое горлышко</t>
  </si>
  <si>
    <t>кремово-желтый, глазок красно-розовый, желтое горлышко</t>
  </si>
  <si>
    <t>розовый, желтое горлышко</t>
  </si>
  <si>
    <t>желтый цитрон</t>
  </si>
  <si>
    <t>желто-белый, зеленое горлышко</t>
  </si>
  <si>
    <t>фиолетовый, лимонно-желтое горлышко</t>
  </si>
  <si>
    <t>кремовый с фиолетовым глазком, ароматный</t>
  </si>
  <si>
    <t>желтый, с фиолетовым глазком и ободом</t>
  </si>
  <si>
    <t>желтый, коричневое горлышко</t>
  </si>
  <si>
    <t>розовый, фиолетовый, желтый край</t>
  </si>
  <si>
    <t>желтый, коричневое горлышко, реблумер</t>
  </si>
  <si>
    <t>глубокий красный цвет</t>
  </si>
  <si>
    <t>желтый/ оранжевый</t>
  </si>
  <si>
    <t>желтый с пурпурно-красным центром и ободом, зеленым горлышком</t>
  </si>
  <si>
    <t>крем, пурпурный глазок, зеленое горлышко</t>
  </si>
  <si>
    <t>сиреневый, желтое горлышко</t>
  </si>
  <si>
    <t>розовый с зеленым горлышком, реблумер</t>
  </si>
  <si>
    <t>чистый красный</t>
  </si>
  <si>
    <t>красный, желтое горлышко, круглый цветок</t>
  </si>
  <si>
    <t>темно-красный, почти черные цветы с желтым горлышком</t>
  </si>
  <si>
    <t>красно-фиолетовый, зеленое горлышко</t>
  </si>
  <si>
    <t>темно-красно-коричневый</t>
  </si>
  <si>
    <t>красный с зелено-желтым глазком</t>
  </si>
  <si>
    <t>красно-оранжевый</t>
  </si>
  <si>
    <t>розовый, красный</t>
  </si>
  <si>
    <t>темно-красный, желтый</t>
  </si>
  <si>
    <t>коричневый, желтый</t>
  </si>
  <si>
    <t>розовый, маленький и двойной</t>
  </si>
  <si>
    <t>желтый, реблумер</t>
  </si>
  <si>
    <t>светло-красно-розовый, глаз темно-розовый, зеленый</t>
  </si>
  <si>
    <t>розовый, желто -зеленое горлышко</t>
  </si>
  <si>
    <t>розовый, красный край и сердцевина, зеленое горлышко</t>
  </si>
  <si>
    <t>оранжевый, краснае сердцевина</t>
  </si>
  <si>
    <t>темно -красный, реблумер</t>
  </si>
  <si>
    <t>красный, желтое горлышко, желтый морщинистый ободок</t>
  </si>
  <si>
    <t>бело-жёлтый</t>
  </si>
  <si>
    <t>кремовый с пурпурно-розовым глазком</t>
  </si>
  <si>
    <t>ярко -желтый, темно -красная сердцевина</t>
  </si>
  <si>
    <t>темно -розовый с белой складкой</t>
  </si>
  <si>
    <t>махровый желтый</t>
  </si>
  <si>
    <t>персиково-желтый, оранжевая сердцевина</t>
  </si>
  <si>
    <t>абрикосовый, махровый</t>
  </si>
  <si>
    <t>махровый красный</t>
  </si>
  <si>
    <t>светлый желтый, махровый</t>
  </si>
  <si>
    <t xml:space="preserve">оранжево-коричневый </t>
  </si>
  <si>
    <t>розовые цветы с розово-красным глазком</t>
  </si>
  <si>
    <t>темно -оранжевый, красный край, горлышко желтое</t>
  </si>
  <si>
    <t>розовый, с золотым краем и зеленым горлышком</t>
  </si>
  <si>
    <t>лавандовый, фиолетовый</t>
  </si>
  <si>
    <t>розовый, желтый</t>
  </si>
  <si>
    <t>маленький желтый цветок, зеленое горлышко</t>
  </si>
  <si>
    <t>желтый, красный обод и сердцевина</t>
  </si>
  <si>
    <t>розовый, глаз темно-розовый, горло желтое</t>
  </si>
  <si>
    <t>персиково-розовый, красный глазок, ароматный, реблумер</t>
  </si>
  <si>
    <t>лавандовый с желтым глазком</t>
  </si>
  <si>
    <t>абрикосовый, кремовый</t>
  </si>
  <si>
    <t>теплый розово-белый, желтое горлышко</t>
  </si>
  <si>
    <t>кремовый с желтым центром и желтым краем</t>
  </si>
  <si>
    <t>оранжево-розовый, двойной</t>
  </si>
  <si>
    <t>желто-оранжевый с красным глазком</t>
  </si>
  <si>
    <t>оранжево-коричневый</t>
  </si>
  <si>
    <t>кремовый розовый, желтое горлышко</t>
  </si>
  <si>
    <t>желто-оранжевый</t>
  </si>
  <si>
    <t>лавандово-красный, зеленое горлышко</t>
  </si>
  <si>
    <t>желто-зеленый</t>
  </si>
  <si>
    <t>кремово-желтый с зеленым центром и ободом</t>
  </si>
  <si>
    <t>кремовый, реблумер</t>
  </si>
  <si>
    <t>коричнево-красный, красный глазок, желтое горлышко</t>
  </si>
  <si>
    <t>чистый желтый, большой</t>
  </si>
  <si>
    <t>сливочно-белый, лимонно-желтое горлышко</t>
  </si>
  <si>
    <t>лососевый, розовая сердцевина</t>
  </si>
  <si>
    <t>фиолетовый, кремовый край</t>
  </si>
  <si>
    <t>реблумер, красный с легкими полосами</t>
  </si>
  <si>
    <t>полумахровый, розовый</t>
  </si>
  <si>
    <t>абрикосовый розовый</t>
  </si>
  <si>
    <t>большие фиолетовые красные ароматные цветы с белой линией</t>
  </si>
  <si>
    <t>оранжевый, красный глаз, желто-зеленое сердце</t>
  </si>
  <si>
    <t>оранжево-красный, горлышко оранжевое, маленький цветок</t>
  </si>
  <si>
    <t>желтый, коричневое горло</t>
  </si>
  <si>
    <t>светло-сиреневый, светло -желтое горлышко</t>
  </si>
  <si>
    <t>фиолетовый, красный с бело-желтым краем, зеленый глазок</t>
  </si>
  <si>
    <t>оранжевый, красное кольцо в сердцевине</t>
  </si>
  <si>
    <t>мягкий желтый, зеленый центр с красным ободом вокруг центра</t>
  </si>
  <si>
    <t>оранжево-желтый, сердцевина желтая</t>
  </si>
  <si>
    <t>желтый двухцветный с зеленым горлышком</t>
  </si>
  <si>
    <t>оранжевый с красным, зелёным горлом, гофрированный</t>
  </si>
  <si>
    <t>лососевый, темно -красное горлышко</t>
  </si>
  <si>
    <t>оранжевый с желтым глазком</t>
  </si>
  <si>
    <t>розово-фиолетовый, желтое горло</t>
  </si>
  <si>
    <t>фиолетово-желтый</t>
  </si>
  <si>
    <t>коричнево-оранжевый</t>
  </si>
  <si>
    <t>золотисто-желтый, большой цветок</t>
  </si>
  <si>
    <t>желтый, янтарно-оранжевый</t>
  </si>
  <si>
    <t>желто-лососевый, винно-красный глаз, зеленое горло</t>
  </si>
  <si>
    <t>винно-красный, желтое горло</t>
  </si>
  <si>
    <t>реблумер, розовый с зеленым горлышком</t>
  </si>
  <si>
    <t>красно-розовый, глазок и край - желтые, реблумер</t>
  </si>
  <si>
    <t>пастель, светло -желтый</t>
  </si>
  <si>
    <t>реблумер, кремовый с желтым глазком</t>
  </si>
  <si>
    <t>белая/фиолетово-коричневая сердцевина, желтое горлышко</t>
  </si>
  <si>
    <t>двойной красный</t>
  </si>
  <si>
    <t>оранжевый с темно -каштановым коричневым горлышком</t>
  </si>
  <si>
    <t>белый, ароматный</t>
  </si>
  <si>
    <t>вишнево-красный, зеленая сердцевина, реблумер</t>
  </si>
  <si>
    <t>фиолетовый, желтое горлышко, большой цветок</t>
  </si>
  <si>
    <t>коричнево-фиолетовый с фиолетовыми прожилками, зеленое горлышко</t>
  </si>
  <si>
    <t>темно-розово-красный</t>
  </si>
  <si>
    <t>мягкий желтый с фиолетовой границей и сердцевиной</t>
  </si>
  <si>
    <t>чистый красный, большой цветок</t>
  </si>
  <si>
    <t>сливочный, фиолетовое горлышко</t>
  </si>
  <si>
    <t>красный, светло-красное горлышко</t>
  </si>
  <si>
    <t>розовый, стройный и удлиненный лепесток</t>
  </si>
  <si>
    <t>розовый, желтая сердцевина</t>
  </si>
  <si>
    <t>розовый удлиненный цветок</t>
  </si>
  <si>
    <t>розовый, желтая складка</t>
  </si>
  <si>
    <t>оранжевый, маленький цветок</t>
  </si>
  <si>
    <t>лилово-розовый, желтое горлышко</t>
  </si>
  <si>
    <t>розовый с белым ободом, зубчатый</t>
  </si>
  <si>
    <t>бело-фиолетовый</t>
  </si>
  <si>
    <t>светло-желтый, красная сердцевина</t>
  </si>
  <si>
    <t>кремовый, красно-фиолетовый глазок</t>
  </si>
  <si>
    <t>красный, большой цветок</t>
  </si>
  <si>
    <t>оранжево-желтый, двухцветковыйок, желто-зеленое горлышко</t>
  </si>
  <si>
    <t>темно -розовый, желтая сердцевина</t>
  </si>
  <si>
    <t>розово-красный с зеленым центром</t>
  </si>
  <si>
    <t>кремовый, пурпурно-красный глазок</t>
  </si>
  <si>
    <t>оранжевый, фиолетовая граница и сердцевина, желтое горлышко</t>
  </si>
  <si>
    <t>реблумер, почти белый, двухцветковый, ароматный</t>
  </si>
  <si>
    <t>оранжево-розовый, желтый</t>
  </si>
  <si>
    <t>реблумер, кремово-белый с зеленым горлышком, ароматный</t>
  </si>
  <si>
    <t>желто-розовый с золотым краем, ароматный</t>
  </si>
  <si>
    <t>темно-оранжевый, желтый, ароматный</t>
  </si>
  <si>
    <t>пурпурно-розовый с желто-кремовым центром</t>
  </si>
  <si>
    <t>лососевый, красная сердцевина</t>
  </si>
  <si>
    <t>желтый с черно-фиолетовым глазком</t>
  </si>
  <si>
    <t>зеленое горлышко</t>
  </si>
  <si>
    <t>розовый с темным глазком</t>
  </si>
  <si>
    <t>красный, зеленое горлышко</t>
  </si>
  <si>
    <t>лососевый, горлышко желто-зеленое</t>
  </si>
  <si>
    <t>красный цветок с более темным глазком</t>
  </si>
  <si>
    <t>темно -розовый, красное горлышко, морщинистый</t>
  </si>
  <si>
    <t>розовый, красная полоса вокруг зеленого горлышка</t>
  </si>
  <si>
    <t>бледно -розовый, желтое горлышко</t>
  </si>
  <si>
    <t>бронзовый с желтым глазком</t>
  </si>
  <si>
    <t>белый (до светло -розового), желтая сердцевина, ароматный, реблумер</t>
  </si>
  <si>
    <t>теплый оранжево-розовый</t>
  </si>
  <si>
    <t>белый с желтым центром и желтым  краем</t>
  </si>
  <si>
    <t>реблумер, лавандово-розовый с оранжевым глазком</t>
  </si>
  <si>
    <t>розовый с зеленым центром</t>
  </si>
  <si>
    <t>красный, легкая складка над лепестом</t>
  </si>
  <si>
    <t>ярко -желтый с белой складкой над лепестком</t>
  </si>
  <si>
    <t>теплый красный</t>
  </si>
  <si>
    <t>оранжево-красный с маленькими желтыми полосами</t>
  </si>
  <si>
    <t>красный, кремовый край</t>
  </si>
  <si>
    <t>золотисто -желтый, маленький цветок</t>
  </si>
  <si>
    <t>розовый/ красный</t>
  </si>
  <si>
    <t>клубнично-красный, красное кольцо</t>
  </si>
  <si>
    <t>клубнично-красный, красный глазок, реблумер</t>
  </si>
  <si>
    <t>мягкий желтый</t>
  </si>
  <si>
    <t>пурпурный</t>
  </si>
  <si>
    <t>розовый и удлиненный лепесток</t>
  </si>
  <si>
    <t>светло -розовый, желтое горлышко</t>
  </si>
  <si>
    <t>абрикосово- розовый</t>
  </si>
  <si>
    <t>оранжево-желтый, двухцветковыйок</t>
  </si>
  <si>
    <t>мягкий оранжевый</t>
  </si>
  <si>
    <t>оранжевый, темно -красная сердцевина</t>
  </si>
  <si>
    <t>коричнево-желтый</t>
  </si>
  <si>
    <t>светло -желтый, удлиненный цветок</t>
  </si>
  <si>
    <t>светло-фиолетовый, желто-зеленое горлышко</t>
  </si>
  <si>
    <t>розовый, красный глаз, желтое горло, ароматный</t>
  </si>
  <si>
    <t>лососево-розовый, зеленое горло</t>
  </si>
  <si>
    <t>оранжево-розовый, желтая полоса</t>
  </si>
  <si>
    <t>лимонный желтый</t>
  </si>
  <si>
    <t>лимонный желтый, удлиненные цветы</t>
  </si>
  <si>
    <t>оранжевый, глаз красный, горло желтое</t>
  </si>
  <si>
    <t>оранжевый, махровый</t>
  </si>
  <si>
    <t>синий, вечнозеленый</t>
  </si>
  <si>
    <t>сине-фиолетовый, вечнозеленый</t>
  </si>
  <si>
    <t>пурпурно-фиолетовый, вечнозеленый, золото-желтый обод на листе</t>
  </si>
  <si>
    <t>голубо-фиолетовый, большой цветок, вечнозеленый</t>
  </si>
  <si>
    <t>фиолетовый, темные шипы, вечнозеленый</t>
  </si>
  <si>
    <t>фиолетово-красный, красный лист</t>
  </si>
  <si>
    <t>красный, листья зеленые с красно-коричневым оттенком</t>
  </si>
  <si>
    <t>микс</t>
  </si>
  <si>
    <t>розовый с белым флагом</t>
  </si>
  <si>
    <t>синий с белым флагом</t>
  </si>
  <si>
    <t>очень темно -фиолетовый, почти черный</t>
  </si>
  <si>
    <t>лилово-розовый, серый лист</t>
  </si>
  <si>
    <t>синий; зеленый лист, светло -зеленые маленькие пятна</t>
  </si>
  <si>
    <t>фиолетово-голубой</t>
  </si>
  <si>
    <t>синий; удлиненный пятнистый лист</t>
  </si>
  <si>
    <t>красный; зеленый лист</t>
  </si>
  <si>
    <t>белый; пятнистый лист</t>
  </si>
  <si>
    <t>розово-сиреневы пестрые листья</t>
  </si>
  <si>
    <t>розово-фиолетовый; бледно -зеленый пятнистый лист</t>
  </si>
  <si>
    <t>сиренево-красный; пятнистый лист</t>
  </si>
  <si>
    <t>синий, розовый, белый с серербяным</t>
  </si>
  <si>
    <t>фиолетово-синий; зеленый лист</t>
  </si>
  <si>
    <t>желтый, фиолетовый, красный, розовый и/или белый</t>
  </si>
  <si>
    <t>желтый цветок, ободки листья от кремово-желтого до красного</t>
  </si>
  <si>
    <t>коричневый/красный</t>
  </si>
  <si>
    <t>розовые цветы с фиолетовыми центрами</t>
  </si>
  <si>
    <t>фиолетовый, сиреневый</t>
  </si>
  <si>
    <t>темно -синий, серо -зеленый лист</t>
  </si>
  <si>
    <t>темно-зеленый</t>
  </si>
  <si>
    <t>кремовый белый/зелено-фиолетовый</t>
  </si>
  <si>
    <t>винно-красный, двойной</t>
  </si>
  <si>
    <t>белый с красно-фиолетовым центром</t>
  </si>
  <si>
    <t>полумахровый желтый с фиолетовыми красными пятнами</t>
  </si>
  <si>
    <t>красныйс белыми краями</t>
  </si>
  <si>
    <t>светло -зеленый</t>
  </si>
  <si>
    <t>цветок с фиолетовыми пятнами</t>
  </si>
  <si>
    <t>центр фиолетовый и пятнистый, с белой каймой</t>
  </si>
  <si>
    <t>белый/розовый, красный, пятнистый вокруг сердцевины</t>
  </si>
  <si>
    <t>белый, красный пятнистый центр</t>
  </si>
  <si>
    <t>сливочно-белый, с красными пятнами вокруг сердцевины</t>
  </si>
  <si>
    <t>зеленый</t>
  </si>
  <si>
    <t>смешанный, двойной</t>
  </si>
  <si>
    <t>сливочный белый с фиолетовыми красными пятнами</t>
  </si>
  <si>
    <t>розовый с фиолетовыми красными пятнами</t>
  </si>
  <si>
    <t>полумахровый фиолетовый</t>
  </si>
  <si>
    <t>полумахровый красный</t>
  </si>
  <si>
    <t>оттенки белого, желтого, розового, красного и пурпурного</t>
  </si>
  <si>
    <t>полумахровый розовый</t>
  </si>
  <si>
    <t>бледно-зеленый</t>
  </si>
  <si>
    <t>светло-зеленый</t>
  </si>
  <si>
    <t>светло -зеленый, серебряные листья</t>
  </si>
  <si>
    <t>кремово-белый</t>
  </si>
  <si>
    <t>розовый, двухцветковый</t>
  </si>
  <si>
    <t>белый с фиолетовым красным горлышком</t>
  </si>
  <si>
    <t>светло-желтого</t>
  </si>
  <si>
    <t>розовый с фиолетовыми пятнами внутри</t>
  </si>
  <si>
    <t>крем</t>
  </si>
  <si>
    <t>фиолетово-красный с белой кромкой</t>
  </si>
  <si>
    <t>белый, центр желтый</t>
  </si>
  <si>
    <t>светло-желтый с желтой сердцевиной</t>
  </si>
  <si>
    <t>белый, желтая сердцевина</t>
  </si>
  <si>
    <t>белые лепестки, желтая сердцевина</t>
  </si>
  <si>
    <t>цветочный белый</t>
  </si>
  <si>
    <t>белый, желтое сердце</t>
  </si>
  <si>
    <t>ярко-красный, баклажановый лист</t>
  </si>
  <si>
    <t>малиновые цветы, зеленые листья</t>
  </si>
  <si>
    <t>розовые цветы, красный лист</t>
  </si>
  <si>
    <t>зеленый цветок, красный стебель</t>
  </si>
  <si>
    <t>кремово-желтые цветы, серо-зеленый лист</t>
  </si>
  <si>
    <t>пурпурно- красный, коричневый лист</t>
  </si>
  <si>
    <t>розовый цветок, красно-коричневый лист</t>
  </si>
  <si>
    <t>желто-розовый цветок, лист красно-коричневый</t>
  </si>
  <si>
    <t>розовый; серо-зеленый лист, красный стебель</t>
  </si>
  <si>
    <t>светло -коричневые длинные перья</t>
  </si>
  <si>
    <t>белый; листья фиолетово-зеленые</t>
  </si>
  <si>
    <t>сиреново-голубой, лист серо-зеленый</t>
  </si>
  <si>
    <t>сиреневый, серо-зеленый</t>
  </si>
  <si>
    <t>крем/белый</t>
  </si>
  <si>
    <t>зеленые листья с треугольным фиолетовым и серебряным рисунком</t>
  </si>
  <si>
    <t>красный, желтое сердце</t>
  </si>
  <si>
    <t>темно -желтый</t>
  </si>
  <si>
    <t>белый, коричневый лист</t>
  </si>
  <si>
    <t>лавандово-розовые цветы</t>
  </si>
  <si>
    <t>лавандово-розовый</t>
  </si>
  <si>
    <t>красный стебель, зеленый лист</t>
  </si>
  <si>
    <t>красный стебель, зеленый лист, сладкий сорт</t>
  </si>
  <si>
    <t>светло -красный стебель, поздний сорт</t>
  </si>
  <si>
    <t>светло -красный стебель, ранний</t>
  </si>
  <si>
    <t>очень ранний, светло -красный</t>
  </si>
  <si>
    <t>темно -красный стебель</t>
  </si>
  <si>
    <t>нет цветов, красный стебель</t>
  </si>
  <si>
    <t>поздний, темно -красный</t>
  </si>
  <si>
    <t>красный/зеленый стебель, менее сладкий сорт</t>
  </si>
  <si>
    <t xml:space="preserve">красный; </t>
  </si>
  <si>
    <t xml:space="preserve">бело-розовый; </t>
  </si>
  <si>
    <t>бледно-розовый; лист в форме пера</t>
  </si>
  <si>
    <t>светло -розовый цветок, красно-коричневый лист</t>
  </si>
  <si>
    <t>розовый пушистый цветок, красно-коричневый лист</t>
  </si>
  <si>
    <t xml:space="preserve">белый, зеленые листья </t>
  </si>
  <si>
    <t>желтый с черно-коричневой сердцевиной</t>
  </si>
  <si>
    <t xml:space="preserve">желтый, оранжевый, красный </t>
  </si>
  <si>
    <t>оранжево -желтый, коричневая сердцевина</t>
  </si>
  <si>
    <t>желтый, карамельные и розово-красные оттенки</t>
  </si>
  <si>
    <t>оранжевый/желтый с черным бутоном</t>
  </si>
  <si>
    <t>черный бутон, серо-зеленый лист</t>
  </si>
  <si>
    <t>золотисто -желтый с коричневой сердцевиной</t>
  </si>
  <si>
    <t>золотисто -желтый, двухцветковый</t>
  </si>
  <si>
    <t>желтый, коричневое сердце</t>
  </si>
  <si>
    <t>оранжево-желтый с желтыми кончиками</t>
  </si>
  <si>
    <t>мягкий оранжевый с желтыми кончиками</t>
  </si>
  <si>
    <t>темные розовые цветы</t>
  </si>
  <si>
    <t>хелдер блау (оттенок синего)</t>
  </si>
  <si>
    <t>ярко -синие цветы, зеленый лист с кремовыми грянями</t>
  </si>
  <si>
    <t>голубые цветы, зеленый лист</t>
  </si>
  <si>
    <t>голубо-фиолетовые цветы, зелено-фиолетовый лист</t>
  </si>
  <si>
    <t>фиолетово-голубые цветы, желто-фиолетово-зеленый лист</t>
  </si>
  <si>
    <t>сиренево-розовые цветы, желтый лист</t>
  </si>
  <si>
    <t>сиреневый, двухцветковый</t>
  </si>
  <si>
    <t>розово-лиловый</t>
  </si>
  <si>
    <t>очень светло- голубой, центр сиреневый</t>
  </si>
  <si>
    <t>белый с сиреневой сердцевиной</t>
  </si>
  <si>
    <t xml:space="preserve">синий </t>
  </si>
  <si>
    <t>белый и синий</t>
  </si>
  <si>
    <t>розово-белый</t>
  </si>
  <si>
    <t>розово-сиреневый</t>
  </si>
  <si>
    <t>фиолетовые пятнистые цветы</t>
  </si>
  <si>
    <t>белый лепесток с розовыми точками</t>
  </si>
  <si>
    <t>темно -розовый с фиолетовыми пятнами</t>
  </si>
  <si>
    <t>бело-розовый с красными пятнами</t>
  </si>
  <si>
    <t>коричнево-фиолетовый на светлом фоне</t>
  </si>
  <si>
    <t>белый цветок с сиреневыми пятнами</t>
  </si>
  <si>
    <t>белый цветок с темными сиреневыми пятнами</t>
  </si>
  <si>
    <t>глубокий красный</t>
  </si>
  <si>
    <t>смешанно пастельные тона</t>
  </si>
  <si>
    <t>желтый-оранжевый-красный</t>
  </si>
  <si>
    <t>сиреневый/ белый край</t>
  </si>
  <si>
    <t>белый с розовым</t>
  </si>
  <si>
    <t>сиренево-синий/сиренево-розовый, ароматный</t>
  </si>
  <si>
    <t>мягкий розовый с темно -розовой сердцевиной</t>
  </si>
  <si>
    <t>темно -красный/розовый</t>
  </si>
  <si>
    <t>красный розовый</t>
  </si>
  <si>
    <t>белый/розовый</t>
  </si>
  <si>
    <t>белый с розовым глазком</t>
  </si>
  <si>
    <t>белый с красными/розовыми полосами, красный глазок</t>
  </si>
  <si>
    <t>белый с розово-красной сердцевиной</t>
  </si>
  <si>
    <t>розовый с темной сердцевиной</t>
  </si>
  <si>
    <t>фиолетовый, белый глазок, темная сердцевина</t>
  </si>
  <si>
    <t>сиреневый, почти белый</t>
  </si>
  <si>
    <t>светло -голубой с белой сердцевиной</t>
  </si>
  <si>
    <t>лавандовый синий с белой сердцевиной</t>
  </si>
  <si>
    <t>ярко -розовая сердцевина</t>
  </si>
  <si>
    <t>розовый с красной сердцевиной</t>
  </si>
  <si>
    <t>розовый с бело-зеленым</t>
  </si>
  <si>
    <t>розовый/сиреневый</t>
  </si>
  <si>
    <t>бело-розовый, ароматный</t>
  </si>
  <si>
    <t>розовый/ белый центр</t>
  </si>
  <si>
    <t>белый с розовыми полосами</t>
  </si>
  <si>
    <t>вишневый красный</t>
  </si>
  <si>
    <t>лососевый с темным сердцевиной</t>
  </si>
  <si>
    <t>синий/сиреневый с белым глазком</t>
  </si>
  <si>
    <t>светло -розовый с белым, маленькая розовая сердцевина</t>
  </si>
  <si>
    <t>белый с темно -розовой сердцевиной</t>
  </si>
  <si>
    <t>белый с маленькой розовой сердцевиной</t>
  </si>
  <si>
    <t>светло -розовый с темно -розовым центром</t>
  </si>
  <si>
    <t>темно-фиолетовый, темный стебель</t>
  </si>
  <si>
    <t>красный стебель, темно -синий цветок</t>
  </si>
  <si>
    <t>пурпурно-голубой</t>
  </si>
  <si>
    <t>пурпурно-розовый</t>
  </si>
  <si>
    <t>сиренево-пурпурный цветок</t>
  </si>
  <si>
    <t>глубокий пурпурно-голубой</t>
  </si>
  <si>
    <t>фиолетовый, с фиолетовым листом</t>
  </si>
  <si>
    <t>синий, реблумер</t>
  </si>
  <si>
    <t>белый и ярко красный</t>
  </si>
  <si>
    <t>фиолетовый, фиолетово-синий</t>
  </si>
  <si>
    <t>серебристый, светло-зеленые листья</t>
  </si>
  <si>
    <t>смешанный розовый/оранжевый/желтый</t>
  </si>
  <si>
    <t>смесь оранжевого, желтого, красного, розового</t>
  </si>
  <si>
    <t>темно-желтый, заполненный</t>
  </si>
  <si>
    <t>розовый, удлиненный лепесток</t>
  </si>
  <si>
    <t xml:space="preserve">желтый </t>
  </si>
  <si>
    <t>белый, круглый лепесток</t>
  </si>
  <si>
    <t>бутон имеет два слоистых лепестка</t>
  </si>
  <si>
    <t>красный с темным стеблем</t>
  </si>
  <si>
    <t>желтый с оранжевой сердцевиной</t>
  </si>
  <si>
    <t>розовый с темно-оранжево-коричневой сердцевиной</t>
  </si>
  <si>
    <t>оранжевый, компактный</t>
  </si>
  <si>
    <t>лаймовый с розовыми пятнами в центре, компактный</t>
  </si>
  <si>
    <t>розовый с черной сердцевиной и черным стеблем</t>
  </si>
  <si>
    <t>очень большие соцветия</t>
  </si>
  <si>
    <t>большие цветы, высокорослый сорт</t>
  </si>
  <si>
    <t>красные, оранжевая сердцевина</t>
  </si>
  <si>
    <t>белый, листья серо -зеленые с желтым белым краем</t>
  </si>
  <si>
    <t>желто-зеленый лист</t>
  </si>
  <si>
    <t>подходит для срезки</t>
  </si>
  <si>
    <t>тёмно-синий</t>
  </si>
  <si>
    <t>лососевый / лососёво-розовый</t>
  </si>
  <si>
    <t>пурпурно-синий</t>
  </si>
  <si>
    <t>лососевый, жёлтый и белый</t>
  </si>
  <si>
    <t>кораллово-красный</t>
  </si>
  <si>
    <t>золотисто-жёлтый с фиолетовым отливом</t>
  </si>
  <si>
    <t>тёмно-розовый / кремово-белый</t>
  </si>
  <si>
    <t>красный с более светлыми полосками</t>
  </si>
  <si>
    <t>махровый, розово-красный с белыми полосками</t>
  </si>
  <si>
    <t>белый, с синей «спинкой» (наружной стороной лепестка)</t>
  </si>
  <si>
    <t>розовый, лист тёмно-зелёный с пурпурным оттенком</t>
  </si>
  <si>
    <t>голубой / светло-синий</t>
  </si>
  <si>
    <t>пурпурный / фиолетовый</t>
  </si>
  <si>
    <t>«старая роза» / бледный розовато-сиреневый</t>
  </si>
  <si>
    <t>синий, листья пёстрые</t>
  </si>
  <si>
    <t>оранжево-жёлтый, лист гофрированный, красно-коричневый</t>
  </si>
  <si>
    <t>сиреневый, тычинки тёмно-пурпурные</t>
  </si>
  <si>
    <t>коричневато-оранжевый</t>
  </si>
  <si>
    <t>розовый, мелкий</t>
  </si>
  <si>
    <t>листья пурпурные, цветок светло-пурпурный</t>
  </si>
  <si>
    <t>листья красные, цветок белый</t>
  </si>
  <si>
    <t>махровый цветок, пурпурный</t>
  </si>
  <si>
    <t>розовый цветок</t>
  </si>
  <si>
    <t>пурпурная кайма, края белые и розовые</t>
  </si>
  <si>
    <t>тёмно-красный, лист золотисто-жёлтый</t>
  </si>
  <si>
    <t>лимонно-жёлтый</t>
  </si>
  <si>
    <t>синий, лист бело-серебристо-зелёный</t>
  </si>
  <si>
    <t>голубой, лист желтовато-зелёный</t>
  </si>
  <si>
    <t>лавандово-синий</t>
  </si>
  <si>
    <t>голубой, лист бело-зелёный</t>
  </si>
  <si>
    <t>сиренево-пурпурный, осенью/зимой оранжевые ягоды</t>
  </si>
  <si>
    <t>сборная смесь (разных цветов)</t>
  </si>
  <si>
    <t>белый с пурпурной каймой</t>
  </si>
  <si>
    <t>тёмно-сине-фиолетовый, бородка синяя</t>
  </si>
  <si>
    <t>верхний лепесток (стандарт) голубой гофрированный, губа (фол) пурпурная, бородка тёмно-синяя</t>
  </si>
  <si>
    <t>верхний голубой, губа сиреневая, бородка жёлтая</t>
  </si>
  <si>
    <t>верхний жёлтый, губа бронзовая, бородка бронзовая</t>
  </si>
  <si>
    <t>жёлтый</t>
  </si>
  <si>
    <t>верхний бронзово-жёлтый, губа винно-красная, бородка бронзово-жёлтая</t>
  </si>
  <si>
    <t>белый, губа с жёлтым отливом</t>
  </si>
  <si>
    <t>верхний розовый, губа пурпурная</t>
  </si>
  <si>
    <t>верхний лососёво-жёлтый, губа светло-пурпурная, бородка оранжевая</t>
  </si>
  <si>
    <t>верхний голубой, губа белая с пурпурной каймой, бородка коричневато-синяя</t>
  </si>
  <si>
    <t>верхний белый, бородка с пурпурной каймой</t>
  </si>
  <si>
    <t>пурпурный, бородка оранжевая</t>
  </si>
  <si>
    <t>белый, бородка оранжевая, гофрированный</t>
  </si>
  <si>
    <t>верхний голубой, губа фиолетовая, бородка жёлтая</t>
  </si>
  <si>
    <t>лососевый, бородка оранжевая</t>
  </si>
  <si>
    <t>голубой, бородка пурпурная</t>
  </si>
  <si>
    <t>бело-пурпурный (нидерл. wit — белый, paars — пурпурный)</t>
  </si>
  <si>
    <t>верхний светло-розовый, губа жёлтая, бородка оранжевая</t>
  </si>
  <si>
    <t>верхний бело-лавандово-синий, губа тёмно-пурпурная, бородка жёлтая</t>
  </si>
  <si>
    <t>глубокий пурпурный, оранжевая бородка</t>
  </si>
  <si>
    <t>верхний пурпурный, губа красно-пурпурная, бородка жёлто-белая</t>
  </si>
  <si>
    <t>верхний лососевый, бородка оранжевая</t>
  </si>
  <si>
    <t>розовый, бородка тёмно-пурпурная</t>
  </si>
  <si>
    <t>верхний коричнево-красный, губа белая с коричнево-красной каймой, бородка жёлтая</t>
  </si>
  <si>
    <t>жёлто-оранжевый, бородка оранжевая</t>
  </si>
  <si>
    <t>верхний голубой, губа тёмно-синяя</t>
  </si>
  <si>
    <t>тёмно-пурпурный, бородка пурпурно-жёлтая</t>
  </si>
  <si>
    <t>верхний белый, губа фиолетовая с белой каймой, бородка жёлтая</t>
  </si>
  <si>
    <t>фиолетово-пурпурные гофрированные цветки, губа белая с пурпурной каймой</t>
  </si>
  <si>
    <t>верхний медно-красный с жёлтым, бородка жёлтая с пурпурной каймой</t>
  </si>
  <si>
    <t>верхний тёмно-красно-лиловый, губа тёмно-красно-чёрная, бородка лилово-жёлтая</t>
  </si>
  <si>
    <t>верхний белый, губа светло-пурпурная, бородка жёлтая</t>
  </si>
  <si>
    <t>фиолетово-пурпурные гофрированные цветки, губа тёмно-пурпурная с оранжевой бородкой</t>
  </si>
  <si>
    <t>пурпурно-фиолетовый</t>
  </si>
  <si>
    <t>верхний оранжевый, губа оранжево-коричневая, бородка оранжевая</t>
  </si>
  <si>
    <t>верхний белый, губа жёлтая, бородка жёлтая</t>
  </si>
  <si>
    <t>верхний красно-розовый, губа пурпурная с белыми полосками, бородка оранжевая</t>
  </si>
  <si>
    <t>пурпурный с чёрными прожилками на губе, бородка жемчужно-жёлтая</t>
  </si>
  <si>
    <t>абрикосовый, бородка оранжевая</t>
  </si>
  <si>
    <t>фиолетово-пурпурный с чёрными прожилками на губе, бородка жёлтая</t>
  </si>
  <si>
    <t>белый с голубоватым свечением, бородка тёмно-синяя</t>
  </si>
  <si>
    <t>тёмно-пурпурный, бородка сине-фиолетовая</t>
  </si>
  <si>
    <t>пурпурно-синий, бородка жёлто-синяя</t>
  </si>
  <si>
    <t>лавандово-синий, губа зелёно-коричневая, бородка сине-лавандовая</t>
  </si>
  <si>
    <t>кремово-жёлтый, губа пурпурно-красная, бородка оранжевая</t>
  </si>
  <si>
    <t>красно-коричневый с жёлтой каймой</t>
  </si>
  <si>
    <t>белый с пурпурными полосками</t>
  </si>
  <si>
    <t>белый с пурпурной каймой, белая бородка</t>
  </si>
  <si>
    <t>верхний жёлтый, губа коричневая с жёлтым краем</t>
  </si>
  <si>
    <t>белый, зеленоватые прожилки на губе, бородка бело-оранжевая</t>
  </si>
  <si>
    <t>жёлто-белый</t>
  </si>
  <si>
    <t>верхний пурпурный, бородка жёлто-пурпурная</t>
  </si>
  <si>
    <t>красный цветок, листья зелёные</t>
  </si>
  <si>
    <t>красный и лаймовый</t>
  </si>
  <si>
    <t>бордовый</t>
  </si>
  <si>
    <t>белый (нидерл.)</t>
  </si>
  <si>
    <t>ярко-жёлтый</t>
  </si>
  <si>
    <t>тёмно-красный с жёлтой серединкой</t>
  </si>
  <si>
    <t>лавандово-пурпурный</t>
  </si>
  <si>
    <t>фиолетово-пурпурный</t>
  </si>
  <si>
    <t>розовато-белый</t>
  </si>
  <si>
    <t>жёлтая серединка, длинные белые лепестки</t>
  </si>
  <si>
    <t>красно-пурпурный</t>
  </si>
  <si>
    <t>лососевый, лист красноватого оттенка</t>
  </si>
  <si>
    <t>красные стебли</t>
  </si>
  <si>
    <t>нежно-розовый</t>
  </si>
  <si>
    <t>оранжевый с зелёной коронкой (например, у нарцисса)</t>
  </si>
  <si>
    <t>белый с зелёной коронкой</t>
  </si>
  <si>
    <t>розовый с зелёной коронкой</t>
  </si>
  <si>
    <t>тёмно-красный</t>
  </si>
  <si>
    <t>жёлтый с розовыми краями</t>
  </si>
  <si>
    <t>светло-жёлтый</t>
  </si>
  <si>
    <t>оранжевый/красный</t>
  </si>
  <si>
    <t>красный/абрикосовый</t>
  </si>
  <si>
    <t>красный/зелёный</t>
  </si>
  <si>
    <t>ярко-синий</t>
  </si>
  <si>
    <t>нежно-жёлтый (гибрид астры и золотарника)</t>
  </si>
  <si>
    <t>белый, листья пёстрые</t>
  </si>
  <si>
    <t>мелкий жёлтый</t>
  </si>
  <si>
    <t>белый, розовый глазок, лист пёстрый</t>
  </si>
  <si>
    <t>от оранжево-жёлтого до красного</t>
  </si>
  <si>
    <t>бело-розовый в полоску, розовая серединка</t>
  </si>
  <si>
    <t>верхний лепесток светло-розовый, губа тёмно-розовая, бородка оранжевая</t>
  </si>
  <si>
    <t>верхний лепесток белый, губа тёмно-пурпурная с фиолетовой каймой, бородка белая</t>
  </si>
  <si>
    <t>красный, лист зелёный с красно-коричневым оттенком</t>
  </si>
  <si>
    <t>пурпурная серединка с каймой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</si>
</sst>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[$₽-419]_-;\-* #,##0.00\ [$₽-419]_-;_-* &quot;-&quot;??\ [$₽-419]_-;_-@_-"/>
    <numFmt numFmtId="165" formatCode="_-* #,##0.00\ [$€-1]_-;\-* #,##0.00\ [$€-1]_-;_-* &quot;-&quot;??\ [$€-1]_-;_-@_-"/>
    <numFmt numFmtId="166" formatCode="0.000"/>
    <numFmt numFmtId="167" formatCode="_-* #,##0.00\ &quot;₽&quot;_-;\-* #,##0.00\ &quot;₽&quot;_-;_-* &quot;-&quot;\ &quot;₽&quot;_-;_-@_-"/>
    <numFmt numFmtId="168" formatCode="#,##0.00_р_."/>
    <numFmt numFmtId="169" formatCode="d/m;@"/>
  </numFmts>
  <fonts count="6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name val="Arial"/>
      <family val="2"/>
    </font>
    <font>
      <sz val="11"/>
      <color theme="1"/>
      <name val="Arial"/>
      <family val="2"/>
      <charset val="204"/>
    </font>
    <font>
      <sz val="10"/>
      <name val="Arial"/>
      <family val="2"/>
      <charset val="204"/>
    </font>
    <font>
      <b/>
      <sz val="11"/>
      <color rgb="FF176B25"/>
      <name val="Calibri"/>
      <family val="2"/>
      <charset val="204"/>
      <scheme val="minor"/>
    </font>
    <font>
      <sz val="22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0"/>
      <name val="Arial Cyr"/>
      <charset val="204"/>
    </font>
    <font>
      <sz val="10.5"/>
      <color theme="1"/>
      <name val="Arial"/>
      <family val="2"/>
      <charset val="204"/>
    </font>
    <font>
      <sz val="10.5"/>
      <color indexed="8"/>
      <name val="Arial"/>
      <family val="2"/>
      <charset val="204"/>
    </font>
    <font>
      <sz val="11"/>
      <name val="Arial"/>
      <family val="2"/>
    </font>
    <font>
      <sz val="11"/>
      <color theme="1"/>
      <name val="Arial Narrow"/>
      <family val="2"/>
      <charset val="204"/>
    </font>
    <font>
      <sz val="10"/>
      <name val="Courier"/>
      <family val="1"/>
    </font>
    <font>
      <b/>
      <sz val="10.5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0.5"/>
      <name val="Arial"/>
      <family val="2"/>
    </font>
    <font>
      <sz val="8"/>
      <name val="Arial"/>
      <family val="2"/>
    </font>
    <font>
      <sz val="10.5"/>
      <name val="Arial"/>
      <family val="2"/>
    </font>
    <font>
      <sz val="10.5"/>
      <name val="Arial"/>
      <family val="2"/>
      <charset val="204"/>
    </font>
    <font>
      <b/>
      <sz val="11"/>
      <name val="Arial"/>
      <family val="2"/>
    </font>
    <font>
      <sz val="11"/>
      <name val="Calibri"/>
      <family val="2"/>
      <charset val="204"/>
      <scheme val="minor"/>
    </font>
    <font>
      <b/>
      <sz val="10.5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b/>
      <sz val="10"/>
      <color rgb="FF006600"/>
      <name val="Calibri"/>
      <family val="2"/>
      <charset val="204"/>
      <scheme val="minor"/>
    </font>
    <font>
      <sz val="10.5"/>
      <color theme="1"/>
      <name val="Arial"/>
      <family val="2"/>
    </font>
    <font>
      <sz val="11"/>
      <name val="Arial"/>
      <family val="2"/>
      <charset val="204"/>
    </font>
    <font>
      <sz val="10.5"/>
      <name val="Arial Narrow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0.5"/>
      <color rgb="FF0070C0"/>
      <name val="Arial"/>
      <family val="2"/>
      <charset val="204"/>
    </font>
    <font>
      <b/>
      <sz val="10.5"/>
      <color rgb="FF0070C0"/>
      <name val="Arial Narrow"/>
      <family val="2"/>
      <charset val="204"/>
    </font>
    <font>
      <sz val="10.5"/>
      <name val="Arial Narrow"/>
      <family val="2"/>
      <charset val="204"/>
    </font>
    <font>
      <b/>
      <sz val="10.5"/>
      <color rgb="FF006600"/>
      <name val="Arial"/>
      <family val="2"/>
      <charset val="204"/>
    </font>
    <font>
      <b/>
      <sz val="10.5"/>
      <color rgb="FF006600"/>
      <name val="Arial Narrow"/>
      <family val="2"/>
      <charset val="204"/>
    </font>
    <font>
      <u/>
      <sz val="10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i/>
      <sz val="9"/>
      <color rgb="FF545454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color rgb="FF336F3E"/>
      <name val="Algerian"/>
      <family val="5"/>
    </font>
    <font>
      <b/>
      <i/>
      <sz val="12"/>
      <color theme="1"/>
      <name val="Bahnschrift SemiLight SemiConde"/>
      <family val="2"/>
      <charset val="204"/>
    </font>
    <font>
      <b/>
      <sz val="12"/>
      <color theme="1"/>
      <name val="Bahnschrift SemiLight SemiConde"/>
      <family val="2"/>
      <charset val="204"/>
    </font>
    <font>
      <i/>
      <sz val="12"/>
      <color rgb="FF3A3A3A"/>
      <name val="Bahnschrift SemiLight SemiConde"/>
      <family val="2"/>
      <charset val="204"/>
    </font>
    <font>
      <i/>
      <u/>
      <sz val="12"/>
      <color rgb="FF3A3A3A"/>
      <name val="Bahnschrift SemiLight SemiConde"/>
      <family val="2"/>
      <charset val="204"/>
    </font>
    <font>
      <i/>
      <u/>
      <sz val="11"/>
      <color rgb="FF3A3A3A"/>
      <name val="Calibri"/>
      <family val="2"/>
      <charset val="204"/>
      <scheme val="minor"/>
    </font>
    <font>
      <i/>
      <sz val="11"/>
      <color rgb="FF3A3A3A"/>
      <name val="Calibri"/>
      <family val="2"/>
      <charset val="204"/>
      <scheme val="minor"/>
    </font>
    <font>
      <sz val="11"/>
      <color rgb="FF3A3A3A"/>
      <name val="Calibri"/>
      <family val="2"/>
      <charset val="204"/>
      <scheme val="minor"/>
    </font>
    <font>
      <i/>
      <sz val="11"/>
      <color rgb="FF3A3A3A"/>
      <name val="Bahnschrift SemiLight SemiConde"/>
      <family val="2"/>
      <charset val="204"/>
    </font>
    <font>
      <i/>
      <sz val="11"/>
      <color rgb="FF3A3A3A"/>
      <name val="Calibri"/>
      <family val="2"/>
      <charset val="204"/>
    </font>
    <font>
      <sz val="11"/>
      <color rgb="FF3A3A3A"/>
      <name val="Arial"/>
      <family val="2"/>
      <charset val="204"/>
    </font>
    <font>
      <i/>
      <sz val="11"/>
      <color theme="1"/>
      <name val="Calibri"/>
      <family val="2"/>
      <charset val="204"/>
      <scheme val="minor"/>
    </font>
    <font>
      <b/>
      <i/>
      <sz val="11"/>
      <color rgb="FF3A3A3A"/>
      <name val="Bahnschrift SemiLight SemiConde"/>
      <family val="2"/>
      <charset val="204"/>
    </font>
    <font>
      <sz val="8"/>
      <name val="Arial"/>
      <family val="2"/>
      <charset val="204"/>
    </font>
    <font>
      <b/>
      <sz val="22"/>
      <color indexed="8"/>
      <name val="Arial"/>
      <family val="2"/>
      <charset val="204"/>
    </font>
    <font>
      <b/>
      <i/>
      <sz val="18"/>
      <color theme="1"/>
      <name val="Calibri"/>
      <family val="2"/>
      <charset val="204"/>
      <scheme val="minor"/>
    </font>
    <font>
      <b/>
      <i/>
      <sz val="18"/>
      <color rgb="FF005400"/>
      <name val="Segoe Print"/>
      <charset val="204"/>
    </font>
    <font>
      <b/>
      <i/>
      <sz val="8"/>
      <color rgb="FFFF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2F2C1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207A24"/>
      </left>
      <right style="hair">
        <color rgb="FF207A24"/>
      </right>
      <top style="hair">
        <color rgb="FF207A24"/>
      </top>
      <bottom style="hair">
        <color rgb="FF207A2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15">
    <xf numFmtId="0" fontId="0" fillId="0" borderId="0"/>
    <xf numFmtId="0" fontId="1" fillId="0" borderId="0"/>
    <xf numFmtId="0" fontId="5" fillId="0" borderId="0"/>
    <xf numFmtId="0" fontId="4" fillId="0" borderId="0" applyNumberFormat="0" applyFill="0" applyBorder="0" applyAlignment="0" applyProtection="0"/>
    <xf numFmtId="0" fontId="7" fillId="0" borderId="0"/>
    <xf numFmtId="0" fontId="12" fillId="0" borderId="0"/>
    <xf numFmtId="0" fontId="4" fillId="0" borderId="0" applyNumberFormat="0" applyFill="0" applyBorder="0" applyAlignment="0" applyProtection="0"/>
    <xf numFmtId="0" fontId="15" fillId="0" borderId="0"/>
    <xf numFmtId="0" fontId="20" fillId="0" borderId="0"/>
    <xf numFmtId="0" fontId="24" fillId="0" borderId="0"/>
    <xf numFmtId="0" fontId="30" fillId="0" borderId="0"/>
    <xf numFmtId="0" fontId="1" fillId="0" borderId="0"/>
    <xf numFmtId="0" fontId="1" fillId="0" borderId="0"/>
    <xf numFmtId="0" fontId="64" fillId="0" borderId="0"/>
    <xf numFmtId="0" fontId="1" fillId="0" borderId="0"/>
  </cellStyleXfs>
  <cellXfs count="166">
    <xf numFmtId="0" fontId="0" fillId="0" borderId="0" xfId="0"/>
    <xf numFmtId="14" fontId="3" fillId="0" borderId="0" xfId="1" applyNumberFormat="1" applyFont="1"/>
    <xf numFmtId="0" fontId="6" fillId="0" borderId="0" xfId="2" applyFont="1" applyAlignment="1" applyProtection="1">
      <alignment horizontal="left" indent="1"/>
      <protection locked="0"/>
    </xf>
    <xf numFmtId="0" fontId="6" fillId="0" borderId="0" xfId="2" applyFont="1"/>
    <xf numFmtId="49" fontId="6" fillId="0" borderId="0" xfId="2" applyNumberFormat="1" applyFont="1" applyProtection="1">
      <protection locked="0"/>
    </xf>
    <xf numFmtId="0" fontId="6" fillId="0" borderId="0" xfId="2" applyFont="1" applyAlignment="1" applyProtection="1">
      <alignment horizontal="center"/>
      <protection locked="0"/>
    </xf>
    <xf numFmtId="0" fontId="4" fillId="0" borderId="0" xfId="3" applyAlignment="1" applyProtection="1">
      <alignment horizontal="right" vertical="top"/>
      <protection locked="0"/>
    </xf>
    <xf numFmtId="0" fontId="8" fillId="0" borderId="0" xfId="4" applyFont="1" applyAlignment="1">
      <alignment vertical="top"/>
    </xf>
    <xf numFmtId="0" fontId="1" fillId="0" borderId="0" xfId="1"/>
    <xf numFmtId="0" fontId="6" fillId="0" borderId="0" xfId="2" applyFont="1" applyAlignment="1">
      <alignment horizontal="left"/>
    </xf>
    <xf numFmtId="0" fontId="9" fillId="0" borderId="0" xfId="2" applyFont="1" applyAlignment="1">
      <alignment vertical="center"/>
    </xf>
    <xf numFmtId="0" fontId="9" fillId="0" borderId="0" xfId="2" applyFont="1" applyAlignment="1">
      <alignment horizontal="center" vertical="center"/>
    </xf>
    <xf numFmtId="0" fontId="10" fillId="0" borderId="0" xfId="4" applyFont="1" applyAlignment="1" applyProtection="1">
      <alignment horizontal="left" vertical="top" wrapText="1"/>
      <protection locked="0"/>
    </xf>
    <xf numFmtId="0" fontId="9" fillId="0" borderId="0" xfId="2" applyFont="1" applyAlignment="1">
      <alignment horizontal="left" vertical="center"/>
    </xf>
    <xf numFmtId="0" fontId="11" fillId="0" borderId="0" xfId="4" applyFont="1" applyAlignment="1" applyProtection="1">
      <alignment horizontal="center" vertical="center"/>
      <protection locked="0"/>
    </xf>
    <xf numFmtId="2" fontId="9" fillId="0" borderId="0" xfId="5" applyNumberFormat="1" applyFont="1" applyAlignment="1">
      <alignment horizontal="center"/>
    </xf>
    <xf numFmtId="0" fontId="13" fillId="0" borderId="0" xfId="3" applyFont="1" applyFill="1" applyAlignment="1" applyProtection="1">
      <alignment horizontal="center" vertical="center"/>
      <protection locked="0"/>
    </xf>
    <xf numFmtId="0" fontId="1" fillId="0" borderId="0" xfId="1" applyAlignment="1">
      <alignment horizontal="left"/>
    </xf>
    <xf numFmtId="0" fontId="11" fillId="0" borderId="0" xfId="4" applyFont="1" applyAlignment="1" applyProtection="1">
      <alignment horizontal="right" vertical="center" indent="1"/>
      <protection locked="0"/>
    </xf>
    <xf numFmtId="1" fontId="2" fillId="2" borderId="1" xfId="4" applyNumberFormat="1" applyFont="1" applyFill="1" applyBorder="1" applyAlignment="1">
      <alignment horizontal="center" vertical="center"/>
    </xf>
    <xf numFmtId="0" fontId="14" fillId="0" borderId="0" xfId="6" applyFont="1" applyAlignment="1" applyProtection="1">
      <alignment horizontal="left" vertical="top"/>
      <protection locked="0"/>
    </xf>
    <xf numFmtId="0" fontId="16" fillId="0" borderId="0" xfId="7" applyFont="1" applyAlignment="1">
      <alignment horizontal="left" vertical="center"/>
    </xf>
    <xf numFmtId="2" fontId="6" fillId="0" borderId="0" xfId="2" applyNumberFormat="1" applyFont="1" applyAlignment="1">
      <alignment horizontal="center" vertical="center"/>
    </xf>
    <xf numFmtId="49" fontId="18" fillId="0" borderId="0" xfId="2" applyNumberFormat="1" applyFont="1" applyAlignment="1">
      <alignment vertical="center"/>
    </xf>
    <xf numFmtId="0" fontId="18" fillId="0" borderId="0" xfId="2" applyFont="1" applyAlignment="1" applyProtection="1">
      <alignment horizontal="center" vertical="center"/>
      <protection locked="0"/>
    </xf>
    <xf numFmtId="164" fontId="19" fillId="3" borderId="2" xfId="4" applyNumberFormat="1" applyFont="1" applyFill="1" applyBorder="1" applyAlignment="1" applyProtection="1">
      <alignment horizontal="right"/>
      <protection locked="0"/>
    </xf>
    <xf numFmtId="164" fontId="19" fillId="3" borderId="3" xfId="4" applyNumberFormat="1" applyFont="1" applyFill="1" applyBorder="1" applyAlignment="1" applyProtection="1">
      <alignment horizontal="right"/>
      <protection locked="0"/>
    </xf>
    <xf numFmtId="0" fontId="18" fillId="0" borderId="0" xfId="8" applyFont="1" applyAlignment="1" applyProtection="1">
      <alignment horizontal="left" vertical="center" indent="1"/>
      <protection locked="0"/>
    </xf>
    <xf numFmtId="0" fontId="21" fillId="0" borderId="0" xfId="7" applyFont="1" applyAlignment="1">
      <alignment horizontal="left" vertical="center"/>
    </xf>
    <xf numFmtId="0" fontId="22" fillId="4" borderId="2" xfId="7" applyFont="1" applyFill="1" applyBorder="1" applyAlignment="1">
      <alignment horizontal="right" vertical="center"/>
    </xf>
    <xf numFmtId="0" fontId="22" fillId="4" borderId="3" xfId="7" applyFont="1" applyFill="1" applyBorder="1" applyAlignment="1">
      <alignment horizontal="right" vertical="center"/>
    </xf>
    <xf numFmtId="0" fontId="23" fillId="0" borderId="0" xfId="7" applyFont="1" applyAlignment="1">
      <alignment horizontal="left" vertical="center" indent="1"/>
    </xf>
    <xf numFmtId="2" fontId="19" fillId="0" borderId="2" xfId="4" applyNumberFormat="1" applyFont="1" applyBorder="1" applyAlignment="1">
      <alignment horizontal="right"/>
    </xf>
    <xf numFmtId="2" fontId="19" fillId="0" borderId="3" xfId="4" applyNumberFormat="1" applyFont="1" applyBorder="1" applyAlignment="1">
      <alignment horizontal="right"/>
    </xf>
    <xf numFmtId="0" fontId="25" fillId="0" borderId="0" xfId="9" applyFont="1" applyAlignment="1" applyProtection="1">
      <alignment horizontal="left" vertical="center" indent="1"/>
      <protection locked="0"/>
    </xf>
    <xf numFmtId="165" fontId="19" fillId="0" borderId="2" xfId="4" applyNumberFormat="1" applyFont="1" applyBorder="1" applyAlignment="1">
      <alignment horizontal="right"/>
    </xf>
    <xf numFmtId="165" fontId="19" fillId="0" borderId="3" xfId="4" applyNumberFormat="1" applyFont="1" applyBorder="1" applyAlignment="1">
      <alignment horizontal="right"/>
    </xf>
    <xf numFmtId="0" fontId="26" fillId="0" borderId="0" xfId="7" applyFont="1" applyAlignment="1">
      <alignment horizontal="left" vertical="center"/>
    </xf>
    <xf numFmtId="0" fontId="16" fillId="0" borderId="0" xfId="2" applyFont="1" applyAlignment="1">
      <alignment horizontal="left" vertical="center"/>
    </xf>
    <xf numFmtId="2" fontId="27" fillId="0" borderId="0" xfId="2" applyNumberFormat="1" applyFont="1" applyAlignment="1">
      <alignment horizontal="center"/>
    </xf>
    <xf numFmtId="49" fontId="18" fillId="0" borderId="0" xfId="2" applyNumberFormat="1" applyFont="1"/>
    <xf numFmtId="165" fontId="18" fillId="0" borderId="0" xfId="2" applyNumberFormat="1" applyFont="1" applyAlignment="1" applyProtection="1">
      <alignment horizontal="center"/>
      <protection locked="0"/>
    </xf>
    <xf numFmtId="0" fontId="28" fillId="0" borderId="0" xfId="1" applyFont="1"/>
    <xf numFmtId="165" fontId="6" fillId="0" borderId="0" xfId="2" applyNumberFormat="1" applyFont="1"/>
    <xf numFmtId="9" fontId="19" fillId="0" borderId="2" xfId="5" applyNumberFormat="1" applyFont="1" applyBorder="1" applyAlignment="1" applyProtection="1">
      <alignment horizontal="right"/>
      <protection locked="0"/>
    </xf>
    <xf numFmtId="9" fontId="19" fillId="0" borderId="3" xfId="5" applyNumberFormat="1" applyFont="1" applyBorder="1" applyAlignment="1" applyProtection="1">
      <alignment horizontal="right"/>
      <protection locked="0"/>
    </xf>
    <xf numFmtId="0" fontId="6" fillId="0" borderId="0" xfId="2" applyFont="1" applyAlignment="1">
      <alignment horizontal="center" vertical="center" wrapText="1"/>
    </xf>
    <xf numFmtId="49" fontId="18" fillId="0" borderId="0" xfId="2" applyNumberFormat="1" applyFont="1" applyAlignment="1" applyProtection="1">
      <alignment vertical="center"/>
      <protection locked="0"/>
    </xf>
    <xf numFmtId="166" fontId="18" fillId="0" borderId="0" xfId="2" applyNumberFormat="1" applyFont="1" applyAlignment="1" applyProtection="1">
      <alignment vertical="center"/>
      <protection locked="0"/>
    </xf>
    <xf numFmtId="165" fontId="6" fillId="0" borderId="0" xfId="2" applyNumberFormat="1" applyFont="1" applyAlignment="1" applyProtection="1">
      <alignment horizontal="center"/>
      <protection locked="0"/>
    </xf>
    <xf numFmtId="0" fontId="23" fillId="0" borderId="0" xfId="9" applyFont="1" applyAlignment="1" applyProtection="1">
      <alignment horizontal="left" vertical="center" indent="1"/>
      <protection locked="0"/>
    </xf>
    <xf numFmtId="0" fontId="6" fillId="0" borderId="0" xfId="2" applyFont="1" applyAlignment="1">
      <alignment horizontal="left" indent="1"/>
    </xf>
    <xf numFmtId="0" fontId="21" fillId="0" borderId="0" xfId="5" applyFont="1" applyAlignment="1" applyProtection="1">
      <alignment horizontal="left" vertical="center"/>
      <protection locked="0"/>
    </xf>
    <xf numFmtId="44" fontId="19" fillId="0" borderId="2" xfId="4" applyNumberFormat="1" applyFont="1" applyBorder="1" applyAlignment="1">
      <alignment horizontal="right"/>
    </xf>
    <xf numFmtId="44" fontId="19" fillId="0" borderId="3" xfId="4" applyNumberFormat="1" applyFont="1" applyBorder="1" applyAlignment="1">
      <alignment horizontal="right"/>
    </xf>
    <xf numFmtId="0" fontId="26" fillId="0" borderId="0" xfId="10" applyFont="1" applyAlignment="1">
      <alignment horizontal="left" vertical="center"/>
    </xf>
    <xf numFmtId="0" fontId="31" fillId="5" borderId="0" xfId="8" applyFont="1" applyFill="1" applyAlignment="1" applyProtection="1">
      <alignment vertical="top" wrapText="1"/>
      <protection locked="0"/>
    </xf>
    <xf numFmtId="0" fontId="0" fillId="0" borderId="0" xfId="1" applyFont="1"/>
    <xf numFmtId="0" fontId="0" fillId="0" borderId="0" xfId="1" applyFont="1" applyAlignment="1">
      <alignment horizontal="left"/>
    </xf>
    <xf numFmtId="42" fontId="19" fillId="0" borderId="0" xfId="4" applyNumberFormat="1" applyFont="1" applyAlignment="1">
      <alignment horizontal="left" vertical="center"/>
    </xf>
    <xf numFmtId="42" fontId="19" fillId="0" borderId="0" xfId="4" applyNumberFormat="1" applyFont="1" applyAlignment="1">
      <alignment horizontal="right" vertical="center"/>
    </xf>
    <xf numFmtId="0" fontId="32" fillId="0" borderId="0" xfId="2" applyFont="1" applyAlignment="1">
      <alignment horizontal="left" vertical="center"/>
    </xf>
    <xf numFmtId="167" fontId="19" fillId="0" borderId="0" xfId="4" applyNumberFormat="1" applyFont="1" applyAlignment="1">
      <alignment horizontal="right" vertical="center"/>
    </xf>
    <xf numFmtId="44" fontId="25" fillId="0" borderId="0" xfId="9" applyNumberFormat="1" applyFont="1" applyAlignment="1" applyProtection="1">
      <alignment horizontal="left" vertical="center" indent="1"/>
      <protection locked="0"/>
    </xf>
    <xf numFmtId="0" fontId="10" fillId="3" borderId="0" xfId="8" applyFont="1" applyFill="1" applyAlignment="1" applyProtection="1">
      <alignment horizontal="left" vertical="top" wrapText="1"/>
      <protection locked="0"/>
    </xf>
    <xf numFmtId="42" fontId="19" fillId="0" borderId="0" xfId="4" applyNumberFormat="1" applyFont="1" applyAlignment="1">
      <alignment horizontal="right"/>
    </xf>
    <xf numFmtId="2" fontId="6" fillId="0" borderId="0" xfId="2" applyNumberFormat="1" applyFont="1" applyAlignment="1">
      <alignment horizontal="left" vertical="center" wrapText="1" indent="1"/>
    </xf>
    <xf numFmtId="0" fontId="33" fillId="0" borderId="4" xfId="10" applyFont="1" applyBorder="1" applyAlignment="1">
      <alignment horizontal="left" indent="1"/>
    </xf>
    <xf numFmtId="0" fontId="34" fillId="5" borderId="1" xfId="2" applyFont="1" applyFill="1" applyBorder="1" applyAlignment="1">
      <alignment horizontal="left" indent="1"/>
    </xf>
    <xf numFmtId="0" fontId="33" fillId="0" borderId="0" xfId="10" applyFont="1" applyAlignment="1">
      <alignment horizontal="left" indent="1"/>
    </xf>
    <xf numFmtId="0" fontId="16" fillId="3" borderId="1" xfId="7" applyFont="1" applyFill="1" applyBorder="1" applyAlignment="1">
      <alignment horizontal="left" vertical="top" wrapText="1" indent="1"/>
    </xf>
    <xf numFmtId="0" fontId="16" fillId="3" borderId="1" xfId="7" applyFont="1" applyFill="1" applyBorder="1" applyAlignment="1">
      <alignment horizontal="center" vertical="top" wrapText="1"/>
    </xf>
    <xf numFmtId="0" fontId="35" fillId="3" borderId="1" xfId="4" applyFont="1" applyFill="1" applyBorder="1" applyAlignment="1" applyProtection="1">
      <alignment horizontal="center" vertical="top" wrapText="1"/>
      <protection locked="0"/>
    </xf>
    <xf numFmtId="0" fontId="29" fillId="3" borderId="1" xfId="7" applyFont="1" applyFill="1" applyBorder="1" applyAlignment="1">
      <alignment horizontal="center" vertical="top" wrapText="1"/>
    </xf>
    <xf numFmtId="0" fontId="16" fillId="3" borderId="2" xfId="7" applyFont="1" applyFill="1" applyBorder="1" applyAlignment="1">
      <alignment vertical="top" wrapText="1"/>
    </xf>
    <xf numFmtId="0" fontId="36" fillId="5" borderId="1" xfId="2" applyFont="1" applyFill="1" applyBorder="1" applyAlignment="1">
      <alignment horizontal="left"/>
    </xf>
    <xf numFmtId="0" fontId="26" fillId="5" borderId="1" xfId="2" applyFont="1" applyFill="1" applyBorder="1" applyAlignment="1">
      <alignment horizontal="left" indent="1"/>
    </xf>
    <xf numFmtId="49" fontId="37" fillId="0" borderId="1" xfId="2" applyNumberFormat="1" applyFont="1" applyBorder="1" applyAlignment="1">
      <alignment horizontal="center"/>
    </xf>
    <xf numFmtId="0" fontId="26" fillId="5" borderId="1" xfId="2" applyFont="1" applyFill="1" applyBorder="1" applyAlignment="1">
      <alignment horizontal="center"/>
    </xf>
    <xf numFmtId="168" fontId="23" fillId="0" borderId="1" xfId="2" applyNumberFormat="1" applyFont="1" applyBorder="1" applyAlignment="1">
      <alignment horizontal="center" wrapText="1"/>
    </xf>
    <xf numFmtId="0" fontId="26" fillId="3" borderId="1" xfId="7" applyFont="1" applyFill="1" applyBorder="1" applyAlignment="1">
      <alignment horizontal="center"/>
    </xf>
    <xf numFmtId="2" fontId="16" fillId="6" borderId="1" xfId="2" applyNumberFormat="1" applyFont="1" applyFill="1" applyBorder="1" applyAlignment="1" applyProtection="1">
      <alignment horizontal="center"/>
      <protection locked="0"/>
    </xf>
    <xf numFmtId="2" fontId="26" fillId="0" borderId="1" xfId="2" applyNumberFormat="1" applyFont="1" applyBorder="1" applyAlignment="1">
      <alignment horizontal="center"/>
    </xf>
    <xf numFmtId="165" fontId="26" fillId="0" borderId="1" xfId="2" applyNumberFormat="1" applyFont="1" applyBorder="1" applyAlignment="1" applyProtection="1">
      <alignment horizontal="center"/>
      <protection locked="0"/>
    </xf>
    <xf numFmtId="169" fontId="38" fillId="0" borderId="1" xfId="4" applyNumberFormat="1" applyFont="1" applyBorder="1" applyAlignment="1">
      <alignment horizontal="left"/>
    </xf>
    <xf numFmtId="169" fontId="39" fillId="0" borderId="1" xfId="4" applyNumberFormat="1" applyFont="1" applyBorder="1" applyAlignment="1">
      <alignment horizontal="center"/>
    </xf>
    <xf numFmtId="0" fontId="40" fillId="5" borderId="1" xfId="2" applyFont="1" applyFill="1" applyBorder="1" applyAlignment="1">
      <alignment horizontal="left" indent="1"/>
    </xf>
    <xf numFmtId="49" fontId="41" fillId="0" borderId="1" xfId="2" applyNumberFormat="1" applyFont="1" applyBorder="1" applyAlignment="1">
      <alignment horizontal="center"/>
    </xf>
    <xf numFmtId="49" fontId="42" fillId="0" borderId="1" xfId="2" applyNumberFormat="1" applyFont="1" applyBorder="1" applyAlignment="1">
      <alignment horizontal="center"/>
    </xf>
    <xf numFmtId="0" fontId="43" fillId="5" borderId="1" xfId="2" applyFont="1" applyFill="1" applyBorder="1" applyAlignment="1">
      <alignment horizontal="left" indent="1"/>
    </xf>
    <xf numFmtId="49" fontId="44" fillId="0" borderId="1" xfId="2" applyNumberFormat="1" applyFont="1" applyBorder="1" applyAlignment="1">
      <alignment horizontal="center"/>
    </xf>
    <xf numFmtId="0" fontId="16" fillId="3" borderId="1" xfId="1" applyFont="1" applyFill="1" applyBorder="1" applyAlignment="1">
      <alignment vertical="center"/>
    </xf>
    <xf numFmtId="0" fontId="45" fillId="3" borderId="1" xfId="3" applyFont="1" applyFill="1" applyBorder="1" applyAlignment="1">
      <alignment horizontal="center" vertical="top"/>
    </xf>
    <xf numFmtId="0" fontId="35" fillId="3" borderId="1" xfId="1" applyFont="1" applyFill="1" applyBorder="1" applyAlignment="1">
      <alignment horizontal="left" vertical="center" indent="1"/>
    </xf>
    <xf numFmtId="0" fontId="46" fillId="3" borderId="1" xfId="3" applyFont="1" applyFill="1" applyBorder="1" applyAlignment="1">
      <alignment horizontal="center" vertical="top"/>
    </xf>
    <xf numFmtId="2" fontId="29" fillId="3" borderId="1" xfId="1" applyNumberFormat="1" applyFont="1" applyFill="1" applyBorder="1" applyAlignment="1">
      <alignment horizontal="center" vertical="center"/>
    </xf>
    <xf numFmtId="2" fontId="16" fillId="3" borderId="1" xfId="1" applyNumberFormat="1" applyFont="1" applyFill="1" applyBorder="1" applyAlignment="1">
      <alignment horizontal="center" vertical="center"/>
    </xf>
    <xf numFmtId="165" fontId="16" fillId="3" borderId="1" xfId="2" applyNumberFormat="1" applyFont="1" applyFill="1" applyBorder="1" applyAlignment="1" applyProtection="1">
      <alignment horizontal="center"/>
      <protection locked="0"/>
    </xf>
    <xf numFmtId="0" fontId="46" fillId="3" borderId="1" xfId="3" applyFont="1" applyFill="1" applyBorder="1" applyAlignment="1">
      <alignment horizontal="left" vertical="top"/>
    </xf>
    <xf numFmtId="0" fontId="7" fillId="0" borderId="0" xfId="4"/>
    <xf numFmtId="0" fontId="47" fillId="0" borderId="0" xfId="4" applyFont="1"/>
    <xf numFmtId="0" fontId="1" fillId="0" borderId="5" xfId="1" applyBorder="1"/>
    <xf numFmtId="0" fontId="1" fillId="0" borderId="6" xfId="1" applyBorder="1"/>
    <xf numFmtId="0" fontId="1" fillId="0" borderId="7" xfId="1" applyBorder="1"/>
    <xf numFmtId="0" fontId="1" fillId="0" borderId="8" xfId="1" applyBorder="1"/>
    <xf numFmtId="0" fontId="1" fillId="0" borderId="9" xfId="1" applyBorder="1"/>
    <xf numFmtId="0" fontId="48" fillId="0" borderId="8" xfId="1" applyFont="1" applyBorder="1"/>
    <xf numFmtId="0" fontId="48" fillId="0" borderId="0" xfId="1" applyFont="1"/>
    <xf numFmtId="0" fontId="49" fillId="0" borderId="0" xfId="1" applyFont="1"/>
    <xf numFmtId="0" fontId="49" fillId="0" borderId="9" xfId="1" applyFont="1" applyBorder="1"/>
    <xf numFmtId="0" fontId="50" fillId="0" borderId="0" xfId="1" applyFont="1"/>
    <xf numFmtId="0" fontId="50" fillId="0" borderId="9" xfId="1" applyFont="1" applyBorder="1"/>
    <xf numFmtId="0" fontId="51" fillId="0" borderId="8" xfId="1" applyFont="1" applyBorder="1"/>
    <xf numFmtId="0" fontId="52" fillId="7" borderId="8" xfId="1" applyFont="1" applyFill="1" applyBorder="1" applyAlignment="1">
      <alignment horizontal="right"/>
    </xf>
    <xf numFmtId="0" fontId="52" fillId="0" borderId="0" xfId="1" applyFont="1"/>
    <xf numFmtId="0" fontId="53" fillId="0" borderId="0" xfId="1" applyFont="1"/>
    <xf numFmtId="0" fontId="53" fillId="0" borderId="9" xfId="1" applyFont="1" applyBorder="1"/>
    <xf numFmtId="0" fontId="54" fillId="7" borderId="8" xfId="1" applyFont="1" applyFill="1" applyBorder="1" applyAlignment="1">
      <alignment horizontal="left"/>
    </xf>
    <xf numFmtId="0" fontId="56" fillId="0" borderId="0" xfId="1" applyFont="1"/>
    <xf numFmtId="0" fontId="57" fillId="0" borderId="0" xfId="1" applyFont="1"/>
    <xf numFmtId="0" fontId="54" fillId="0" borderId="0" xfId="1" applyFont="1" applyAlignment="1">
      <alignment horizontal="left"/>
    </xf>
    <xf numFmtId="0" fontId="58" fillId="0" borderId="0" xfId="1" applyFont="1"/>
    <xf numFmtId="0" fontId="58" fillId="0" borderId="9" xfId="1" applyFont="1" applyBorder="1"/>
    <xf numFmtId="0" fontId="57" fillId="7" borderId="8" xfId="1" applyFont="1" applyFill="1" applyBorder="1"/>
    <xf numFmtId="0" fontId="59" fillId="0" borderId="0" xfId="1" applyFont="1" applyAlignment="1">
      <alignment horizontal="left" indent="2"/>
    </xf>
    <xf numFmtId="0" fontId="60" fillId="0" borderId="0" xfId="1" applyFont="1" applyAlignment="1">
      <alignment horizontal="right"/>
    </xf>
    <xf numFmtId="0" fontId="59" fillId="0" borderId="0" xfId="1" applyFont="1" applyAlignment="1">
      <alignment horizontal="left"/>
    </xf>
    <xf numFmtId="0" fontId="61" fillId="0" borderId="0" xfId="1" applyFont="1" applyAlignment="1">
      <alignment vertical="center"/>
    </xf>
    <xf numFmtId="0" fontId="62" fillId="7" borderId="8" xfId="1" applyFont="1" applyFill="1" applyBorder="1"/>
    <xf numFmtId="0" fontId="62" fillId="0" borderId="0" xfId="1" applyFont="1"/>
    <xf numFmtId="0" fontId="1" fillId="7" borderId="8" xfId="1" applyFill="1" applyBorder="1"/>
    <xf numFmtId="0" fontId="53" fillId="7" borderId="8" xfId="1" applyFont="1" applyFill="1" applyBorder="1" applyAlignment="1">
      <alignment horizontal="right"/>
    </xf>
    <xf numFmtId="0" fontId="63" fillId="0" borderId="0" xfId="1" applyFont="1" applyAlignment="1">
      <alignment horizontal="left"/>
    </xf>
    <xf numFmtId="0" fontId="2" fillId="0" borderId="0" xfId="1" applyFont="1"/>
    <xf numFmtId="0" fontId="2" fillId="0" borderId="9" xfId="1" applyFont="1" applyBorder="1"/>
    <xf numFmtId="0" fontId="53" fillId="7" borderId="8" xfId="1" applyFont="1" applyFill="1" applyBorder="1" applyAlignment="1">
      <alignment horizontal="right" vertical="top"/>
    </xf>
    <xf numFmtId="0" fontId="63" fillId="0" borderId="0" xfId="1" applyFont="1" applyAlignment="1">
      <alignment horizontal="left" vertical="top" wrapText="1"/>
    </xf>
    <xf numFmtId="0" fontId="2" fillId="0" borderId="9" xfId="1" applyFont="1" applyBorder="1" applyAlignment="1">
      <alignment vertical="top"/>
    </xf>
    <xf numFmtId="0" fontId="2" fillId="0" borderId="0" xfId="1" applyFont="1" applyAlignment="1">
      <alignment vertical="top"/>
    </xf>
    <xf numFmtId="0" fontId="59" fillId="0" borderId="0" xfId="1" applyFont="1" applyAlignment="1">
      <alignment horizontal="left" vertical="top" wrapText="1" indent="2"/>
    </xf>
    <xf numFmtId="0" fontId="59" fillId="0" borderId="0" xfId="1" quotePrefix="1" applyFont="1" applyAlignment="1">
      <alignment horizontal="left" vertical="top" wrapText="1" indent="4"/>
    </xf>
    <xf numFmtId="0" fontId="59" fillId="0" borderId="0" xfId="1" applyFont="1" applyAlignment="1">
      <alignment horizontal="left" vertical="top" wrapText="1" indent="4"/>
    </xf>
    <xf numFmtId="0" fontId="59" fillId="0" borderId="0" xfId="1" applyFont="1" applyAlignment="1">
      <alignment horizontal="left" vertical="top" wrapText="1" indent="2"/>
    </xf>
    <xf numFmtId="0" fontId="53" fillId="7" borderId="8" xfId="10" applyFont="1" applyFill="1" applyBorder="1" applyAlignment="1">
      <alignment horizontal="right" vertical="top"/>
    </xf>
    <xf numFmtId="0" fontId="63" fillId="0" borderId="0" xfId="11" applyFont="1" applyAlignment="1">
      <alignment horizontal="left" vertical="top" wrapText="1"/>
    </xf>
    <xf numFmtId="0" fontId="2" fillId="0" borderId="9" xfId="10" applyFont="1" applyBorder="1" applyAlignment="1">
      <alignment vertical="top"/>
    </xf>
    <xf numFmtId="0" fontId="2" fillId="0" borderId="0" xfId="10" applyFont="1" applyAlignment="1">
      <alignment vertical="top"/>
    </xf>
    <xf numFmtId="0" fontId="53" fillId="7" borderId="8" xfId="12" applyFont="1" applyFill="1" applyBorder="1" applyAlignment="1">
      <alignment horizontal="right" vertical="top"/>
    </xf>
    <xf numFmtId="0" fontId="63" fillId="0" borderId="0" xfId="12" applyFont="1" applyAlignment="1">
      <alignment horizontal="left" vertical="top" wrapText="1"/>
    </xf>
    <xf numFmtId="0" fontId="59" fillId="0" borderId="0" xfId="11" applyFont="1" applyAlignment="1">
      <alignment horizontal="left" vertical="top" wrapText="1" indent="2"/>
    </xf>
    <xf numFmtId="0" fontId="30" fillId="7" borderId="8" xfId="10" applyFill="1" applyBorder="1"/>
    <xf numFmtId="0" fontId="30" fillId="0" borderId="9" xfId="10" applyBorder="1"/>
    <xf numFmtId="0" fontId="30" fillId="0" borderId="0" xfId="10"/>
    <xf numFmtId="0" fontId="7" fillId="0" borderId="0" xfId="13" applyFont="1" applyAlignment="1">
      <alignment horizontal="left" vertical="top" wrapText="1"/>
    </xf>
    <xf numFmtId="0" fontId="59" fillId="0" borderId="0" xfId="1" applyFont="1" applyAlignment="1">
      <alignment horizontal="left" vertical="top" wrapText="1" indent="3"/>
    </xf>
    <xf numFmtId="0" fontId="59" fillId="0" borderId="0" xfId="12" applyFont="1" applyAlignment="1">
      <alignment horizontal="left" vertical="top" wrapText="1" indent="2"/>
    </xf>
    <xf numFmtId="0" fontId="7" fillId="0" borderId="0" xfId="13" applyFont="1" applyAlignment="1">
      <alignment horizontal="left" vertical="top" wrapText="1"/>
    </xf>
    <xf numFmtId="0" fontId="1" fillId="0" borderId="10" xfId="1" applyBorder="1"/>
    <xf numFmtId="0" fontId="1" fillId="0" borderId="11" xfId="1" applyBorder="1"/>
    <xf numFmtId="0" fontId="1" fillId="0" borderId="12" xfId="1" applyBorder="1"/>
    <xf numFmtId="0" fontId="65" fillId="0" borderId="0" xfId="2" applyFont="1" applyAlignment="1">
      <alignment horizontal="center" vertical="center"/>
    </xf>
    <xf numFmtId="0" fontId="66" fillId="0" borderId="8" xfId="14" applyFont="1" applyBorder="1"/>
    <xf numFmtId="0" fontId="1" fillId="0" borderId="0" xfId="14"/>
    <xf numFmtId="0" fontId="1" fillId="0" borderId="9" xfId="14" applyBorder="1"/>
    <xf numFmtId="0" fontId="53" fillId="7" borderId="8" xfId="14" applyFont="1" applyFill="1" applyBorder="1" applyAlignment="1">
      <alignment horizontal="right" vertical="top"/>
    </xf>
    <xf numFmtId="0" fontId="63" fillId="0" borderId="0" xfId="14" applyFont="1" applyAlignment="1">
      <alignment horizontal="left" vertical="top" wrapText="1"/>
    </xf>
  </cellXfs>
  <cellStyles count="15">
    <cellStyle name="Гиперссылка 2 2" xfId="3" xr:uid="{1CAE639A-3567-497E-99A1-7F49BBAB0F22}"/>
    <cellStyle name="Гиперссылка 3" xfId="6" xr:uid="{EC164778-2097-47ED-B670-C6F2B55FDB6F}"/>
    <cellStyle name="Обычный" xfId="0" builtinId="0"/>
    <cellStyle name="Обычный 11" xfId="14" xr:uid="{45C13DF7-B76D-40E5-B2A7-B1B8773690D0}"/>
    <cellStyle name="Обычный 2 2 2 2 2" xfId="10" xr:uid="{DF69D0C3-2B63-4A49-8A84-18713EA10DCD}"/>
    <cellStyle name="Обычный 2 2 2 4" xfId="7" xr:uid="{C15B130D-7047-40B5-A705-2AEFB280107A}"/>
    <cellStyle name="Обычный 2 2 7" xfId="4" xr:uid="{7C96D0EA-46CC-4DAE-A215-7D49B8B58427}"/>
    <cellStyle name="Обычный 2 3 2" xfId="5" xr:uid="{65DF469B-E165-495F-92BB-B270A75F056A}"/>
    <cellStyle name="Обычный 2 3 3 2" xfId="1" xr:uid="{3CE24874-0D03-4B6E-9AED-A17DA2EF7054}"/>
    <cellStyle name="Обычный 3 2 2 2" xfId="11" xr:uid="{77F19179-7765-460D-99FF-4BE83117FD01}"/>
    <cellStyle name="Обычный 3 3 2" xfId="12" xr:uid="{A1858AA3-5EBB-44C2-9FC0-E7C124CCEE03}"/>
    <cellStyle name="Обычный 3 4" xfId="13" xr:uid="{199E3376-21F2-4D90-8B33-850DF8844E7B}"/>
    <cellStyle name="Обычный 5 2 2" xfId="2" xr:uid="{39375A5B-0821-42D9-AD39-74771273C2A4}"/>
    <cellStyle name="Обычный_Лист1" xfId="9" xr:uid="{D3DC5033-D2AF-4F66-AE9F-A88424BFA4B3}"/>
    <cellStyle name="Обычный_Лист1 2" xfId="8" xr:uid="{8AC785F1-C697-45B1-833D-337EC659D8C0}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3.png"/><Relationship Id="rId4" Type="http://schemas.openxmlformats.org/officeDocument/2006/relationships/image" Target="../media/image8.png"/><Relationship Id="rId9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19050</xdr:colOff>
      <xdr:row>662</xdr:row>
      <xdr:rowOff>0</xdr:rowOff>
    </xdr:from>
    <xdr:ext cx="19050" cy="0"/>
    <xdr:pic>
      <xdr:nvPicPr>
        <xdr:cNvPr id="2" name="Picture 83" descr="?ord=1221213510626">
          <a:extLst>
            <a:ext uri="{FF2B5EF4-FFF2-40B4-BE49-F238E27FC236}">
              <a16:creationId xmlns:a16="http://schemas.microsoft.com/office/drawing/2014/main" id="{5C7C2AEC-5D8E-4BA0-9E51-1979FA54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3279" y="133092825"/>
          <a:ext cx="19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28575</xdr:colOff>
      <xdr:row>662</xdr:row>
      <xdr:rowOff>0</xdr:rowOff>
    </xdr:from>
    <xdr:ext cx="0" cy="0"/>
    <xdr:pic>
      <xdr:nvPicPr>
        <xdr:cNvPr id="3" name="Picture 84" descr="RANDOM=83405823714518">
          <a:extLst>
            <a:ext uri="{FF2B5EF4-FFF2-40B4-BE49-F238E27FC236}">
              <a16:creationId xmlns:a16="http://schemas.microsoft.com/office/drawing/2014/main" id="{E64C4B7B-FC59-4847-8607-0985C0B2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6886" y="133092825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663</xdr:row>
      <xdr:rowOff>0</xdr:rowOff>
    </xdr:from>
    <xdr:ext cx="20682" cy="20682"/>
    <xdr:pic>
      <xdr:nvPicPr>
        <xdr:cNvPr id="4" name="Picture 82" descr="shoppen?d=75655801593430">
          <a:extLst>
            <a:ext uri="{FF2B5EF4-FFF2-40B4-BE49-F238E27FC236}">
              <a16:creationId xmlns:a16="http://schemas.microsoft.com/office/drawing/2014/main" id="{EFC9B9B7-D107-41F7-9BF3-14C0EB40A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292850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19050</xdr:colOff>
      <xdr:row>663</xdr:row>
      <xdr:rowOff>0</xdr:rowOff>
    </xdr:from>
    <xdr:ext cx="1905" cy="20682"/>
    <xdr:pic>
      <xdr:nvPicPr>
        <xdr:cNvPr id="5" name="Picture 83" descr="?ord=1221213510626">
          <a:extLst>
            <a:ext uri="{FF2B5EF4-FFF2-40B4-BE49-F238E27FC236}">
              <a16:creationId xmlns:a16="http://schemas.microsoft.com/office/drawing/2014/main" id="{80BE7441-6671-4DE9-BC68-145478F98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3279" y="133292850"/>
          <a:ext cx="1905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38100</xdr:colOff>
      <xdr:row>663</xdr:row>
      <xdr:rowOff>0</xdr:rowOff>
    </xdr:from>
    <xdr:ext cx="20682" cy="20682"/>
    <xdr:pic>
      <xdr:nvPicPr>
        <xdr:cNvPr id="6" name="Picture 84" descr="RANDOM=83405823714518">
          <a:extLst>
            <a:ext uri="{FF2B5EF4-FFF2-40B4-BE49-F238E27FC236}">
              <a16:creationId xmlns:a16="http://schemas.microsoft.com/office/drawing/2014/main" id="{025D8AA7-D60B-4E7D-9F7E-AB0B3885F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33292850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662</xdr:row>
      <xdr:rowOff>0</xdr:rowOff>
    </xdr:from>
    <xdr:ext cx="20682" cy="20682"/>
    <xdr:pic>
      <xdr:nvPicPr>
        <xdr:cNvPr id="7" name="Picture 85" descr="shoppen?d=75655801593430">
          <a:extLst>
            <a:ext uri="{FF2B5EF4-FFF2-40B4-BE49-F238E27FC236}">
              <a16:creationId xmlns:a16="http://schemas.microsoft.com/office/drawing/2014/main" id="{949E6F6F-FD54-4BDE-A22D-79A927E33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092825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19050</xdr:colOff>
      <xdr:row>662</xdr:row>
      <xdr:rowOff>0</xdr:rowOff>
    </xdr:from>
    <xdr:ext cx="1905" cy="20682"/>
    <xdr:pic>
      <xdr:nvPicPr>
        <xdr:cNvPr id="8" name="Picture 86" descr="?ord=1221213510626">
          <a:extLst>
            <a:ext uri="{FF2B5EF4-FFF2-40B4-BE49-F238E27FC236}">
              <a16:creationId xmlns:a16="http://schemas.microsoft.com/office/drawing/2014/main" id="{455433DC-D57D-459D-9DE5-053D3C2BF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3279" y="133092825"/>
          <a:ext cx="1905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38100</xdr:colOff>
      <xdr:row>662</xdr:row>
      <xdr:rowOff>0</xdr:rowOff>
    </xdr:from>
    <xdr:ext cx="20682" cy="20682"/>
    <xdr:pic>
      <xdr:nvPicPr>
        <xdr:cNvPr id="9" name="Picture 87" descr="RANDOM=83405823714518">
          <a:extLst>
            <a:ext uri="{FF2B5EF4-FFF2-40B4-BE49-F238E27FC236}">
              <a16:creationId xmlns:a16="http://schemas.microsoft.com/office/drawing/2014/main" id="{AB0F66D7-B90F-4557-9A13-902C34A88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33092825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662</xdr:row>
      <xdr:rowOff>0</xdr:rowOff>
    </xdr:from>
    <xdr:ext cx="19050" cy="0"/>
    <xdr:pic>
      <xdr:nvPicPr>
        <xdr:cNvPr id="10" name="Picture 83" descr="?ord=1221213510626">
          <a:extLst>
            <a:ext uri="{FF2B5EF4-FFF2-40B4-BE49-F238E27FC236}">
              <a16:creationId xmlns:a16="http://schemas.microsoft.com/office/drawing/2014/main" id="{7EBA534C-D28B-4F89-9433-982ED476C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092825"/>
          <a:ext cx="190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663</xdr:row>
      <xdr:rowOff>0</xdr:rowOff>
    </xdr:from>
    <xdr:ext cx="20682" cy="20682"/>
    <xdr:pic>
      <xdr:nvPicPr>
        <xdr:cNvPr id="11" name="Picture 82" descr="shoppen?d=75655801593430">
          <a:extLst>
            <a:ext uri="{FF2B5EF4-FFF2-40B4-BE49-F238E27FC236}">
              <a16:creationId xmlns:a16="http://schemas.microsoft.com/office/drawing/2014/main" id="{7C75979B-10DF-4242-A75D-E8826EEDB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292850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663</xdr:row>
      <xdr:rowOff>0</xdr:rowOff>
    </xdr:from>
    <xdr:ext cx="20682" cy="20682"/>
    <xdr:pic>
      <xdr:nvPicPr>
        <xdr:cNvPr id="12" name="Picture 83" descr="?ord=1221213510626">
          <a:extLst>
            <a:ext uri="{FF2B5EF4-FFF2-40B4-BE49-F238E27FC236}">
              <a16:creationId xmlns:a16="http://schemas.microsoft.com/office/drawing/2014/main" id="{46659739-8521-445F-BC9B-415F92674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292850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663</xdr:row>
      <xdr:rowOff>0</xdr:rowOff>
    </xdr:from>
    <xdr:ext cx="20682" cy="20682"/>
    <xdr:pic>
      <xdr:nvPicPr>
        <xdr:cNvPr id="13" name="Picture 84" descr="RANDOM=83405823714518">
          <a:extLst>
            <a:ext uri="{FF2B5EF4-FFF2-40B4-BE49-F238E27FC236}">
              <a16:creationId xmlns:a16="http://schemas.microsoft.com/office/drawing/2014/main" id="{93C0BA41-2913-4868-9D38-DC2DB2E3D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292850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662</xdr:row>
      <xdr:rowOff>0</xdr:rowOff>
    </xdr:from>
    <xdr:ext cx="20682" cy="20682"/>
    <xdr:pic>
      <xdr:nvPicPr>
        <xdr:cNvPr id="14" name="Picture 85" descr="shoppen?d=75655801593430">
          <a:extLst>
            <a:ext uri="{FF2B5EF4-FFF2-40B4-BE49-F238E27FC236}">
              <a16:creationId xmlns:a16="http://schemas.microsoft.com/office/drawing/2014/main" id="{8065AC00-5A81-4E3C-9CF3-F8B8129C2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092825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662</xdr:row>
      <xdr:rowOff>0</xdr:rowOff>
    </xdr:from>
    <xdr:ext cx="20682" cy="20682"/>
    <xdr:pic>
      <xdr:nvPicPr>
        <xdr:cNvPr id="15" name="Picture 86" descr="?ord=1221213510626">
          <a:extLst>
            <a:ext uri="{FF2B5EF4-FFF2-40B4-BE49-F238E27FC236}">
              <a16:creationId xmlns:a16="http://schemas.microsoft.com/office/drawing/2014/main" id="{05C5005C-9906-4575-AEF3-848A12BC8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092825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0</xdr:colOff>
      <xdr:row>662</xdr:row>
      <xdr:rowOff>0</xdr:rowOff>
    </xdr:from>
    <xdr:ext cx="20682" cy="20682"/>
    <xdr:pic>
      <xdr:nvPicPr>
        <xdr:cNvPr id="16" name="Picture 87" descr="RANDOM=83405823714518">
          <a:extLst>
            <a:ext uri="{FF2B5EF4-FFF2-40B4-BE49-F238E27FC236}">
              <a16:creationId xmlns:a16="http://schemas.microsoft.com/office/drawing/2014/main" id="{C08EBE44-2D4E-4B2C-9343-4732C5A6F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33092825"/>
          <a:ext cx="20682" cy="20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48987</xdr:colOff>
      <xdr:row>1</xdr:row>
      <xdr:rowOff>32658</xdr:rowOff>
    </xdr:from>
    <xdr:to>
      <xdr:col>3</xdr:col>
      <xdr:colOff>163287</xdr:colOff>
      <xdr:row>2</xdr:row>
      <xdr:rowOff>179076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81E0A8C8-2A71-47BF-91B6-087D8C28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5300"/>
                  </a14:imgEffect>
                  <a14:imgEffect>
                    <a14:saturation sat="66000"/>
                  </a14:imgEffect>
                  <a14:imgEffect>
                    <a14:brightnessContrast bright="-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00051"/>
          <a:ext cx="1552575" cy="504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457200</xdr:colOff>
      <xdr:row>0</xdr:row>
      <xdr:rowOff>288471</xdr:rowOff>
    </xdr:from>
    <xdr:to>
      <xdr:col>14</xdr:col>
      <xdr:colOff>760657</xdr:colOff>
      <xdr:row>5</xdr:row>
      <xdr:rowOff>64790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A9F18909-E968-41AD-8802-826A982A3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63625" y="285750"/>
          <a:ext cx="1132132" cy="11615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22151</xdr:rowOff>
    </xdr:from>
    <xdr:to>
      <xdr:col>15</xdr:col>
      <xdr:colOff>657225</xdr:colOff>
      <xdr:row>8</xdr:row>
      <xdr:rowOff>121832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BA8BE99D-542B-4E21-8FF5-31EEFA244477}"/>
            </a:ext>
          </a:extLst>
        </xdr:cNvPr>
        <xdr:cNvSpPr txBox="1"/>
      </xdr:nvSpPr>
      <xdr:spPr>
        <a:xfrm>
          <a:off x="254454" y="19430"/>
          <a:ext cx="10621735" cy="1535234"/>
        </a:xfrm>
        <a:prstGeom prst="rect">
          <a:avLst/>
        </a:prstGeom>
        <a:solidFill>
          <a:srgbClr val="02392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algn="r"/>
          <a:r>
            <a:rPr lang="ru-RU" sz="2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Растения для профессионалов</a:t>
          </a:r>
        </a:p>
        <a:p>
          <a:pPr algn="l"/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Россия, Владимирская область, Киржачский район, пос. Знаменское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Тел.:  8 (495) 280-08-97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E-mail: zakaz@plantmarket.ru</a:t>
          </a:r>
          <a:b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ru-RU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Сайт: </a:t>
          </a:r>
          <a:r>
            <a:rPr lang="en-US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www.plantmarket.ru</a:t>
          </a:r>
          <a:endParaRPr lang="ru-RU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30125</xdr:colOff>
      <xdr:row>10</xdr:row>
      <xdr:rowOff>12847</xdr:rowOff>
    </xdr:from>
    <xdr:to>
      <xdr:col>12</xdr:col>
      <xdr:colOff>590363</xdr:colOff>
      <xdr:row>11</xdr:row>
      <xdr:rowOff>251318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08BBD81-08B0-411A-AC06-0ACA0FA67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168" y="1745036"/>
          <a:ext cx="7396466" cy="44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64</xdr:row>
      <xdr:rowOff>0</xdr:rowOff>
    </xdr:from>
    <xdr:to>
      <xdr:col>5</xdr:col>
      <xdr:colOff>167700</xdr:colOff>
      <xdr:row>66</xdr:row>
      <xdr:rowOff>126616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6DDFA95-E3D4-420D-9203-0BD8F82D2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454" y="17478375"/>
          <a:ext cx="2489078" cy="49673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76</xdr:row>
      <xdr:rowOff>0</xdr:rowOff>
    </xdr:from>
    <xdr:to>
      <xdr:col>6</xdr:col>
      <xdr:colOff>155534</xdr:colOff>
      <xdr:row>78</xdr:row>
      <xdr:rowOff>104843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66BF2FC-373E-4B8C-920F-4E905EA03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4454" y="20078700"/>
          <a:ext cx="3119170" cy="47495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22</xdr:row>
      <xdr:rowOff>44302</xdr:rowOff>
    </xdr:from>
    <xdr:to>
      <xdr:col>13</xdr:col>
      <xdr:colOff>152047</xdr:colOff>
      <xdr:row>25</xdr:row>
      <xdr:rowOff>9853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F154AD0-3B65-4432-8074-812049B77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454" y="4134609"/>
          <a:ext cx="7611483" cy="5207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38</xdr:row>
      <xdr:rowOff>11076</xdr:rowOff>
    </xdr:from>
    <xdr:to>
      <xdr:col>11</xdr:col>
      <xdr:colOff>458081</xdr:colOff>
      <xdr:row>40</xdr:row>
      <xdr:rowOff>166271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1B5189C-E760-4459-BC67-A2F821086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4454" y="8801290"/>
          <a:ext cx="6633002" cy="52531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94</xdr:row>
      <xdr:rowOff>0</xdr:rowOff>
    </xdr:from>
    <xdr:to>
      <xdr:col>9</xdr:col>
      <xdr:colOff>170759</xdr:colOff>
      <xdr:row>96</xdr:row>
      <xdr:rowOff>104843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651B46AB-1E56-4E66-AE2C-30B633C57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454" y="25698450"/>
          <a:ext cx="5061166" cy="47495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101</xdr:row>
      <xdr:rowOff>161925</xdr:rowOff>
    </xdr:from>
    <xdr:to>
      <xdr:col>14</xdr:col>
      <xdr:colOff>1260021</xdr:colOff>
      <xdr:row>117</xdr:row>
      <xdr:rowOff>99331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F4D61B7-F27F-46FD-9164-7F46C517F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6773414"/>
          <a:ext cx="9342664" cy="289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0</xdr:row>
      <xdr:rowOff>50726</xdr:rowOff>
    </xdr:from>
    <xdr:to>
      <xdr:col>7</xdr:col>
      <xdr:colOff>1693</xdr:colOff>
      <xdr:row>4</xdr:row>
      <xdr:rowOff>159791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0939616-403D-45C7-A0F1-E42D478B65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0" b="100000" l="0" r="100000">
                      <a14:foregroundMark x1="4782" y1="62343" x2="4782" y2="62343"/>
                      <a14:foregroundMark x1="13802" y1="69797" x2="13802" y2="69797"/>
                      <a14:foregroundMark x1="20470" y1="70378" x2="20470" y2="70378"/>
                      <a14:foregroundMark x1="28199" y1="72410" x2="28199" y2="72410"/>
                      <a14:foregroundMark x1="44094" y1="68151" x2="44094" y2="68151"/>
                      <a14:foregroundMark x1="62212" y1="70378" x2="62212" y2="70378"/>
                      <a14:foregroundMark x1="72370" y1="71442" x2="72370" y2="71442"/>
                      <a14:foregroundMark x1="76712" y1="63311" x2="76712" y2="63311"/>
                      <a14:foregroundMark x1="81132" y1="75992" x2="81132" y2="75992"/>
                      <a14:foregroundMark x1="86431" y1="73959" x2="86431" y2="73959"/>
                      <a14:foregroundMark x1="96071" y1="73959" x2="96071" y2="73959"/>
                      <a14:foregroundMark x1="74800" y1="23621" x2="74800" y2="23621"/>
                      <a14:foregroundMark x1="71336" y1="53824" x2="71336" y2="53824"/>
                      <a14:foregroundMark x1="72189" y1="48693" x2="72189" y2="48693"/>
                      <a14:foregroundMark x1="81313" y1="58374" x2="81313" y2="58374"/>
                      <a14:foregroundMark x1="70716" y1="58374" x2="70716" y2="58374"/>
                      <a14:foregroundMark x1="21427" y1="79477" x2="21427" y2="79477"/>
                      <a14:foregroundMark x1="64048" y1="79864" x2="64048" y2="79864"/>
                      <a14:backgroundMark x1="20057" y1="90223" x2="20057" y2="90223"/>
                      <a14:backgroundMark x1="62910" y1="89642" x2="62910" y2="89642"/>
                      <a14:backgroundMark x1="88524" y1="78896" x2="88524" y2="78896"/>
                      <a14:backgroundMark x1="32463" y1="23621" x2="32463" y2="23621"/>
                      <a14:backgroundMark x1="39571" y1="25944" x2="39571" y2="25944"/>
                      <a14:backgroundMark x1="37477" y1="48015" x2="38692" y2="46079"/>
                      <a14:backgroundMark x1="39752" y1="44143" x2="40967" y2="44143"/>
                      <a14:backgroundMark x1="42776" y1="43756" x2="43293" y2="44724"/>
                      <a14:backgroundMark x1="37219" y1="49661" x2="36960" y2="51597"/>
                      <a14:backgroundMark x1="30551" y1="39206" x2="31507" y2="43078"/>
                      <a14:backgroundMark x1="32024" y1="44434" x2="32799" y2="45111"/>
                      <a14:backgroundMark x1="33497" y1="45111" x2="34195" y2="43756"/>
                      <a14:backgroundMark x1="41561" y1="16457" x2="40786" y2="20039"/>
                      <a14:backgroundMark x1="39752" y1="32043" x2="40010" y2="35624"/>
                    </a14:backgroundRemoval>
                  </a14:imgEffect>
                </a14:imgLayer>
              </a14:imgProps>
            </a:ext>
          </a:extLst>
        </a:blip>
        <a:srcRect b="650"/>
        <a:stretch/>
      </xdr:blipFill>
      <xdr:spPr>
        <a:xfrm>
          <a:off x="352424" y="49365"/>
          <a:ext cx="3512337" cy="85473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55</xdr:row>
      <xdr:rowOff>9525</xdr:rowOff>
    </xdr:from>
    <xdr:to>
      <xdr:col>10</xdr:col>
      <xdr:colOff>30672</xdr:colOff>
      <xdr:row>57</xdr:row>
      <xdr:rowOff>118449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EB1F0BE8-ABEB-4BAA-BDD9-2621CE871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8061" y="14638564"/>
          <a:ext cx="5553811" cy="4790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asha\Downloads\&#1052;&#1085;&#1086;&#1075;&#1086;&#1083;&#1077;&#1090;&#1085;&#1080;&#1082;&#1080;%20&#1089;%20&#1054;&#1050;&#1057;%20&#1074;%20&#1103;&#1097;&#1080;&#1082;&#1072;&#1093;%20&#1045;&#1074;&#1088;&#1086;&#1087;&#1072;,%20&#1096;&#1072;&#1073;&#1083;&#1086;&#1085;%20&#1087;&#1088;&#1072;&#1081;&#1089;&#1072;%202027.xlsx" TargetMode="External"/><Relationship Id="rId1" Type="http://schemas.openxmlformats.org/officeDocument/2006/relationships/externalLinkPath" Target="file:///C:\Users\dasha\Downloads\&#1052;&#1085;&#1086;&#1075;&#1086;&#1083;&#1077;&#1090;&#1085;&#1080;&#1082;&#1080;%20&#1089;%20&#1054;&#1050;&#1057;%20&#1074;%20&#1103;&#1097;&#1080;&#1082;&#1072;&#1093;%20&#1045;&#1074;&#1088;&#1086;&#1087;&#1072;,%20&#1096;&#1072;&#1073;&#1083;&#1086;&#1085;%20&#1087;&#1088;&#1072;&#1081;&#1089;&#1072;%20202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8;&#1072;&#1073;&#1086;&#1090;&#1072;_&#1087;&#1083;&#1072;&#1085;&#1090;&#1084;&#1072;&#1088;&#1082;&#1077;&#1090;\&#1046;&#1072;&#1085;&#1085;&#1077;&#1090;\2021\&#1089;&#1077;&#1085;&#1090;&#1103;&#1073;&#1088;&#1100;\909\&#1050;&#1086;&#1087;&#1080;&#1103;%20paeonia_aut_2021%20(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Chuzhinova/Documents/&#1055;&#1088;&#1072;&#1081;&#1089;-&#1083;&#1080;&#1089;&#1090;&#1099;/&#1050;&#1072;&#1089;&#1089;&#1077;&#1090;&#1099;/&#1056;&#1072;&#1073;&#1086;&#1095;&#1080;&#1077;%20&#1087;&#1088;&#1072;&#1081;&#1089;&#1099;/&#1050;&#1072;&#1089;&#1089;&#1077;&#1090;&#1099;%202021-2022%20&#1088;&#1072;&#1073;&#1086;&#1095;&#1080;&#1081;%20(&#1080;&#1090;&#1086;&#1075;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Chuzhinova/Downloads/Renault%20(2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treme/Desktop/&#1089;&#1077;&#1085;&#1090;&#1103;&#1073;&#1088;&#1100;%202021/&#1088;&#1072;&#1073;&#1086;&#1090;&#1072;%20&#1089;&#1077;&#1085;&#1090;&#1103;&#1073;&#1088;&#1100;%202021/&#1089;&#1077;&#1085;&#1090;&#1103;&#1073;&#1088;&#1100;/1709/&#1087;&#1080;&#1086;&#1085;&#1099;%20&#1089;&#1090;&#1086;&#1082;%2017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6 (2)"/>
      <sheetName val="Условия работы"/>
      <sheetName val="2026"/>
      <sheetName val="прайс пост."/>
      <sheetName val="прайс пост. с арт"/>
      <sheetName val="шаблон рабочий"/>
      <sheetName val="2027"/>
      <sheetName val="зк 26"/>
      <sheetName val="свод по 26"/>
      <sheetName val="Лист6"/>
      <sheetName val="анализ 26"/>
      <sheetName val="арт"/>
      <sheetName val="3. номенклатура 1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"/>
      <sheetName val="Лист1"/>
      <sheetName val="Лист2"/>
      <sheetName val="проверка"/>
      <sheetName val="paeonia crates aut 2021"/>
      <sheetName val="Условия работы"/>
    </sheetNames>
    <sheetDataSet>
      <sheetData sheetId="0" refreshError="1"/>
      <sheetData sheetId="1" refreshError="1"/>
      <sheetData sheetId="2">
        <row r="1">
          <cell r="A1" t="str">
            <v>Артикул</v>
          </cell>
          <cell r="B1" t="str">
            <v>минус резерв</v>
          </cell>
          <cell r="C1" t="str">
            <v>минус резерв</v>
          </cell>
        </row>
        <row r="2">
          <cell r="A2" t="str">
            <v>87-104-0004</v>
          </cell>
          <cell r="B2">
            <v>0</v>
          </cell>
          <cell r="C2">
            <v>0</v>
          </cell>
        </row>
        <row r="3">
          <cell r="A3" t="str">
            <v>87-104-0005</v>
          </cell>
          <cell r="B3">
            <v>0</v>
          </cell>
          <cell r="C3">
            <v>0</v>
          </cell>
        </row>
        <row r="4">
          <cell r="A4" t="str">
            <v>87-104-0010</v>
          </cell>
          <cell r="B4">
            <v>30</v>
          </cell>
          <cell r="C4">
            <v>30</v>
          </cell>
        </row>
        <row r="5">
          <cell r="A5" t="str">
            <v>87-104-0017</v>
          </cell>
          <cell r="B5">
            <v>25</v>
          </cell>
          <cell r="C5">
            <v>25</v>
          </cell>
        </row>
        <row r="6">
          <cell r="A6" t="str">
            <v>87-104-0018</v>
          </cell>
          <cell r="B6">
            <v>25</v>
          </cell>
          <cell r="C6">
            <v>25</v>
          </cell>
        </row>
        <row r="7">
          <cell r="A7" t="str">
            <v>87-104-0038</v>
          </cell>
          <cell r="B7">
            <v>0</v>
          </cell>
          <cell r="C7">
            <v>0</v>
          </cell>
        </row>
        <row r="8">
          <cell r="A8" t="str">
            <v>87-104-0056</v>
          </cell>
          <cell r="B8">
            <v>0</v>
          </cell>
          <cell r="C8">
            <v>0</v>
          </cell>
        </row>
        <row r="9">
          <cell r="A9" t="str">
            <v>87-104-0057</v>
          </cell>
          <cell r="B9">
            <v>0</v>
          </cell>
          <cell r="C9">
            <v>0</v>
          </cell>
        </row>
        <row r="10">
          <cell r="A10" t="str">
            <v>87-104-0089</v>
          </cell>
          <cell r="B10">
            <v>0</v>
          </cell>
          <cell r="C10">
            <v>0</v>
          </cell>
        </row>
        <row r="11">
          <cell r="A11" t="str">
            <v>87-104-0139</v>
          </cell>
          <cell r="B11">
            <v>35</v>
          </cell>
          <cell r="C11">
            <v>35</v>
          </cell>
        </row>
        <row r="12">
          <cell r="A12" t="str">
            <v>87-104-0148</v>
          </cell>
          <cell r="B12">
            <v>25</v>
          </cell>
          <cell r="C12">
            <v>25</v>
          </cell>
        </row>
        <row r="13">
          <cell r="A13" t="str">
            <v>87-104-0152</v>
          </cell>
          <cell r="B13">
            <v>-15</v>
          </cell>
          <cell r="C13">
            <v>0</v>
          </cell>
        </row>
        <row r="14">
          <cell r="A14" t="str">
            <v>87-104-0154</v>
          </cell>
          <cell r="B14">
            <v>0</v>
          </cell>
          <cell r="C14">
            <v>0</v>
          </cell>
        </row>
        <row r="15">
          <cell r="A15" t="str">
            <v>87-104-0257</v>
          </cell>
          <cell r="B15">
            <v>50</v>
          </cell>
          <cell r="C15">
            <v>50</v>
          </cell>
        </row>
        <row r="16">
          <cell r="A16" t="str">
            <v>87-104-0258</v>
          </cell>
          <cell r="B16">
            <v>-15</v>
          </cell>
          <cell r="C16">
            <v>0</v>
          </cell>
        </row>
        <row r="17">
          <cell r="A17" t="str">
            <v>87-104-0273</v>
          </cell>
          <cell r="B17">
            <v>0</v>
          </cell>
          <cell r="C17">
            <v>0</v>
          </cell>
        </row>
        <row r="18">
          <cell r="A18" t="str">
            <v>87-104-0309</v>
          </cell>
          <cell r="B18">
            <v>15</v>
          </cell>
          <cell r="C18">
            <v>15</v>
          </cell>
        </row>
        <row r="19">
          <cell r="A19" t="str">
            <v>87-104-0321</v>
          </cell>
          <cell r="B19">
            <v>-15</v>
          </cell>
          <cell r="C19">
            <v>0</v>
          </cell>
        </row>
        <row r="20">
          <cell r="A20" t="str">
            <v>87-104-0360</v>
          </cell>
          <cell r="B20">
            <v>0</v>
          </cell>
          <cell r="C20">
            <v>0</v>
          </cell>
        </row>
        <row r="21">
          <cell r="A21" t="str">
            <v>87-104-0361</v>
          </cell>
          <cell r="B21">
            <v>140</v>
          </cell>
          <cell r="C21">
            <v>140</v>
          </cell>
        </row>
        <row r="22">
          <cell r="A22" t="str">
            <v>87-104-0362</v>
          </cell>
          <cell r="B22">
            <v>-55</v>
          </cell>
          <cell r="C22">
            <v>0</v>
          </cell>
        </row>
        <row r="23">
          <cell r="A23" t="str">
            <v>87-104-0363</v>
          </cell>
          <cell r="B23">
            <v>15</v>
          </cell>
          <cell r="C23">
            <v>15</v>
          </cell>
        </row>
        <row r="24">
          <cell r="A24" t="str">
            <v>87-104-0367</v>
          </cell>
          <cell r="B24">
            <v>40</v>
          </cell>
          <cell r="C24">
            <v>40</v>
          </cell>
        </row>
        <row r="25">
          <cell r="A25" t="str">
            <v>87-104-0404</v>
          </cell>
          <cell r="B25">
            <v>4</v>
          </cell>
          <cell r="C25">
            <v>4</v>
          </cell>
        </row>
        <row r="26">
          <cell r="A26" t="str">
            <v>87-104-0414</v>
          </cell>
          <cell r="B26">
            <v>20</v>
          </cell>
          <cell r="C26">
            <v>20</v>
          </cell>
        </row>
        <row r="27">
          <cell r="A27" t="str">
            <v>87-104-0417</v>
          </cell>
          <cell r="B27">
            <v>0</v>
          </cell>
          <cell r="C27">
            <v>0</v>
          </cell>
        </row>
        <row r="28">
          <cell r="A28" t="str">
            <v>87-104-0418</v>
          </cell>
          <cell r="B28">
            <v>0</v>
          </cell>
          <cell r="C28">
            <v>0</v>
          </cell>
        </row>
        <row r="29">
          <cell r="A29" t="str">
            <v>87-104-0433</v>
          </cell>
          <cell r="B29">
            <v>55</v>
          </cell>
          <cell r="C29">
            <v>55</v>
          </cell>
        </row>
        <row r="30">
          <cell r="A30" t="str">
            <v>87-104-0434</v>
          </cell>
          <cell r="B30">
            <v>25</v>
          </cell>
          <cell r="C30">
            <v>25</v>
          </cell>
        </row>
        <row r="31">
          <cell r="A31" t="str">
            <v>87-104-0442</v>
          </cell>
          <cell r="B31">
            <v>0</v>
          </cell>
          <cell r="C31">
            <v>0</v>
          </cell>
        </row>
        <row r="32">
          <cell r="A32" t="str">
            <v>87-104-0462</v>
          </cell>
          <cell r="B32">
            <v>-15</v>
          </cell>
          <cell r="C32">
            <v>0</v>
          </cell>
        </row>
        <row r="33">
          <cell r="A33" t="str">
            <v>87-104-0472</v>
          </cell>
          <cell r="B33">
            <v>60</v>
          </cell>
          <cell r="C33">
            <v>60</v>
          </cell>
        </row>
        <row r="34">
          <cell r="A34" t="str">
            <v>87-104-0473</v>
          </cell>
          <cell r="B34">
            <v>10</v>
          </cell>
          <cell r="C34">
            <v>10</v>
          </cell>
        </row>
        <row r="35">
          <cell r="A35" t="str">
            <v>87-104-0489</v>
          </cell>
          <cell r="B35">
            <v>0</v>
          </cell>
          <cell r="C35">
            <v>0</v>
          </cell>
        </row>
        <row r="36">
          <cell r="A36" t="str">
            <v>87-104-0491</v>
          </cell>
          <cell r="B36">
            <v>-20</v>
          </cell>
          <cell r="C36">
            <v>0</v>
          </cell>
        </row>
        <row r="37">
          <cell r="A37" t="str">
            <v>87-104-0492</v>
          </cell>
          <cell r="B37">
            <v>70</v>
          </cell>
          <cell r="C37">
            <v>70</v>
          </cell>
        </row>
        <row r="38">
          <cell r="A38" t="str">
            <v>87-104-0493</v>
          </cell>
          <cell r="B38">
            <v>-5</v>
          </cell>
          <cell r="C38">
            <v>0</v>
          </cell>
        </row>
        <row r="39">
          <cell r="A39" t="str">
            <v>87-104-0509</v>
          </cell>
          <cell r="B39">
            <v>0</v>
          </cell>
          <cell r="C39">
            <v>0</v>
          </cell>
        </row>
        <row r="40">
          <cell r="A40" t="str">
            <v>87-104-0519</v>
          </cell>
          <cell r="B40">
            <v>38</v>
          </cell>
          <cell r="C40">
            <v>38</v>
          </cell>
        </row>
        <row r="41">
          <cell r="A41" t="str">
            <v>87-104-0528</v>
          </cell>
          <cell r="B41">
            <v>95</v>
          </cell>
          <cell r="C41">
            <v>95</v>
          </cell>
        </row>
        <row r="42">
          <cell r="A42" t="str">
            <v>87-104-0529</v>
          </cell>
          <cell r="B42">
            <v>40</v>
          </cell>
          <cell r="C42">
            <v>40</v>
          </cell>
        </row>
        <row r="43">
          <cell r="A43" t="str">
            <v>87-104-0538</v>
          </cell>
          <cell r="B43">
            <v>60</v>
          </cell>
          <cell r="C43">
            <v>60</v>
          </cell>
        </row>
        <row r="44">
          <cell r="A44" t="str">
            <v>87-104-0539</v>
          </cell>
          <cell r="B44">
            <v>0</v>
          </cell>
          <cell r="C44">
            <v>0</v>
          </cell>
        </row>
        <row r="45">
          <cell r="A45" t="str">
            <v>87-104-0540</v>
          </cell>
          <cell r="B45">
            <v>0</v>
          </cell>
          <cell r="C45">
            <v>0</v>
          </cell>
        </row>
        <row r="46">
          <cell r="A46" t="str">
            <v>87-104-0556</v>
          </cell>
          <cell r="B46">
            <v>0</v>
          </cell>
          <cell r="C46">
            <v>0</v>
          </cell>
        </row>
        <row r="47">
          <cell r="A47" t="str">
            <v>87-104-0557</v>
          </cell>
          <cell r="B47">
            <v>60</v>
          </cell>
          <cell r="C47">
            <v>60</v>
          </cell>
        </row>
        <row r="48">
          <cell r="A48" t="str">
            <v>87-104-0583</v>
          </cell>
          <cell r="B48">
            <v>30</v>
          </cell>
          <cell r="C48">
            <v>30</v>
          </cell>
        </row>
        <row r="49">
          <cell r="A49" t="str">
            <v>87-104-0594</v>
          </cell>
          <cell r="B49">
            <v>40</v>
          </cell>
          <cell r="C49">
            <v>40</v>
          </cell>
        </row>
        <row r="50">
          <cell r="A50" t="str">
            <v>87-104-0595</v>
          </cell>
          <cell r="B50">
            <v>-20</v>
          </cell>
          <cell r="C50">
            <v>0</v>
          </cell>
        </row>
        <row r="51">
          <cell r="A51" t="str">
            <v>87-104-0596</v>
          </cell>
          <cell r="B51">
            <v>26</v>
          </cell>
          <cell r="C51">
            <v>26</v>
          </cell>
        </row>
        <row r="52">
          <cell r="A52" t="str">
            <v>87-104-0598</v>
          </cell>
          <cell r="B52">
            <v>70</v>
          </cell>
          <cell r="C52">
            <v>70</v>
          </cell>
        </row>
        <row r="53">
          <cell r="A53" t="str">
            <v>87-104-0599</v>
          </cell>
          <cell r="B53">
            <v>0</v>
          </cell>
          <cell r="C53">
            <v>0</v>
          </cell>
        </row>
        <row r="54">
          <cell r="A54" t="str">
            <v>87-104-0611</v>
          </cell>
          <cell r="B54">
            <v>-25</v>
          </cell>
          <cell r="C54">
            <v>0</v>
          </cell>
        </row>
        <row r="55">
          <cell r="A55" t="str">
            <v>87-104-0642</v>
          </cell>
          <cell r="B55">
            <v>82</v>
          </cell>
          <cell r="C55">
            <v>82</v>
          </cell>
        </row>
        <row r="56">
          <cell r="A56" t="str">
            <v>87-104-0643</v>
          </cell>
          <cell r="B56">
            <v>0</v>
          </cell>
          <cell r="C56">
            <v>0</v>
          </cell>
        </row>
        <row r="57">
          <cell r="A57" t="str">
            <v>87-104-0644</v>
          </cell>
          <cell r="B57">
            <v>0</v>
          </cell>
          <cell r="C57">
            <v>0</v>
          </cell>
        </row>
        <row r="58">
          <cell r="A58" t="str">
            <v>87-104-0645</v>
          </cell>
          <cell r="B58">
            <v>0</v>
          </cell>
          <cell r="C58">
            <v>0</v>
          </cell>
        </row>
        <row r="59">
          <cell r="A59" t="str">
            <v>87-104-0657</v>
          </cell>
          <cell r="B59">
            <v>-25</v>
          </cell>
          <cell r="C59">
            <v>0</v>
          </cell>
        </row>
        <row r="60">
          <cell r="A60" t="str">
            <v>87-104-0677</v>
          </cell>
          <cell r="B60">
            <v>15</v>
          </cell>
          <cell r="C60">
            <v>15</v>
          </cell>
        </row>
        <row r="61">
          <cell r="A61" t="str">
            <v>87-104-0689</v>
          </cell>
          <cell r="B61">
            <v>0</v>
          </cell>
          <cell r="C61">
            <v>0</v>
          </cell>
        </row>
        <row r="62">
          <cell r="A62" t="str">
            <v>87-104-0703</v>
          </cell>
          <cell r="B62">
            <v>20</v>
          </cell>
          <cell r="C62">
            <v>20</v>
          </cell>
        </row>
        <row r="63">
          <cell r="A63" t="str">
            <v>87-104-0705</v>
          </cell>
          <cell r="B63">
            <v>90</v>
          </cell>
          <cell r="C63">
            <v>90</v>
          </cell>
        </row>
        <row r="64">
          <cell r="A64" t="str">
            <v>87-104-0711</v>
          </cell>
          <cell r="B64">
            <v>20</v>
          </cell>
          <cell r="C64">
            <v>20</v>
          </cell>
        </row>
        <row r="65">
          <cell r="A65" t="str">
            <v>87-104-0745</v>
          </cell>
          <cell r="B65">
            <v>5</v>
          </cell>
          <cell r="C65">
            <v>5</v>
          </cell>
        </row>
        <row r="66">
          <cell r="A66" t="str">
            <v>87-104-0764</v>
          </cell>
          <cell r="B66">
            <v>0</v>
          </cell>
          <cell r="C66">
            <v>0</v>
          </cell>
        </row>
        <row r="67">
          <cell r="A67" t="str">
            <v>87-104-0766</v>
          </cell>
          <cell r="B67">
            <v>0</v>
          </cell>
          <cell r="C67">
            <v>0</v>
          </cell>
        </row>
        <row r="68">
          <cell r="A68" t="str">
            <v>87-104-0786</v>
          </cell>
          <cell r="B68">
            <v>-10</v>
          </cell>
          <cell r="C68">
            <v>0</v>
          </cell>
        </row>
        <row r="69">
          <cell r="A69" t="str">
            <v>87-104-0957</v>
          </cell>
          <cell r="B69">
            <v>0</v>
          </cell>
          <cell r="C69">
            <v>0</v>
          </cell>
        </row>
        <row r="70">
          <cell r="A70" t="str">
            <v>87-107-0091</v>
          </cell>
          <cell r="B70">
            <v>0</v>
          </cell>
          <cell r="C70">
            <v>0</v>
          </cell>
        </row>
        <row r="71">
          <cell r="A71" t="str">
            <v>87-107-0092</v>
          </cell>
          <cell r="B71">
            <v>0</v>
          </cell>
          <cell r="C71">
            <v>0</v>
          </cell>
        </row>
        <row r="72">
          <cell r="A72" t="str">
            <v>87-107-0099</v>
          </cell>
          <cell r="B72">
            <v>1</v>
          </cell>
          <cell r="C72">
            <v>1</v>
          </cell>
        </row>
        <row r="73">
          <cell r="A73" t="str">
            <v>87-107-0100</v>
          </cell>
          <cell r="B73">
            <v>65</v>
          </cell>
          <cell r="C73">
            <v>65</v>
          </cell>
        </row>
        <row r="74">
          <cell r="A74" t="str">
            <v>87-107-0101</v>
          </cell>
          <cell r="B74">
            <v>50</v>
          </cell>
          <cell r="C74">
            <v>50</v>
          </cell>
        </row>
        <row r="75">
          <cell r="A75" t="str">
            <v>87-107-0125</v>
          </cell>
          <cell r="B75">
            <v>-10</v>
          </cell>
          <cell r="C75">
            <v>0</v>
          </cell>
        </row>
        <row r="76">
          <cell r="A76" t="str">
            <v>87-107-0128</v>
          </cell>
          <cell r="B76">
            <v>120</v>
          </cell>
          <cell r="C76">
            <v>120</v>
          </cell>
        </row>
        <row r="77">
          <cell r="A77" t="str">
            <v>87-107-0129</v>
          </cell>
          <cell r="B77">
            <v>45</v>
          </cell>
          <cell r="C77">
            <v>45</v>
          </cell>
        </row>
        <row r="78">
          <cell r="A78" t="str">
            <v>87-107-0131</v>
          </cell>
          <cell r="B78">
            <v>5</v>
          </cell>
          <cell r="C78">
            <v>5</v>
          </cell>
        </row>
        <row r="79">
          <cell r="A79" t="str">
            <v>87-107-0132</v>
          </cell>
          <cell r="B79">
            <v>0</v>
          </cell>
          <cell r="C79">
            <v>0</v>
          </cell>
        </row>
        <row r="80">
          <cell r="A80" t="str">
            <v>87-107-0133</v>
          </cell>
          <cell r="B80">
            <v>0</v>
          </cell>
          <cell r="C80">
            <v>0</v>
          </cell>
        </row>
        <row r="81">
          <cell r="A81" t="str">
            <v>87-107-0137</v>
          </cell>
          <cell r="B81">
            <v>0</v>
          </cell>
          <cell r="C81">
            <v>0</v>
          </cell>
        </row>
        <row r="82">
          <cell r="A82" t="str">
            <v>87-107-0143</v>
          </cell>
          <cell r="B82">
            <v>25</v>
          </cell>
          <cell r="C82">
            <v>25</v>
          </cell>
        </row>
        <row r="83">
          <cell r="A83" t="str">
            <v>87-107-0150</v>
          </cell>
          <cell r="B83">
            <v>0</v>
          </cell>
          <cell r="C83">
            <v>0</v>
          </cell>
        </row>
        <row r="84">
          <cell r="A84" t="str">
            <v>87-107-0158</v>
          </cell>
          <cell r="B84">
            <v>0</v>
          </cell>
          <cell r="C84">
            <v>0</v>
          </cell>
        </row>
        <row r="85">
          <cell r="A85" t="str">
            <v>87-107-0169</v>
          </cell>
          <cell r="B85">
            <v>0</v>
          </cell>
          <cell r="C85">
            <v>0</v>
          </cell>
        </row>
        <row r="86">
          <cell r="A86" t="str">
            <v>87-107-0170</v>
          </cell>
          <cell r="B86">
            <v>0</v>
          </cell>
          <cell r="C86">
            <v>0</v>
          </cell>
        </row>
        <row r="87">
          <cell r="A87" t="str">
            <v>87-107-0171</v>
          </cell>
          <cell r="B87">
            <v>18</v>
          </cell>
          <cell r="C87">
            <v>18</v>
          </cell>
        </row>
        <row r="88">
          <cell r="A88" t="str">
            <v>87-107-0172</v>
          </cell>
          <cell r="B88">
            <v>25</v>
          </cell>
          <cell r="C88">
            <v>25</v>
          </cell>
        </row>
        <row r="89">
          <cell r="A89" t="str">
            <v>87-107-0173</v>
          </cell>
          <cell r="B89">
            <v>60</v>
          </cell>
          <cell r="C89">
            <v>60</v>
          </cell>
        </row>
        <row r="90">
          <cell r="A90" t="str">
            <v>87-107-0174</v>
          </cell>
          <cell r="B90">
            <v>-5</v>
          </cell>
          <cell r="C90">
            <v>0</v>
          </cell>
        </row>
        <row r="91">
          <cell r="A91" t="str">
            <v>87-107-0177</v>
          </cell>
          <cell r="B91">
            <v>5</v>
          </cell>
          <cell r="C91">
            <v>5</v>
          </cell>
        </row>
        <row r="92">
          <cell r="A92" t="str">
            <v>87-107-0178</v>
          </cell>
          <cell r="B92">
            <v>0</v>
          </cell>
          <cell r="C92">
            <v>0</v>
          </cell>
        </row>
        <row r="93">
          <cell r="A93" t="str">
            <v>87-107-0183</v>
          </cell>
          <cell r="B93">
            <v>70</v>
          </cell>
          <cell r="C93">
            <v>70</v>
          </cell>
        </row>
        <row r="94">
          <cell r="A94" t="str">
            <v>87-107-0184</v>
          </cell>
          <cell r="B94">
            <v>15</v>
          </cell>
          <cell r="C94">
            <v>15</v>
          </cell>
        </row>
        <row r="95">
          <cell r="A95" t="str">
            <v>87-107-0195</v>
          </cell>
          <cell r="B95">
            <v>-13</v>
          </cell>
          <cell r="C95">
            <v>0</v>
          </cell>
        </row>
        <row r="96">
          <cell r="A96" t="str">
            <v>87-107-0197</v>
          </cell>
          <cell r="B96">
            <v>0</v>
          </cell>
          <cell r="C96">
            <v>0</v>
          </cell>
        </row>
        <row r="97">
          <cell r="A97" t="str">
            <v>87-107-0198</v>
          </cell>
          <cell r="B97">
            <v>0</v>
          </cell>
          <cell r="C97">
            <v>0</v>
          </cell>
        </row>
        <row r="98">
          <cell r="A98" t="str">
            <v>87-107-0200</v>
          </cell>
          <cell r="B98">
            <v>10</v>
          </cell>
          <cell r="C98">
            <v>10</v>
          </cell>
        </row>
        <row r="99">
          <cell r="A99" t="str">
            <v>87-107-0204</v>
          </cell>
          <cell r="B99">
            <v>5</v>
          </cell>
          <cell r="C99">
            <v>5</v>
          </cell>
        </row>
        <row r="100">
          <cell r="A100" t="str">
            <v>87-107-0208</v>
          </cell>
          <cell r="B100">
            <v>30</v>
          </cell>
          <cell r="C100">
            <v>30</v>
          </cell>
        </row>
        <row r="101">
          <cell r="A101" t="str">
            <v>87-107-0209</v>
          </cell>
          <cell r="B101">
            <v>-40</v>
          </cell>
          <cell r="C101">
            <v>0</v>
          </cell>
        </row>
        <row r="102">
          <cell r="A102" t="str">
            <v>87-107-0213</v>
          </cell>
          <cell r="B102">
            <v>0</v>
          </cell>
          <cell r="C102">
            <v>0</v>
          </cell>
        </row>
        <row r="103">
          <cell r="A103" t="str">
            <v>87-107-0214</v>
          </cell>
          <cell r="B103">
            <v>60</v>
          </cell>
          <cell r="C103">
            <v>60</v>
          </cell>
        </row>
        <row r="104">
          <cell r="A104" t="str">
            <v>87-107-0216</v>
          </cell>
          <cell r="B104">
            <v>10</v>
          </cell>
          <cell r="C104">
            <v>10</v>
          </cell>
        </row>
        <row r="105">
          <cell r="A105" t="str">
            <v>87-107-0224</v>
          </cell>
          <cell r="B105">
            <v>30</v>
          </cell>
          <cell r="C105">
            <v>30</v>
          </cell>
        </row>
        <row r="106">
          <cell r="A106" t="str">
            <v>87-107-0234</v>
          </cell>
          <cell r="B106">
            <v>15</v>
          </cell>
          <cell r="C106">
            <v>15</v>
          </cell>
        </row>
        <row r="107">
          <cell r="A107" t="str">
            <v>87-107-0235</v>
          </cell>
          <cell r="B107">
            <v>30</v>
          </cell>
          <cell r="C107">
            <v>30</v>
          </cell>
        </row>
        <row r="108">
          <cell r="A108" t="str">
            <v>87-107-0238</v>
          </cell>
          <cell r="B108">
            <v>0</v>
          </cell>
          <cell r="C108">
            <v>0</v>
          </cell>
        </row>
        <row r="109">
          <cell r="A109" t="str">
            <v>87-107-0241</v>
          </cell>
          <cell r="B109">
            <v>-5</v>
          </cell>
          <cell r="C109">
            <v>0</v>
          </cell>
        </row>
        <row r="110">
          <cell r="A110" t="str">
            <v>87-107-0242</v>
          </cell>
          <cell r="B110">
            <v>0</v>
          </cell>
          <cell r="C110">
            <v>0</v>
          </cell>
        </row>
        <row r="111">
          <cell r="A111" t="str">
            <v>87-107-0243</v>
          </cell>
          <cell r="B111">
            <v>0</v>
          </cell>
          <cell r="C111">
            <v>0</v>
          </cell>
        </row>
        <row r="112">
          <cell r="A112" t="str">
            <v>87-107-0245</v>
          </cell>
          <cell r="B112">
            <v>10</v>
          </cell>
          <cell r="C112">
            <v>10</v>
          </cell>
        </row>
        <row r="113">
          <cell r="A113" t="str">
            <v>87-107-0246</v>
          </cell>
          <cell r="B113">
            <v>-10</v>
          </cell>
          <cell r="C113">
            <v>0</v>
          </cell>
        </row>
        <row r="114">
          <cell r="A114" t="str">
            <v>87-107-0253</v>
          </cell>
          <cell r="B114">
            <v>50</v>
          </cell>
          <cell r="C114">
            <v>50</v>
          </cell>
        </row>
        <row r="115">
          <cell r="A115" t="str">
            <v>87-107-0254</v>
          </cell>
          <cell r="B115">
            <v>10</v>
          </cell>
          <cell r="C115">
            <v>10</v>
          </cell>
        </row>
        <row r="116">
          <cell r="A116" t="str">
            <v>87-107-0298</v>
          </cell>
          <cell r="B116">
            <v>0</v>
          </cell>
          <cell r="C116">
            <v>0</v>
          </cell>
        </row>
        <row r="117">
          <cell r="A117" t="str">
            <v>87-107-0311</v>
          </cell>
          <cell r="B117">
            <v>0</v>
          </cell>
          <cell r="C117">
            <v>0</v>
          </cell>
        </row>
        <row r="118">
          <cell r="A118" t="str">
            <v>87-107-0314</v>
          </cell>
          <cell r="B118">
            <v>0</v>
          </cell>
          <cell r="C118">
            <v>0</v>
          </cell>
        </row>
        <row r="119">
          <cell r="A119" t="str">
            <v>87-107-0315</v>
          </cell>
          <cell r="B119">
            <v>100</v>
          </cell>
          <cell r="C119">
            <v>100</v>
          </cell>
        </row>
        <row r="120">
          <cell r="A120" t="str">
            <v>87-52-0002</v>
          </cell>
          <cell r="B120">
            <v>1335</v>
          </cell>
          <cell r="C120">
            <v>1335</v>
          </cell>
        </row>
        <row r="121">
          <cell r="A121" t="str">
            <v>87-52-0003</v>
          </cell>
          <cell r="B121">
            <v>10</v>
          </cell>
          <cell r="C121">
            <v>10</v>
          </cell>
        </row>
        <row r="122">
          <cell r="A122" t="str">
            <v>87-52-0004</v>
          </cell>
          <cell r="B122">
            <v>0</v>
          </cell>
          <cell r="C122">
            <v>0</v>
          </cell>
        </row>
        <row r="123">
          <cell r="A123" t="str">
            <v>87-52-0005</v>
          </cell>
          <cell r="B123">
            <v>-80</v>
          </cell>
          <cell r="C123">
            <v>0</v>
          </cell>
        </row>
        <row r="124">
          <cell r="A124" t="str">
            <v>87-52-0007</v>
          </cell>
          <cell r="B124">
            <v>145</v>
          </cell>
          <cell r="C124">
            <v>145</v>
          </cell>
        </row>
        <row r="125">
          <cell r="A125" t="str">
            <v>87-52-0011</v>
          </cell>
          <cell r="B125">
            <v>0</v>
          </cell>
          <cell r="C125">
            <v>0</v>
          </cell>
        </row>
        <row r="126">
          <cell r="A126" t="str">
            <v>87-52-0018</v>
          </cell>
          <cell r="B126">
            <v>20</v>
          </cell>
          <cell r="C126">
            <v>20</v>
          </cell>
        </row>
        <row r="127">
          <cell r="A127" t="str">
            <v>87-52-0019</v>
          </cell>
          <cell r="B127">
            <v>1</v>
          </cell>
          <cell r="C127">
            <v>1</v>
          </cell>
        </row>
        <row r="128">
          <cell r="A128" t="str">
            <v>87-52-0021</v>
          </cell>
          <cell r="B128">
            <v>55</v>
          </cell>
          <cell r="C128">
            <v>55</v>
          </cell>
        </row>
        <row r="129">
          <cell r="A129" t="str">
            <v>87-52-0034</v>
          </cell>
          <cell r="B129">
            <v>-25</v>
          </cell>
          <cell r="C129">
            <v>0</v>
          </cell>
        </row>
        <row r="130">
          <cell r="A130" t="str">
            <v>87-52-0035</v>
          </cell>
          <cell r="B130">
            <v>-15</v>
          </cell>
          <cell r="C130">
            <v>0</v>
          </cell>
        </row>
        <row r="131">
          <cell r="A131" t="str">
            <v>87-52-0036</v>
          </cell>
          <cell r="B131">
            <v>-10</v>
          </cell>
          <cell r="C131">
            <v>0</v>
          </cell>
        </row>
        <row r="132">
          <cell r="A132" t="str">
            <v>87-52-0037</v>
          </cell>
          <cell r="B132">
            <v>45</v>
          </cell>
          <cell r="C132">
            <v>45</v>
          </cell>
        </row>
        <row r="133">
          <cell r="A133" t="str">
            <v>87-52-0038</v>
          </cell>
          <cell r="B133">
            <v>0</v>
          </cell>
          <cell r="C133">
            <v>0</v>
          </cell>
        </row>
        <row r="134">
          <cell r="A134" t="str">
            <v>87-52-0039</v>
          </cell>
          <cell r="B134">
            <v>80</v>
          </cell>
          <cell r="C134">
            <v>80</v>
          </cell>
        </row>
        <row r="135">
          <cell r="A135" t="str">
            <v>87-52-0041</v>
          </cell>
          <cell r="B135">
            <v>0</v>
          </cell>
          <cell r="C135">
            <v>0</v>
          </cell>
        </row>
        <row r="136">
          <cell r="A136" t="str">
            <v>87-52-0042</v>
          </cell>
          <cell r="B136">
            <v>50</v>
          </cell>
          <cell r="C136">
            <v>50</v>
          </cell>
        </row>
        <row r="137">
          <cell r="A137" t="str">
            <v>87-52-0043</v>
          </cell>
          <cell r="B137">
            <v>0</v>
          </cell>
          <cell r="C137">
            <v>0</v>
          </cell>
        </row>
        <row r="138">
          <cell r="A138" t="str">
            <v>87-52-0050</v>
          </cell>
          <cell r="B138">
            <v>20</v>
          </cell>
          <cell r="C138">
            <v>20</v>
          </cell>
        </row>
        <row r="139">
          <cell r="A139" t="str">
            <v>87-52-0053</v>
          </cell>
          <cell r="B139">
            <v>75</v>
          </cell>
          <cell r="C139">
            <v>75</v>
          </cell>
        </row>
        <row r="140">
          <cell r="A140" t="str">
            <v>87-52-0055</v>
          </cell>
          <cell r="B140">
            <v>10</v>
          </cell>
          <cell r="C140">
            <v>10</v>
          </cell>
        </row>
        <row r="141">
          <cell r="A141" t="str">
            <v>87-52-0056</v>
          </cell>
          <cell r="B141">
            <v>40</v>
          </cell>
          <cell r="C141">
            <v>40</v>
          </cell>
        </row>
        <row r="142">
          <cell r="A142" t="str">
            <v>87-52-0061</v>
          </cell>
          <cell r="B142">
            <v>25</v>
          </cell>
          <cell r="C142">
            <v>25</v>
          </cell>
        </row>
        <row r="143">
          <cell r="A143" t="str">
            <v>87-52-0068</v>
          </cell>
          <cell r="B143">
            <v>55</v>
          </cell>
          <cell r="C143">
            <v>55</v>
          </cell>
        </row>
        <row r="144">
          <cell r="A144" t="str">
            <v>87-52-0069</v>
          </cell>
          <cell r="B144">
            <v>-25</v>
          </cell>
          <cell r="C144">
            <v>0</v>
          </cell>
        </row>
        <row r="145">
          <cell r="A145" t="str">
            <v>87-52-0070</v>
          </cell>
          <cell r="B145">
            <v>-20</v>
          </cell>
          <cell r="C145">
            <v>0</v>
          </cell>
        </row>
        <row r="146">
          <cell r="A146" t="str">
            <v>87-52-0071</v>
          </cell>
          <cell r="B146">
            <v>155</v>
          </cell>
          <cell r="C146">
            <v>155</v>
          </cell>
        </row>
        <row r="147">
          <cell r="A147" t="str">
            <v>87-52-0072</v>
          </cell>
          <cell r="B147">
            <v>0</v>
          </cell>
          <cell r="C147">
            <v>0</v>
          </cell>
        </row>
        <row r="148">
          <cell r="A148" t="str">
            <v>87-52-0073</v>
          </cell>
          <cell r="B148">
            <v>0</v>
          </cell>
          <cell r="C148">
            <v>0</v>
          </cell>
        </row>
        <row r="149">
          <cell r="A149" t="str">
            <v>87-52-0075</v>
          </cell>
          <cell r="B149">
            <v>0</v>
          </cell>
          <cell r="C149">
            <v>0</v>
          </cell>
        </row>
        <row r="150">
          <cell r="A150" t="str">
            <v>87-52-0077</v>
          </cell>
          <cell r="B150">
            <v>90</v>
          </cell>
          <cell r="C150">
            <v>90</v>
          </cell>
        </row>
        <row r="151">
          <cell r="A151" t="str">
            <v>87-52-0079</v>
          </cell>
          <cell r="B151">
            <v>-39</v>
          </cell>
          <cell r="C151">
            <v>0</v>
          </cell>
        </row>
        <row r="152">
          <cell r="A152" t="str">
            <v>87-52-0080</v>
          </cell>
          <cell r="B152">
            <v>125</v>
          </cell>
          <cell r="C152">
            <v>125</v>
          </cell>
        </row>
        <row r="153">
          <cell r="A153" t="str">
            <v>87-52-0082</v>
          </cell>
          <cell r="B153">
            <v>1</v>
          </cell>
          <cell r="C153">
            <v>1</v>
          </cell>
        </row>
        <row r="154">
          <cell r="A154" t="str">
            <v>87-52-0088</v>
          </cell>
          <cell r="B154">
            <v>0</v>
          </cell>
          <cell r="C154">
            <v>0</v>
          </cell>
        </row>
        <row r="155">
          <cell r="A155" t="str">
            <v>87-52-0091</v>
          </cell>
          <cell r="B155">
            <v>0</v>
          </cell>
          <cell r="C155">
            <v>0</v>
          </cell>
        </row>
        <row r="156">
          <cell r="A156" t="str">
            <v>87-52-0093</v>
          </cell>
          <cell r="B156">
            <v>-25</v>
          </cell>
          <cell r="C156">
            <v>0</v>
          </cell>
        </row>
        <row r="157">
          <cell r="A157" t="str">
            <v>87-52-0094</v>
          </cell>
          <cell r="B157">
            <v>205</v>
          </cell>
          <cell r="C157">
            <v>205</v>
          </cell>
        </row>
        <row r="158">
          <cell r="A158" t="str">
            <v>87-52-0095</v>
          </cell>
          <cell r="B158">
            <v>25</v>
          </cell>
          <cell r="C158">
            <v>25</v>
          </cell>
        </row>
        <row r="159">
          <cell r="A159" t="str">
            <v>87-52-0097</v>
          </cell>
          <cell r="B159">
            <v>70</v>
          </cell>
          <cell r="C159">
            <v>70</v>
          </cell>
        </row>
        <row r="160">
          <cell r="A160" t="str">
            <v>87-52-0098</v>
          </cell>
          <cell r="B160">
            <v>0</v>
          </cell>
          <cell r="C160">
            <v>0</v>
          </cell>
        </row>
        <row r="161">
          <cell r="A161" t="str">
            <v>87-52-0101</v>
          </cell>
          <cell r="B161">
            <v>25</v>
          </cell>
          <cell r="C161">
            <v>25</v>
          </cell>
        </row>
        <row r="162">
          <cell r="A162" t="str">
            <v>87-52-0102</v>
          </cell>
          <cell r="B162">
            <v>10</v>
          </cell>
          <cell r="C162">
            <v>10</v>
          </cell>
        </row>
        <row r="163">
          <cell r="A163" t="str">
            <v>87-52-0104</v>
          </cell>
          <cell r="B163">
            <v>45</v>
          </cell>
          <cell r="C163">
            <v>45</v>
          </cell>
        </row>
        <row r="164">
          <cell r="A164" t="str">
            <v>87-52-0113</v>
          </cell>
          <cell r="B164">
            <v>10</v>
          </cell>
          <cell r="C164">
            <v>10</v>
          </cell>
        </row>
        <row r="165">
          <cell r="A165" t="str">
            <v>87-52-0115</v>
          </cell>
          <cell r="B165">
            <v>5</v>
          </cell>
          <cell r="C165">
            <v>5</v>
          </cell>
        </row>
        <row r="166">
          <cell r="A166" t="str">
            <v>87-52-0116</v>
          </cell>
          <cell r="B166">
            <v>10</v>
          </cell>
          <cell r="C166">
            <v>10</v>
          </cell>
        </row>
        <row r="167">
          <cell r="A167" t="str">
            <v>87-52-0118</v>
          </cell>
          <cell r="B167">
            <v>20</v>
          </cell>
          <cell r="C167">
            <v>20</v>
          </cell>
        </row>
        <row r="168">
          <cell r="A168" t="str">
            <v>87-52-0119</v>
          </cell>
          <cell r="B168">
            <v>180</v>
          </cell>
          <cell r="C168">
            <v>180</v>
          </cell>
        </row>
        <row r="169">
          <cell r="A169" t="str">
            <v>87-52-0123</v>
          </cell>
          <cell r="B169">
            <v>20</v>
          </cell>
          <cell r="C169">
            <v>20</v>
          </cell>
        </row>
        <row r="170">
          <cell r="A170" t="str">
            <v>87-52-0125</v>
          </cell>
          <cell r="B170">
            <v>-20</v>
          </cell>
          <cell r="C170">
            <v>0</v>
          </cell>
        </row>
        <row r="171">
          <cell r="A171" t="str">
            <v>87-52-0126</v>
          </cell>
          <cell r="B171">
            <v>-15</v>
          </cell>
          <cell r="C171">
            <v>0</v>
          </cell>
        </row>
        <row r="172">
          <cell r="A172" t="str">
            <v>87-52-0127</v>
          </cell>
          <cell r="B172">
            <v>0</v>
          </cell>
          <cell r="C172">
            <v>0</v>
          </cell>
        </row>
        <row r="173">
          <cell r="A173" t="str">
            <v>87-52-0136</v>
          </cell>
          <cell r="B173">
            <v>30</v>
          </cell>
          <cell r="C173">
            <v>30</v>
          </cell>
        </row>
        <row r="174">
          <cell r="A174" t="str">
            <v>87-52-0138</v>
          </cell>
          <cell r="B174">
            <v>105</v>
          </cell>
          <cell r="C174">
            <v>105</v>
          </cell>
        </row>
        <row r="175">
          <cell r="A175" t="str">
            <v>87-52-0143</v>
          </cell>
          <cell r="B175">
            <v>435</v>
          </cell>
          <cell r="C175">
            <v>435</v>
          </cell>
        </row>
        <row r="176">
          <cell r="A176" t="str">
            <v>87-52-0144</v>
          </cell>
          <cell r="B176">
            <v>0</v>
          </cell>
          <cell r="C176">
            <v>0</v>
          </cell>
        </row>
        <row r="177">
          <cell r="A177" t="str">
            <v>87-52-0145</v>
          </cell>
          <cell r="B177">
            <v>40</v>
          </cell>
          <cell r="C177">
            <v>40</v>
          </cell>
        </row>
        <row r="178">
          <cell r="A178" t="str">
            <v>87-52-0150</v>
          </cell>
          <cell r="B178">
            <v>0</v>
          </cell>
          <cell r="C178">
            <v>0</v>
          </cell>
        </row>
        <row r="179">
          <cell r="A179" t="str">
            <v>87-52-0151</v>
          </cell>
          <cell r="B179">
            <v>30</v>
          </cell>
          <cell r="C179">
            <v>30</v>
          </cell>
        </row>
        <row r="180">
          <cell r="A180" t="str">
            <v>87-52-0157</v>
          </cell>
          <cell r="B180">
            <v>29</v>
          </cell>
          <cell r="C180">
            <v>29</v>
          </cell>
        </row>
        <row r="181">
          <cell r="A181" t="str">
            <v>87-52-0158</v>
          </cell>
          <cell r="B181">
            <v>24</v>
          </cell>
          <cell r="C181">
            <v>24</v>
          </cell>
        </row>
        <row r="182">
          <cell r="A182" t="str">
            <v>87-52-0159</v>
          </cell>
          <cell r="B182">
            <v>0</v>
          </cell>
          <cell r="C182">
            <v>0</v>
          </cell>
        </row>
        <row r="183">
          <cell r="A183" t="str">
            <v>87-52-0160</v>
          </cell>
          <cell r="B183">
            <v>0</v>
          </cell>
          <cell r="C183">
            <v>0</v>
          </cell>
        </row>
        <row r="184">
          <cell r="A184" t="str">
            <v>87-52-0161</v>
          </cell>
          <cell r="B184">
            <v>30</v>
          </cell>
          <cell r="C184">
            <v>30</v>
          </cell>
        </row>
        <row r="185">
          <cell r="A185" t="str">
            <v>87-52-0162</v>
          </cell>
          <cell r="B185">
            <v>34</v>
          </cell>
          <cell r="C185">
            <v>34</v>
          </cell>
        </row>
        <row r="186">
          <cell r="A186" t="str">
            <v>87-52-0164</v>
          </cell>
          <cell r="B186">
            <v>60</v>
          </cell>
          <cell r="C186">
            <v>60</v>
          </cell>
        </row>
        <row r="187">
          <cell r="A187" t="str">
            <v>87-52-0165</v>
          </cell>
          <cell r="B187">
            <v>5</v>
          </cell>
          <cell r="C187">
            <v>5</v>
          </cell>
        </row>
        <row r="188">
          <cell r="A188" t="str">
            <v>87-52-0166</v>
          </cell>
          <cell r="B188">
            <v>-25</v>
          </cell>
          <cell r="C188">
            <v>0</v>
          </cell>
        </row>
        <row r="189">
          <cell r="A189" t="str">
            <v>87-52-0169</v>
          </cell>
          <cell r="B189">
            <v>35</v>
          </cell>
          <cell r="C189">
            <v>35</v>
          </cell>
        </row>
        <row r="190">
          <cell r="A190" t="str">
            <v>87-52-0170</v>
          </cell>
          <cell r="B190">
            <v>25</v>
          </cell>
          <cell r="C190">
            <v>25</v>
          </cell>
        </row>
        <row r="191">
          <cell r="A191" t="str">
            <v>87-52-0174</v>
          </cell>
          <cell r="B191">
            <v>70</v>
          </cell>
          <cell r="C191">
            <v>70</v>
          </cell>
        </row>
        <row r="192">
          <cell r="A192" t="str">
            <v>87-52-0177</v>
          </cell>
          <cell r="B192">
            <v>15</v>
          </cell>
          <cell r="C192">
            <v>15</v>
          </cell>
        </row>
        <row r="193">
          <cell r="A193" t="str">
            <v>87-52-0178</v>
          </cell>
          <cell r="B193">
            <v>0</v>
          </cell>
          <cell r="C193">
            <v>0</v>
          </cell>
        </row>
        <row r="194">
          <cell r="A194" t="str">
            <v>87-52-0191</v>
          </cell>
          <cell r="B194">
            <v>35</v>
          </cell>
          <cell r="C194">
            <v>35</v>
          </cell>
        </row>
        <row r="195">
          <cell r="A195" t="str">
            <v>87-52-0192</v>
          </cell>
          <cell r="B195">
            <v>35</v>
          </cell>
          <cell r="C195">
            <v>35</v>
          </cell>
        </row>
        <row r="196">
          <cell r="A196" t="str">
            <v>87-52-0193</v>
          </cell>
          <cell r="B196">
            <v>40</v>
          </cell>
          <cell r="C196">
            <v>40</v>
          </cell>
        </row>
        <row r="197">
          <cell r="A197" t="str">
            <v>87-52-0194</v>
          </cell>
          <cell r="B197">
            <v>-10</v>
          </cell>
          <cell r="C197">
            <v>0</v>
          </cell>
        </row>
        <row r="198">
          <cell r="A198" t="str">
            <v>87-52-0195</v>
          </cell>
          <cell r="B198">
            <v>19</v>
          </cell>
          <cell r="C198">
            <v>19</v>
          </cell>
        </row>
        <row r="199">
          <cell r="A199" t="str">
            <v>87-52-0196</v>
          </cell>
          <cell r="B199">
            <v>10</v>
          </cell>
          <cell r="C199">
            <v>10</v>
          </cell>
        </row>
        <row r="200">
          <cell r="A200" t="str">
            <v>87-52-0197</v>
          </cell>
          <cell r="B200">
            <v>-10</v>
          </cell>
          <cell r="C200">
            <v>0</v>
          </cell>
        </row>
        <row r="201">
          <cell r="A201" t="str">
            <v>87-52-0198</v>
          </cell>
          <cell r="B201">
            <v>25</v>
          </cell>
          <cell r="C201">
            <v>25</v>
          </cell>
        </row>
        <row r="202">
          <cell r="A202" t="str">
            <v>87-52-0203</v>
          </cell>
          <cell r="B202">
            <v>11</v>
          </cell>
          <cell r="C202">
            <v>11</v>
          </cell>
        </row>
        <row r="203">
          <cell r="A203" t="str">
            <v>87-52-0205</v>
          </cell>
          <cell r="B203">
            <v>25</v>
          </cell>
          <cell r="C203">
            <v>25</v>
          </cell>
        </row>
        <row r="204">
          <cell r="A204" t="str">
            <v>87-52-0206</v>
          </cell>
          <cell r="B204">
            <v>55</v>
          </cell>
          <cell r="C204">
            <v>55</v>
          </cell>
        </row>
        <row r="205">
          <cell r="A205" t="str">
            <v>87-52-0210</v>
          </cell>
          <cell r="B205">
            <v>-5</v>
          </cell>
          <cell r="C205">
            <v>0</v>
          </cell>
        </row>
        <row r="206">
          <cell r="A206" t="str">
            <v>87-52-0213</v>
          </cell>
          <cell r="B206">
            <v>5</v>
          </cell>
          <cell r="C206">
            <v>5</v>
          </cell>
        </row>
        <row r="207">
          <cell r="A207" t="str">
            <v>87-52-0214</v>
          </cell>
          <cell r="B207">
            <v>80</v>
          </cell>
          <cell r="C207">
            <v>80</v>
          </cell>
        </row>
        <row r="208">
          <cell r="A208" t="str">
            <v>87-52-0216</v>
          </cell>
          <cell r="B208">
            <v>-10</v>
          </cell>
          <cell r="C208">
            <v>0</v>
          </cell>
        </row>
        <row r="209">
          <cell r="A209" t="str">
            <v>87-52-0220</v>
          </cell>
          <cell r="B209">
            <v>-5</v>
          </cell>
          <cell r="C209">
            <v>0</v>
          </cell>
        </row>
        <row r="210">
          <cell r="A210" t="str">
            <v>87-52-0221</v>
          </cell>
          <cell r="B210">
            <v>8</v>
          </cell>
          <cell r="C210">
            <v>8</v>
          </cell>
        </row>
        <row r="211">
          <cell r="A211" t="str">
            <v>87-52-0222</v>
          </cell>
          <cell r="B211">
            <v>-55</v>
          </cell>
          <cell r="C211">
            <v>0</v>
          </cell>
        </row>
        <row r="212">
          <cell r="A212" t="str">
            <v>87-52-0223</v>
          </cell>
          <cell r="B212">
            <v>0</v>
          </cell>
          <cell r="C212">
            <v>0</v>
          </cell>
        </row>
        <row r="213">
          <cell r="A213" t="str">
            <v>87-52-0225</v>
          </cell>
          <cell r="B213">
            <v>0</v>
          </cell>
          <cell r="C213">
            <v>0</v>
          </cell>
        </row>
        <row r="214">
          <cell r="A214" t="str">
            <v>87-52-0229</v>
          </cell>
          <cell r="B214">
            <v>45</v>
          </cell>
          <cell r="C214">
            <v>45</v>
          </cell>
        </row>
        <row r="215">
          <cell r="A215" t="str">
            <v>87-52-0230</v>
          </cell>
          <cell r="B215">
            <v>-10</v>
          </cell>
          <cell r="C215">
            <v>0</v>
          </cell>
        </row>
        <row r="216">
          <cell r="A216" t="str">
            <v>87-52-0231</v>
          </cell>
          <cell r="B216">
            <v>0</v>
          </cell>
          <cell r="C216">
            <v>0</v>
          </cell>
        </row>
        <row r="217">
          <cell r="A217" t="str">
            <v>87-52-0232</v>
          </cell>
          <cell r="B217">
            <v>175</v>
          </cell>
          <cell r="C217">
            <v>175</v>
          </cell>
        </row>
        <row r="218">
          <cell r="A218" t="str">
            <v>87-52-0233</v>
          </cell>
          <cell r="B218">
            <v>25</v>
          </cell>
          <cell r="C218">
            <v>25</v>
          </cell>
        </row>
        <row r="219">
          <cell r="A219" t="str">
            <v>87-52-0234</v>
          </cell>
          <cell r="B219">
            <v>245</v>
          </cell>
          <cell r="C219">
            <v>245</v>
          </cell>
        </row>
        <row r="220">
          <cell r="A220" t="str">
            <v>87-52-0238</v>
          </cell>
          <cell r="B220">
            <v>75</v>
          </cell>
          <cell r="C220">
            <v>75</v>
          </cell>
        </row>
        <row r="221">
          <cell r="A221" t="str">
            <v>87-52-0242</v>
          </cell>
          <cell r="B221">
            <v>-15</v>
          </cell>
          <cell r="C221">
            <v>0</v>
          </cell>
        </row>
        <row r="222">
          <cell r="A222" t="str">
            <v>87-52-0250</v>
          </cell>
          <cell r="B222">
            <v>10</v>
          </cell>
          <cell r="C222">
            <v>10</v>
          </cell>
        </row>
        <row r="223">
          <cell r="A223" t="str">
            <v>87-52-0251</v>
          </cell>
          <cell r="B223">
            <v>30</v>
          </cell>
          <cell r="C223">
            <v>30</v>
          </cell>
        </row>
        <row r="224">
          <cell r="A224" t="str">
            <v>87-52-0252</v>
          </cell>
          <cell r="B224">
            <v>0</v>
          </cell>
          <cell r="C224">
            <v>0</v>
          </cell>
        </row>
        <row r="225">
          <cell r="A225" t="str">
            <v>87-52-0255</v>
          </cell>
          <cell r="B225">
            <v>30</v>
          </cell>
          <cell r="C225">
            <v>30</v>
          </cell>
        </row>
        <row r="226">
          <cell r="A226" t="str">
            <v>87-52-0258</v>
          </cell>
          <cell r="B226">
            <v>165</v>
          </cell>
          <cell r="C226">
            <v>165</v>
          </cell>
        </row>
        <row r="227">
          <cell r="A227" t="str">
            <v>87-52-0262</v>
          </cell>
          <cell r="B227">
            <v>-15</v>
          </cell>
          <cell r="C227">
            <v>0</v>
          </cell>
        </row>
        <row r="228">
          <cell r="A228" t="str">
            <v>87-52-0263</v>
          </cell>
          <cell r="B228">
            <v>-10</v>
          </cell>
          <cell r="C228">
            <v>0</v>
          </cell>
        </row>
        <row r="229">
          <cell r="A229" t="str">
            <v>87-52-0264</v>
          </cell>
          <cell r="B229">
            <v>12</v>
          </cell>
          <cell r="C229">
            <v>12</v>
          </cell>
        </row>
        <row r="230">
          <cell r="A230" t="str">
            <v>87-52-0265</v>
          </cell>
          <cell r="B230">
            <v>50</v>
          </cell>
          <cell r="C230">
            <v>50</v>
          </cell>
        </row>
        <row r="231">
          <cell r="A231" t="str">
            <v>87-52-0266</v>
          </cell>
          <cell r="B231">
            <v>2</v>
          </cell>
          <cell r="C231">
            <v>2</v>
          </cell>
        </row>
        <row r="232">
          <cell r="A232" t="str">
            <v>87-52-0274</v>
          </cell>
          <cell r="B232">
            <v>35</v>
          </cell>
          <cell r="C232">
            <v>35</v>
          </cell>
        </row>
        <row r="233">
          <cell r="A233" t="str">
            <v>87-52-0276</v>
          </cell>
          <cell r="B233">
            <v>40</v>
          </cell>
          <cell r="C233">
            <v>40</v>
          </cell>
        </row>
        <row r="234">
          <cell r="A234" t="str">
            <v>87-52-0277</v>
          </cell>
          <cell r="B234">
            <v>15</v>
          </cell>
          <cell r="C234">
            <v>15</v>
          </cell>
        </row>
        <row r="235">
          <cell r="A235" t="str">
            <v>87-52-0279</v>
          </cell>
          <cell r="B235">
            <v>5</v>
          </cell>
          <cell r="C235">
            <v>5</v>
          </cell>
        </row>
        <row r="236">
          <cell r="A236" t="str">
            <v>87-52-0280</v>
          </cell>
          <cell r="B236">
            <v>35</v>
          </cell>
          <cell r="C236">
            <v>35</v>
          </cell>
        </row>
        <row r="237">
          <cell r="A237" t="str">
            <v>87-52-0284</v>
          </cell>
          <cell r="B237">
            <v>20</v>
          </cell>
          <cell r="C237">
            <v>20</v>
          </cell>
        </row>
        <row r="238">
          <cell r="A238" t="str">
            <v>87-52-0286</v>
          </cell>
          <cell r="B238">
            <v>0</v>
          </cell>
          <cell r="C238">
            <v>0</v>
          </cell>
        </row>
        <row r="239">
          <cell r="A239" t="str">
            <v>87-52-0287</v>
          </cell>
          <cell r="B239">
            <v>5</v>
          </cell>
          <cell r="C239">
            <v>5</v>
          </cell>
        </row>
        <row r="240">
          <cell r="A240" t="str">
            <v>87-52-0288</v>
          </cell>
          <cell r="B240">
            <v>65</v>
          </cell>
          <cell r="C240">
            <v>65</v>
          </cell>
        </row>
        <row r="241">
          <cell r="A241" t="str">
            <v>87-52-0290</v>
          </cell>
          <cell r="B241">
            <v>100</v>
          </cell>
          <cell r="C241">
            <v>100</v>
          </cell>
        </row>
        <row r="242">
          <cell r="A242" t="str">
            <v>87-52-0297</v>
          </cell>
          <cell r="B242">
            <v>0</v>
          </cell>
          <cell r="C242">
            <v>0</v>
          </cell>
        </row>
        <row r="243">
          <cell r="A243" t="str">
            <v>87-52-0299</v>
          </cell>
          <cell r="B243">
            <v>0</v>
          </cell>
          <cell r="C243">
            <v>0</v>
          </cell>
        </row>
        <row r="244">
          <cell r="A244" t="str">
            <v>87-52-0300</v>
          </cell>
          <cell r="B244">
            <v>105</v>
          </cell>
          <cell r="C244">
            <v>105</v>
          </cell>
        </row>
        <row r="245">
          <cell r="A245" t="str">
            <v>87-52-0304</v>
          </cell>
          <cell r="B245">
            <v>340</v>
          </cell>
          <cell r="C245">
            <v>340</v>
          </cell>
        </row>
        <row r="246">
          <cell r="A246" t="str">
            <v>87-52-0305</v>
          </cell>
          <cell r="B246">
            <v>90</v>
          </cell>
          <cell r="C246">
            <v>90</v>
          </cell>
        </row>
        <row r="247">
          <cell r="A247" t="str">
            <v>87-52-0306</v>
          </cell>
          <cell r="B247">
            <v>15</v>
          </cell>
          <cell r="C247">
            <v>15</v>
          </cell>
        </row>
        <row r="248">
          <cell r="A248" t="str">
            <v>87-52-0311</v>
          </cell>
          <cell r="B248">
            <v>0</v>
          </cell>
          <cell r="C248">
            <v>0</v>
          </cell>
        </row>
        <row r="249">
          <cell r="A249" t="str">
            <v>87-52-0312</v>
          </cell>
          <cell r="B249">
            <v>30</v>
          </cell>
          <cell r="C249">
            <v>30</v>
          </cell>
        </row>
        <row r="250">
          <cell r="A250" t="str">
            <v>87-52-0315</v>
          </cell>
          <cell r="B250">
            <v>20</v>
          </cell>
          <cell r="C250">
            <v>20</v>
          </cell>
        </row>
        <row r="251">
          <cell r="A251" t="str">
            <v>87-52-0318</v>
          </cell>
          <cell r="B251">
            <v>19</v>
          </cell>
          <cell r="C251">
            <v>19</v>
          </cell>
        </row>
        <row r="252">
          <cell r="A252" t="str">
            <v>87-52-0335</v>
          </cell>
          <cell r="B252">
            <v>-220</v>
          </cell>
          <cell r="C252">
            <v>0</v>
          </cell>
        </row>
        <row r="253">
          <cell r="A253" t="str">
            <v>87-52-0340</v>
          </cell>
          <cell r="B253">
            <v>0</v>
          </cell>
          <cell r="C253">
            <v>0</v>
          </cell>
        </row>
        <row r="254">
          <cell r="A254" t="str">
            <v>87-52-0341</v>
          </cell>
          <cell r="B254">
            <v>3</v>
          </cell>
          <cell r="C254">
            <v>3</v>
          </cell>
        </row>
        <row r="255">
          <cell r="A255" t="str">
            <v>87-52-0342</v>
          </cell>
          <cell r="B255">
            <v>-5</v>
          </cell>
          <cell r="C255">
            <v>0</v>
          </cell>
        </row>
        <row r="256">
          <cell r="A256" t="str">
            <v>87-52-0344</v>
          </cell>
          <cell r="B256">
            <v>-15</v>
          </cell>
          <cell r="C256">
            <v>0</v>
          </cell>
        </row>
        <row r="257">
          <cell r="A257" t="str">
            <v>87-52-0346</v>
          </cell>
          <cell r="B257">
            <v>-15</v>
          </cell>
          <cell r="C257">
            <v>0</v>
          </cell>
        </row>
        <row r="258">
          <cell r="A258" t="str">
            <v>87-52-0379</v>
          </cell>
          <cell r="B258">
            <v>18</v>
          </cell>
          <cell r="C258">
            <v>18</v>
          </cell>
        </row>
        <row r="259">
          <cell r="A259" t="str">
            <v>87-52-0380</v>
          </cell>
          <cell r="B259">
            <v>0</v>
          </cell>
          <cell r="C259">
            <v>0</v>
          </cell>
        </row>
        <row r="260">
          <cell r="A260" t="str">
            <v>87-52-0381</v>
          </cell>
          <cell r="B260">
            <v>70</v>
          </cell>
          <cell r="C260">
            <v>70</v>
          </cell>
        </row>
        <row r="261">
          <cell r="A261" t="str">
            <v>87-52-0382</v>
          </cell>
          <cell r="B261">
            <v>0</v>
          </cell>
          <cell r="C261">
            <v>0</v>
          </cell>
        </row>
        <row r="262">
          <cell r="A262" t="str">
            <v>87-52-0387</v>
          </cell>
          <cell r="B262">
            <v>0</v>
          </cell>
          <cell r="C262">
            <v>0</v>
          </cell>
        </row>
        <row r="263">
          <cell r="A263" t="str">
            <v>87-52-0388</v>
          </cell>
          <cell r="B263">
            <v>0</v>
          </cell>
          <cell r="C263">
            <v>0</v>
          </cell>
        </row>
        <row r="264">
          <cell r="A264" t="str">
            <v>87-52-0391</v>
          </cell>
          <cell r="B264">
            <v>7</v>
          </cell>
          <cell r="C264">
            <v>7</v>
          </cell>
        </row>
        <row r="265">
          <cell r="A265" t="str">
            <v>87-52-0392</v>
          </cell>
          <cell r="B265">
            <v>25</v>
          </cell>
          <cell r="C265">
            <v>25</v>
          </cell>
        </row>
        <row r="266">
          <cell r="A266" t="str">
            <v>87-52-0395</v>
          </cell>
          <cell r="B266">
            <v>0</v>
          </cell>
          <cell r="C266">
            <v>0</v>
          </cell>
        </row>
        <row r="267">
          <cell r="A267" t="str">
            <v>87-52-0399</v>
          </cell>
          <cell r="B267">
            <v>6</v>
          </cell>
          <cell r="C267">
            <v>6</v>
          </cell>
        </row>
        <row r="268">
          <cell r="A268" t="str">
            <v>87-52-0448</v>
          </cell>
          <cell r="B268">
            <v>25</v>
          </cell>
          <cell r="C268">
            <v>25</v>
          </cell>
        </row>
        <row r="269">
          <cell r="A269" t="str">
            <v>87-52-0465</v>
          </cell>
          <cell r="B269">
            <v>0</v>
          </cell>
          <cell r="C269">
            <v>0</v>
          </cell>
        </row>
        <row r="270">
          <cell r="A270" t="str">
            <v>87-52-0488</v>
          </cell>
          <cell r="B270">
            <v>5</v>
          </cell>
          <cell r="C270">
            <v>5</v>
          </cell>
        </row>
        <row r="271">
          <cell r="A271" t="str">
            <v>87-52-0489</v>
          </cell>
          <cell r="B271">
            <v>-20</v>
          </cell>
          <cell r="C271">
            <v>0</v>
          </cell>
        </row>
        <row r="272">
          <cell r="A272" t="str">
            <v>87-52-0493</v>
          </cell>
          <cell r="B272">
            <v>0</v>
          </cell>
          <cell r="C272">
            <v>0</v>
          </cell>
        </row>
        <row r="273">
          <cell r="A273" t="str">
            <v>87-52-0495</v>
          </cell>
          <cell r="B273">
            <v>25</v>
          </cell>
          <cell r="C273">
            <v>25</v>
          </cell>
        </row>
        <row r="274">
          <cell r="A274" t="str">
            <v>87-52-0500</v>
          </cell>
          <cell r="B274">
            <v>20</v>
          </cell>
          <cell r="C274">
            <v>20</v>
          </cell>
        </row>
        <row r="275">
          <cell r="A275" t="str">
            <v>87-52-0501</v>
          </cell>
          <cell r="B275">
            <v>5</v>
          </cell>
          <cell r="C275">
            <v>5</v>
          </cell>
        </row>
        <row r="276">
          <cell r="A276" t="str">
            <v>87-52-0503</v>
          </cell>
          <cell r="B276">
            <v>35</v>
          </cell>
          <cell r="C276">
            <v>35</v>
          </cell>
        </row>
        <row r="277">
          <cell r="A277" t="str">
            <v>87-52-0511</v>
          </cell>
          <cell r="B277">
            <v>0</v>
          </cell>
          <cell r="C277">
            <v>0</v>
          </cell>
        </row>
        <row r="278">
          <cell r="A278" t="str">
            <v>87-52-0512</v>
          </cell>
          <cell r="B278">
            <v>0</v>
          </cell>
          <cell r="C278">
            <v>0</v>
          </cell>
        </row>
        <row r="279">
          <cell r="A279" t="str">
            <v>87-52-0515</v>
          </cell>
          <cell r="B279">
            <v>25</v>
          </cell>
          <cell r="C279">
            <v>25</v>
          </cell>
        </row>
        <row r="280">
          <cell r="A280" t="str">
            <v>87-52-0516</v>
          </cell>
          <cell r="B280">
            <v>-15</v>
          </cell>
          <cell r="C280">
            <v>0</v>
          </cell>
        </row>
        <row r="281">
          <cell r="A281" t="str">
            <v>87-52-0526</v>
          </cell>
          <cell r="B281">
            <v>30</v>
          </cell>
          <cell r="C281">
            <v>30</v>
          </cell>
        </row>
        <row r="282">
          <cell r="A282" t="str">
            <v>87-52-0541</v>
          </cell>
          <cell r="B282">
            <v>60</v>
          </cell>
          <cell r="C282">
            <v>60</v>
          </cell>
        </row>
        <row r="283">
          <cell r="A283" t="str">
            <v>87-52-0542</v>
          </cell>
          <cell r="B283">
            <v>-30</v>
          </cell>
          <cell r="C283">
            <v>0</v>
          </cell>
        </row>
        <row r="284">
          <cell r="A284" t="str">
            <v>87-52-0551</v>
          </cell>
          <cell r="B284">
            <v>30</v>
          </cell>
          <cell r="C284">
            <v>30</v>
          </cell>
        </row>
        <row r="285">
          <cell r="A285" t="str">
            <v>87-52-0552</v>
          </cell>
          <cell r="B285">
            <v>20</v>
          </cell>
          <cell r="C285">
            <v>20</v>
          </cell>
        </row>
        <row r="286">
          <cell r="A286" t="str">
            <v>87-52-0575</v>
          </cell>
          <cell r="B286">
            <v>65</v>
          </cell>
          <cell r="C286">
            <v>65</v>
          </cell>
        </row>
        <row r="287">
          <cell r="A287" t="str">
            <v>87-52-0576</v>
          </cell>
          <cell r="B287">
            <v>65</v>
          </cell>
          <cell r="C287">
            <v>65</v>
          </cell>
        </row>
        <row r="288">
          <cell r="A288" t="str">
            <v>87-52-0579</v>
          </cell>
          <cell r="B288">
            <v>55</v>
          </cell>
          <cell r="C288">
            <v>55</v>
          </cell>
        </row>
        <row r="289">
          <cell r="A289" t="str">
            <v>87-52-0585</v>
          </cell>
          <cell r="B289">
            <v>20</v>
          </cell>
          <cell r="C289">
            <v>20</v>
          </cell>
        </row>
        <row r="290">
          <cell r="A290" t="str">
            <v>87-77-0017</v>
          </cell>
          <cell r="B290">
            <v>0</v>
          </cell>
          <cell r="C290">
            <v>0</v>
          </cell>
        </row>
        <row r="291">
          <cell r="A291" t="str">
            <v>87-77-0023</v>
          </cell>
          <cell r="B291">
            <v>40</v>
          </cell>
          <cell r="C291">
            <v>40</v>
          </cell>
        </row>
        <row r="292">
          <cell r="A292" t="str">
            <v>87-77-0039</v>
          </cell>
          <cell r="B292">
            <v>0</v>
          </cell>
          <cell r="C292">
            <v>0</v>
          </cell>
        </row>
        <row r="293">
          <cell r="A293" t="str">
            <v>87-77-0040</v>
          </cell>
          <cell r="B293">
            <v>20</v>
          </cell>
          <cell r="C293">
            <v>20</v>
          </cell>
        </row>
        <row r="294">
          <cell r="A294" t="str">
            <v>87-77-0045</v>
          </cell>
          <cell r="B294">
            <v>0</v>
          </cell>
          <cell r="C294">
            <v>0</v>
          </cell>
        </row>
        <row r="295">
          <cell r="A295" t="str">
            <v>87-77-0053</v>
          </cell>
          <cell r="B295">
            <v>0</v>
          </cell>
          <cell r="C295">
            <v>0</v>
          </cell>
        </row>
        <row r="296">
          <cell r="A296" t="str">
            <v>87-77-1308</v>
          </cell>
          <cell r="B296">
            <v>0</v>
          </cell>
          <cell r="C296">
            <v>0</v>
          </cell>
        </row>
        <row r="297">
          <cell r="A297" t="str">
            <v>87-77-1314</v>
          </cell>
          <cell r="B297">
            <v>52</v>
          </cell>
          <cell r="C297">
            <v>52</v>
          </cell>
        </row>
        <row r="298">
          <cell r="A298" t="str">
            <v>87-77-1315</v>
          </cell>
          <cell r="B298">
            <v>45</v>
          </cell>
          <cell r="C298">
            <v>45</v>
          </cell>
        </row>
        <row r="299">
          <cell r="A299" t="str">
            <v>87-77-1331</v>
          </cell>
          <cell r="B299">
            <v>0</v>
          </cell>
          <cell r="C299">
            <v>0</v>
          </cell>
        </row>
        <row r="300">
          <cell r="A300" t="str">
            <v>87-77-1332</v>
          </cell>
          <cell r="B300">
            <v>45</v>
          </cell>
          <cell r="C300">
            <v>45</v>
          </cell>
        </row>
        <row r="301">
          <cell r="A301" t="str">
            <v>87-77-1336</v>
          </cell>
          <cell r="B301">
            <v>0</v>
          </cell>
          <cell r="C301">
            <v>0</v>
          </cell>
        </row>
        <row r="302">
          <cell r="A302" t="str">
            <v>87-77-1344</v>
          </cell>
          <cell r="B302">
            <v>0</v>
          </cell>
          <cell r="C302">
            <v>0</v>
          </cell>
        </row>
        <row r="303">
          <cell r="A303" t="str">
            <v>87-77-1346</v>
          </cell>
          <cell r="B303">
            <v>95</v>
          </cell>
          <cell r="C303">
            <v>95</v>
          </cell>
        </row>
        <row r="304">
          <cell r="A304" t="str">
            <v>87-77-1379</v>
          </cell>
          <cell r="B304">
            <v>-15</v>
          </cell>
          <cell r="C304">
            <v>0</v>
          </cell>
        </row>
        <row r="305">
          <cell r="A305" t="str">
            <v>87-77-1381</v>
          </cell>
          <cell r="B305">
            <v>55</v>
          </cell>
          <cell r="C305">
            <v>55</v>
          </cell>
        </row>
        <row r="306">
          <cell r="A306" t="str">
            <v>87-77-1399</v>
          </cell>
          <cell r="B306">
            <v>35</v>
          </cell>
          <cell r="C306">
            <v>35</v>
          </cell>
        </row>
        <row r="307">
          <cell r="A307" t="str">
            <v>87-77-1422</v>
          </cell>
          <cell r="B307">
            <v>0</v>
          </cell>
          <cell r="C307">
            <v>0</v>
          </cell>
        </row>
        <row r="308">
          <cell r="A308" t="str">
            <v>87-77-1428</v>
          </cell>
          <cell r="B308">
            <v>210</v>
          </cell>
          <cell r="C308">
            <v>210</v>
          </cell>
        </row>
        <row r="309">
          <cell r="A309" t="str">
            <v>87-77-1434</v>
          </cell>
          <cell r="B309">
            <v>195</v>
          </cell>
          <cell r="C309">
            <v>195</v>
          </cell>
        </row>
        <row r="310">
          <cell r="A310" t="str">
            <v>87-77-1456</v>
          </cell>
          <cell r="B310">
            <v>0</v>
          </cell>
          <cell r="C310">
            <v>0</v>
          </cell>
        </row>
        <row r="311">
          <cell r="A311" t="str">
            <v>87-77-1472</v>
          </cell>
          <cell r="B311">
            <v>20</v>
          </cell>
          <cell r="C311">
            <v>20</v>
          </cell>
        </row>
        <row r="312">
          <cell r="A312" t="str">
            <v>87-77-1479</v>
          </cell>
          <cell r="B312">
            <v>0</v>
          </cell>
          <cell r="C312">
            <v>0</v>
          </cell>
        </row>
        <row r="313">
          <cell r="A313" t="str">
            <v>87-77-1501</v>
          </cell>
          <cell r="B313">
            <v>0</v>
          </cell>
          <cell r="C313">
            <v>0</v>
          </cell>
        </row>
        <row r="314">
          <cell r="A314" t="str">
            <v>87-77-1556</v>
          </cell>
          <cell r="B314">
            <v>190</v>
          </cell>
          <cell r="C314">
            <v>190</v>
          </cell>
        </row>
        <row r="315">
          <cell r="A315" t="str">
            <v>87-77-1557</v>
          </cell>
          <cell r="B315">
            <v>0</v>
          </cell>
          <cell r="C315">
            <v>0</v>
          </cell>
        </row>
        <row r="316">
          <cell r="A316" t="str">
            <v>87-77-1606</v>
          </cell>
          <cell r="B316">
            <v>-20</v>
          </cell>
          <cell r="C316">
            <v>0</v>
          </cell>
        </row>
        <row r="317">
          <cell r="A317" t="str">
            <v>87-77-1643</v>
          </cell>
          <cell r="B317">
            <v>-40</v>
          </cell>
          <cell r="C317">
            <v>0</v>
          </cell>
        </row>
        <row r="318">
          <cell r="A318" t="str">
            <v>87-77-1654</v>
          </cell>
          <cell r="B318">
            <v>20</v>
          </cell>
          <cell r="C318">
            <v>20</v>
          </cell>
        </row>
        <row r="319">
          <cell r="A319" t="str">
            <v>87-77-1691</v>
          </cell>
          <cell r="B319">
            <v>70</v>
          </cell>
          <cell r="C319">
            <v>70</v>
          </cell>
        </row>
        <row r="320">
          <cell r="A320" t="str">
            <v>87-77-1692</v>
          </cell>
          <cell r="B320">
            <v>-10</v>
          </cell>
          <cell r="C320">
            <v>0</v>
          </cell>
        </row>
        <row r="321">
          <cell r="A321" t="str">
            <v>87-77-1706</v>
          </cell>
          <cell r="B321">
            <v>105</v>
          </cell>
          <cell r="C321">
            <v>105</v>
          </cell>
        </row>
        <row r="322">
          <cell r="A322" t="str">
            <v>87-77-1707</v>
          </cell>
          <cell r="B322">
            <v>175</v>
          </cell>
          <cell r="C322">
            <v>175</v>
          </cell>
        </row>
        <row r="323">
          <cell r="A323" t="str">
            <v>87-77-1733</v>
          </cell>
          <cell r="B323">
            <v>10</v>
          </cell>
          <cell r="C323">
            <v>10</v>
          </cell>
        </row>
        <row r="324">
          <cell r="A324" t="str">
            <v>87-77-1735</v>
          </cell>
          <cell r="B324">
            <v>2</v>
          </cell>
          <cell r="C324">
            <v>2</v>
          </cell>
        </row>
        <row r="325">
          <cell r="A325" t="str">
            <v>87-77-1736</v>
          </cell>
          <cell r="B325">
            <v>-25</v>
          </cell>
          <cell r="C325">
            <v>0</v>
          </cell>
        </row>
        <row r="326">
          <cell r="A326" t="str">
            <v>87-77-1737</v>
          </cell>
          <cell r="B326">
            <v>5</v>
          </cell>
          <cell r="C326">
            <v>5</v>
          </cell>
        </row>
        <row r="327">
          <cell r="A327" t="str">
            <v>87-77-1767</v>
          </cell>
          <cell r="B327">
            <v>45</v>
          </cell>
          <cell r="C327">
            <v>45</v>
          </cell>
        </row>
        <row r="328">
          <cell r="A328" t="str">
            <v>87-77-1768</v>
          </cell>
          <cell r="B328">
            <v>-45</v>
          </cell>
          <cell r="C328">
            <v>0</v>
          </cell>
        </row>
        <row r="329">
          <cell r="A329" t="str">
            <v>87-77-1788</v>
          </cell>
          <cell r="B329">
            <v>70</v>
          </cell>
          <cell r="C329">
            <v>70</v>
          </cell>
        </row>
        <row r="330">
          <cell r="A330" t="str">
            <v>87-77-1789</v>
          </cell>
          <cell r="B330">
            <v>-30</v>
          </cell>
          <cell r="C330">
            <v>0</v>
          </cell>
        </row>
        <row r="331">
          <cell r="A331" t="str">
            <v>87-77-1830</v>
          </cell>
          <cell r="B331">
            <v>5</v>
          </cell>
          <cell r="C331">
            <v>5</v>
          </cell>
        </row>
        <row r="332">
          <cell r="A332" t="str">
            <v>87-77-1834</v>
          </cell>
          <cell r="B332">
            <v>0</v>
          </cell>
          <cell r="C332">
            <v>0</v>
          </cell>
        </row>
        <row r="333">
          <cell r="A333" t="str">
            <v>87-77-1848</v>
          </cell>
          <cell r="B333">
            <v>0</v>
          </cell>
          <cell r="C333">
            <v>0</v>
          </cell>
        </row>
        <row r="334">
          <cell r="A334" t="str">
            <v>87-77-1858</v>
          </cell>
          <cell r="B334">
            <v>-5</v>
          </cell>
          <cell r="C334">
            <v>0</v>
          </cell>
        </row>
        <row r="335">
          <cell r="A335" t="str">
            <v>87-77-1859</v>
          </cell>
          <cell r="B335">
            <v>40</v>
          </cell>
          <cell r="C335">
            <v>40</v>
          </cell>
        </row>
        <row r="336">
          <cell r="A336" t="str">
            <v>87-77-1862</v>
          </cell>
          <cell r="B336">
            <v>35</v>
          </cell>
          <cell r="C336">
            <v>35</v>
          </cell>
        </row>
        <row r="337">
          <cell r="A337" t="str">
            <v>87-77-1871</v>
          </cell>
          <cell r="B337">
            <v>0</v>
          </cell>
          <cell r="C337">
            <v>0</v>
          </cell>
        </row>
        <row r="338">
          <cell r="A338" t="str">
            <v>87-77-1904</v>
          </cell>
          <cell r="B338">
            <v>0</v>
          </cell>
          <cell r="C338">
            <v>0</v>
          </cell>
        </row>
        <row r="339">
          <cell r="A339" t="str">
            <v>87-77-1908</v>
          </cell>
          <cell r="B339">
            <v>0</v>
          </cell>
          <cell r="C339">
            <v>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costek 2021"/>
      <sheetName val="2022"/>
      <sheetName val="Лист5"/>
      <sheetName val="Hecostek 2022"/>
      <sheetName val="рабочий кассеты"/>
      <sheetName val="рабочий кассеты Хекостек"/>
      <sheetName val="Hecostek 2021 (3)"/>
      <sheetName val="Условия работы"/>
      <sheetName val="2021 (2)"/>
      <sheetName val="Условия работы хеко"/>
      <sheetName val="Черенки в кассетах_успех"/>
      <sheetName val="рабочий 2022"/>
      <sheetName val="Лист1"/>
      <sheetName val="Лист2"/>
      <sheetName val="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3">
          <cell r="A13" t="str">
            <v>87-10-1402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0">
          <cell r="A10" t="str">
            <v>87-10-0896</v>
          </cell>
          <cell r="B10" t="str">
            <v>Acer pal. 'Atropurpureum'</v>
          </cell>
          <cell r="C10" t="str">
            <v>MP66</v>
          </cell>
          <cell r="D10" t="str">
            <v>Directly</v>
          </cell>
          <cell r="F10">
            <v>1.08</v>
          </cell>
          <cell r="G10">
            <v>0.97</v>
          </cell>
          <cell r="H10">
            <v>0.91</v>
          </cell>
          <cell r="J10">
            <v>1.32192</v>
          </cell>
          <cell r="K10">
            <v>1.1872799999999999</v>
          </cell>
          <cell r="L10">
            <v>0.91</v>
          </cell>
        </row>
        <row r="11">
          <cell r="A11" t="str">
            <v>87-10-1221</v>
          </cell>
          <cell r="B11" t="str">
            <v>Acer pal. 'Elegans'</v>
          </cell>
          <cell r="C11" t="str">
            <v>MP66</v>
          </cell>
          <cell r="D11" t="str">
            <v>Directly</v>
          </cell>
          <cell r="F11">
            <v>1.08</v>
          </cell>
          <cell r="G11">
            <v>0.97</v>
          </cell>
          <cell r="H11">
            <v>0.91</v>
          </cell>
          <cell r="J11">
            <v>1.32192</v>
          </cell>
          <cell r="K11">
            <v>1.1872799999999999</v>
          </cell>
          <cell r="L11">
            <v>0.91</v>
          </cell>
        </row>
        <row r="12">
          <cell r="A12" t="str">
            <v>87-10-1222</v>
          </cell>
          <cell r="B12" t="str">
            <v>Acer pal. 'Katsura'</v>
          </cell>
          <cell r="C12" t="str">
            <v>MP66</v>
          </cell>
          <cell r="D12" t="str">
            <v>Directly</v>
          </cell>
          <cell r="F12">
            <v>1.08</v>
          </cell>
          <cell r="G12">
            <v>0.97</v>
          </cell>
          <cell r="H12">
            <v>0.91</v>
          </cell>
          <cell r="J12">
            <v>1.32192</v>
          </cell>
          <cell r="K12">
            <v>1.1872799999999999</v>
          </cell>
          <cell r="L12">
            <v>0.91</v>
          </cell>
        </row>
        <row r="13">
          <cell r="A13" t="str">
            <v>87-10-1215</v>
          </cell>
          <cell r="B13" t="str">
            <v>Acer pal. 'Orange Dream'</v>
          </cell>
          <cell r="C13" t="str">
            <v>MP66</v>
          </cell>
          <cell r="D13" t="str">
            <v>Directly</v>
          </cell>
          <cell r="F13">
            <v>1.08</v>
          </cell>
          <cell r="G13">
            <v>0.97</v>
          </cell>
          <cell r="H13">
            <v>0.91</v>
          </cell>
          <cell r="J13">
            <v>1.32192</v>
          </cell>
          <cell r="K13">
            <v>1.1872799999999999</v>
          </cell>
          <cell r="L13">
            <v>0.91</v>
          </cell>
        </row>
        <row r="14">
          <cell r="A14" t="str">
            <v>87-10-1401</v>
          </cell>
          <cell r="B14" t="str">
            <v>Aronia melanocarpa 'Hugin'</v>
          </cell>
          <cell r="C14" t="str">
            <v>MP104</v>
          </cell>
          <cell r="D14" t="str">
            <v>Directly</v>
          </cell>
          <cell r="F14">
            <v>0.52</v>
          </cell>
          <cell r="G14">
            <v>0.41</v>
          </cell>
          <cell r="H14">
            <v>0.35</v>
          </cell>
          <cell r="J14">
            <v>0.63648000000000005</v>
          </cell>
          <cell r="K14">
            <v>0.50183999999999995</v>
          </cell>
          <cell r="L14">
            <v>0.35</v>
          </cell>
        </row>
        <row r="15">
          <cell r="A15" t="str">
            <v>87-10-1402</v>
          </cell>
          <cell r="B15" t="str">
            <v>Aronia prunifolia 'Nero'</v>
          </cell>
          <cell r="C15" t="str">
            <v>MP104</v>
          </cell>
          <cell r="D15" t="str">
            <v>Directly</v>
          </cell>
          <cell r="F15">
            <v>0.52</v>
          </cell>
          <cell r="G15">
            <v>0.41</v>
          </cell>
          <cell r="H15">
            <v>0.35</v>
          </cell>
          <cell r="J15">
            <v>0.63648000000000005</v>
          </cell>
          <cell r="K15">
            <v>0.50183999999999995</v>
          </cell>
          <cell r="L15">
            <v>0.35</v>
          </cell>
        </row>
        <row r="16">
          <cell r="A16" t="str">
            <v>87-10-1283</v>
          </cell>
          <cell r="B16" t="str">
            <v>Aronia prunifolia 'Viking'</v>
          </cell>
          <cell r="C16" t="str">
            <v>MP104</v>
          </cell>
          <cell r="D16" t="str">
            <v>Directly</v>
          </cell>
          <cell r="F16">
            <v>0.52</v>
          </cell>
          <cell r="G16">
            <v>0.41</v>
          </cell>
          <cell r="H16">
            <v>0.35</v>
          </cell>
          <cell r="J16">
            <v>0.63648000000000005</v>
          </cell>
          <cell r="K16">
            <v>0.50183999999999995</v>
          </cell>
          <cell r="L16">
            <v>0.35</v>
          </cell>
        </row>
        <row r="17">
          <cell r="A17" t="str">
            <v>87-10-0006</v>
          </cell>
          <cell r="B17" t="str">
            <v>Berberis buxifolia 'Nana'</v>
          </cell>
          <cell r="C17" t="str">
            <v>MP150</v>
          </cell>
          <cell r="D17" t="str">
            <v>Directly</v>
          </cell>
          <cell r="F17">
            <v>0.59000000000000008</v>
          </cell>
          <cell r="G17">
            <v>0.48</v>
          </cell>
          <cell r="H17">
            <v>0.42</v>
          </cell>
          <cell r="J17">
            <v>0.72216000000000014</v>
          </cell>
          <cell r="K17">
            <v>0.58751999999999993</v>
          </cell>
          <cell r="L17">
            <v>0.42</v>
          </cell>
        </row>
        <row r="18">
          <cell r="A18" t="str">
            <v>87-10-0897</v>
          </cell>
          <cell r="B18" t="str">
            <v>Berberis candidula</v>
          </cell>
          <cell r="C18" t="str">
            <v>MP150</v>
          </cell>
          <cell r="D18" t="str">
            <v>Directly</v>
          </cell>
          <cell r="F18">
            <v>0.53</v>
          </cell>
          <cell r="G18">
            <v>0.42</v>
          </cell>
          <cell r="H18">
            <v>0.36</v>
          </cell>
          <cell r="J18">
            <v>0.64872000000000007</v>
          </cell>
          <cell r="K18">
            <v>0.51407999999999998</v>
          </cell>
          <cell r="L18">
            <v>0.36</v>
          </cell>
        </row>
        <row r="19">
          <cell r="A19" t="str">
            <v>87-10-0943</v>
          </cell>
          <cell r="B19" t="str">
            <v>Berberis frikartii 'Amstelveen'</v>
          </cell>
          <cell r="C19" t="str">
            <v>MP150</v>
          </cell>
          <cell r="D19" t="str">
            <v>Directly</v>
          </cell>
          <cell r="F19">
            <v>0.53</v>
          </cell>
          <cell r="G19">
            <v>0.42</v>
          </cell>
          <cell r="H19">
            <v>0.36</v>
          </cell>
          <cell r="J19">
            <v>0.64872000000000007</v>
          </cell>
          <cell r="K19">
            <v>0.51407999999999998</v>
          </cell>
          <cell r="L19">
            <v>0.36</v>
          </cell>
        </row>
        <row r="20">
          <cell r="A20" t="str">
            <v>87-10-0941</v>
          </cell>
          <cell r="B20" t="str">
            <v>Berberis frikartii 'Telstar'</v>
          </cell>
          <cell r="C20" t="str">
            <v>MP150</v>
          </cell>
          <cell r="D20" t="str">
            <v>Directly</v>
          </cell>
          <cell r="F20">
            <v>0.53</v>
          </cell>
          <cell r="G20">
            <v>0.42</v>
          </cell>
          <cell r="H20">
            <v>0.36</v>
          </cell>
          <cell r="J20">
            <v>0.64872000000000007</v>
          </cell>
          <cell r="K20">
            <v>0.51407999999999998</v>
          </cell>
          <cell r="L20">
            <v>0.36</v>
          </cell>
        </row>
        <row r="21">
          <cell r="A21" t="str">
            <v>87-10-0957</v>
          </cell>
          <cell r="B21" t="str">
            <v>Berberis int. 'Wallich's Purple'</v>
          </cell>
          <cell r="C21" t="str">
            <v>MP150</v>
          </cell>
          <cell r="D21" t="str">
            <v>Directly</v>
          </cell>
          <cell r="F21">
            <v>0.53</v>
          </cell>
          <cell r="G21">
            <v>0.42</v>
          </cell>
          <cell r="H21">
            <v>0.36</v>
          </cell>
          <cell r="J21">
            <v>0.64872000000000007</v>
          </cell>
          <cell r="K21">
            <v>0.51407999999999998</v>
          </cell>
          <cell r="L21">
            <v>0.36</v>
          </cell>
        </row>
        <row r="22">
          <cell r="A22" t="str">
            <v>87-10-0008</v>
          </cell>
          <cell r="B22" t="str">
            <v>Berberis media 'Parkjuweel'</v>
          </cell>
          <cell r="C22" t="str">
            <v>MP150</v>
          </cell>
          <cell r="D22" t="str">
            <v>Directly</v>
          </cell>
          <cell r="F22">
            <v>0.53</v>
          </cell>
          <cell r="G22">
            <v>0.42</v>
          </cell>
          <cell r="H22">
            <v>0.36</v>
          </cell>
          <cell r="J22">
            <v>0.64872000000000007</v>
          </cell>
          <cell r="K22">
            <v>0.51407999999999998</v>
          </cell>
          <cell r="L22">
            <v>0.36</v>
          </cell>
        </row>
        <row r="23">
          <cell r="A23" t="str">
            <v>87-10-0819</v>
          </cell>
          <cell r="B23" t="str">
            <v>Berberis media 'Red Jewel'</v>
          </cell>
          <cell r="C23" t="str">
            <v>MP150</v>
          </cell>
          <cell r="D23" t="str">
            <v>Directly</v>
          </cell>
          <cell r="F23">
            <v>0.53</v>
          </cell>
          <cell r="G23">
            <v>0.42</v>
          </cell>
          <cell r="H23">
            <v>0.36</v>
          </cell>
          <cell r="J23">
            <v>0.64872000000000007</v>
          </cell>
          <cell r="K23">
            <v>0.51407999999999998</v>
          </cell>
          <cell r="L23">
            <v>0.36</v>
          </cell>
        </row>
        <row r="24">
          <cell r="A24" t="str">
            <v>87-10-0009</v>
          </cell>
          <cell r="B24" t="str">
            <v>Berberis ott. 'Auricoma'</v>
          </cell>
          <cell r="C24" t="str">
            <v>MP150</v>
          </cell>
          <cell r="D24" t="str">
            <v>Directly</v>
          </cell>
          <cell r="F24">
            <v>0.53</v>
          </cell>
          <cell r="G24">
            <v>0.42</v>
          </cell>
          <cell r="H24">
            <v>0.36</v>
          </cell>
          <cell r="J24">
            <v>0.64872000000000007</v>
          </cell>
          <cell r="K24">
            <v>0.51407999999999998</v>
          </cell>
          <cell r="L24">
            <v>0.36</v>
          </cell>
        </row>
        <row r="25">
          <cell r="A25" t="str">
            <v>87-10-0833</v>
          </cell>
          <cell r="B25" t="str">
            <v>Berberis ott. 'Silver Miles'</v>
          </cell>
          <cell r="C25" t="str">
            <v>MP150</v>
          </cell>
          <cell r="D25" t="str">
            <v>Directly</v>
          </cell>
          <cell r="F25">
            <v>0.53</v>
          </cell>
          <cell r="G25">
            <v>0.42</v>
          </cell>
          <cell r="H25">
            <v>0.36</v>
          </cell>
          <cell r="J25">
            <v>0.64872000000000007</v>
          </cell>
          <cell r="K25">
            <v>0.51407999999999998</v>
          </cell>
          <cell r="L25">
            <v>0.36</v>
          </cell>
        </row>
        <row r="26">
          <cell r="A26" t="str">
            <v>87-10-0011</v>
          </cell>
          <cell r="B26" t="str">
            <v>Berberis ott. 'Superba'</v>
          </cell>
          <cell r="C26" t="str">
            <v>MP150</v>
          </cell>
          <cell r="D26" t="str">
            <v>Directly</v>
          </cell>
          <cell r="F26">
            <v>0.53</v>
          </cell>
          <cell r="G26">
            <v>0.42</v>
          </cell>
          <cell r="H26">
            <v>0.36</v>
          </cell>
          <cell r="J26">
            <v>0.64872000000000007</v>
          </cell>
          <cell r="K26">
            <v>0.51407999999999998</v>
          </cell>
          <cell r="L26">
            <v>0.36</v>
          </cell>
        </row>
        <row r="27">
          <cell r="A27" t="str">
            <v>87-10-0013</v>
          </cell>
          <cell r="B27" t="str">
            <v>Berberis thunb. 'Atropurpurea Nana'</v>
          </cell>
          <cell r="C27" t="str">
            <v>MP150</v>
          </cell>
          <cell r="D27" t="str">
            <v>Directly</v>
          </cell>
          <cell r="F27">
            <v>0.53</v>
          </cell>
          <cell r="G27">
            <v>0.42</v>
          </cell>
          <cell r="H27">
            <v>0.36</v>
          </cell>
          <cell r="J27">
            <v>0.64872000000000007</v>
          </cell>
          <cell r="K27">
            <v>0.51407999999999998</v>
          </cell>
          <cell r="L27">
            <v>0.36</v>
          </cell>
        </row>
        <row r="28">
          <cell r="A28" t="str">
            <v>87-10-0014</v>
          </cell>
          <cell r="B28" t="str">
            <v>Berberis thunb. 'Aurea'</v>
          </cell>
          <cell r="C28" t="str">
            <v>MP150</v>
          </cell>
          <cell r="D28" t="str">
            <v>Directly</v>
          </cell>
          <cell r="F28">
            <v>0.53</v>
          </cell>
          <cell r="G28">
            <v>0.42</v>
          </cell>
          <cell r="H28">
            <v>0.36</v>
          </cell>
          <cell r="J28">
            <v>0.64872000000000007</v>
          </cell>
          <cell r="K28">
            <v>0.51407999999999998</v>
          </cell>
          <cell r="L28">
            <v>0.36</v>
          </cell>
        </row>
        <row r="29">
          <cell r="A29" t="str">
            <v>87-10-0015</v>
          </cell>
          <cell r="B29" t="str">
            <v>Berberis thunb. 'Bagatelle'</v>
          </cell>
          <cell r="C29" t="str">
            <v>MP150</v>
          </cell>
          <cell r="D29" t="str">
            <v>Directly</v>
          </cell>
          <cell r="F29">
            <v>0.53</v>
          </cell>
          <cell r="G29">
            <v>0.42</v>
          </cell>
          <cell r="H29">
            <v>0.36</v>
          </cell>
          <cell r="J29">
            <v>0.64872000000000007</v>
          </cell>
          <cell r="K29">
            <v>0.51407999999999998</v>
          </cell>
          <cell r="L29">
            <v>0.36</v>
          </cell>
        </row>
        <row r="30">
          <cell r="A30" t="str">
            <v>87-10-0016</v>
          </cell>
          <cell r="B30" t="str">
            <v>Berberis thunb. 'Bonanza Gold' PBR  ®</v>
          </cell>
          <cell r="C30" t="str">
            <v>mp150</v>
          </cell>
          <cell r="D30" t="str">
            <v>Directly</v>
          </cell>
          <cell r="F30">
            <v>1.29</v>
          </cell>
          <cell r="G30">
            <v>1.18</v>
          </cell>
          <cell r="H30">
            <v>1.1200000000000001</v>
          </cell>
          <cell r="J30">
            <v>1.5789600000000001</v>
          </cell>
          <cell r="K30">
            <v>1.44432</v>
          </cell>
          <cell r="L30">
            <v>1.1200000000000001</v>
          </cell>
        </row>
        <row r="31">
          <cell r="A31" t="str">
            <v>87-10-0898</v>
          </cell>
          <cell r="B31" t="str">
            <v>Berberis thunb. 'Carmen'</v>
          </cell>
          <cell r="C31" t="str">
            <v>MP150</v>
          </cell>
          <cell r="D31" t="str">
            <v>Directly</v>
          </cell>
          <cell r="F31">
            <v>0.53</v>
          </cell>
          <cell r="G31">
            <v>0.42</v>
          </cell>
          <cell r="H31">
            <v>0.36</v>
          </cell>
          <cell r="J31">
            <v>0.64872000000000007</v>
          </cell>
          <cell r="K31">
            <v>0.51407999999999998</v>
          </cell>
          <cell r="L31">
            <v>0.36</v>
          </cell>
        </row>
        <row r="32">
          <cell r="A32" t="str">
            <v>87-10-1275</v>
          </cell>
          <cell r="B32" t="str">
            <v>Berberis thunb. 'Chicquita' PBR ®</v>
          </cell>
          <cell r="C32" t="str">
            <v>MP150</v>
          </cell>
          <cell r="D32" t="str">
            <v>Directly</v>
          </cell>
          <cell r="F32">
            <v>1.01</v>
          </cell>
          <cell r="G32">
            <v>0.9</v>
          </cell>
          <cell r="H32">
            <v>0.84</v>
          </cell>
          <cell r="J32">
            <v>1.23624</v>
          </cell>
          <cell r="K32">
            <v>1.1016000000000001</v>
          </cell>
          <cell r="L32">
            <v>0.84</v>
          </cell>
        </row>
        <row r="33">
          <cell r="A33" t="str">
            <v>87-10-1276</v>
          </cell>
          <cell r="B33" t="str">
            <v>Berberis thunb. 'Chocolate Summer'PBR ®</v>
          </cell>
          <cell r="C33" t="str">
            <v>MP150</v>
          </cell>
          <cell r="D33" t="str">
            <v>Directly</v>
          </cell>
          <cell r="F33">
            <v>1.01</v>
          </cell>
          <cell r="G33">
            <v>0.9</v>
          </cell>
          <cell r="H33">
            <v>0.84</v>
          </cell>
          <cell r="J33">
            <v>1.23624</v>
          </cell>
          <cell r="K33">
            <v>1.1016000000000001</v>
          </cell>
          <cell r="L33">
            <v>0.84</v>
          </cell>
        </row>
        <row r="34">
          <cell r="A34" t="str">
            <v>87-10-1223</v>
          </cell>
          <cell r="B34" t="str">
            <v>Berberis thunb. 'Concorde'</v>
          </cell>
          <cell r="C34" t="str">
            <v>MP150</v>
          </cell>
          <cell r="D34" t="str">
            <v>Directly</v>
          </cell>
          <cell r="F34">
            <v>0.53</v>
          </cell>
          <cell r="G34">
            <v>0.42</v>
          </cell>
          <cell r="H34">
            <v>0.36</v>
          </cell>
          <cell r="J34">
            <v>0.64872000000000007</v>
          </cell>
          <cell r="K34">
            <v>0.51407999999999998</v>
          </cell>
          <cell r="L34">
            <v>0.36</v>
          </cell>
        </row>
        <row r="35">
          <cell r="A35" t="str">
            <v>87-10-0756</v>
          </cell>
          <cell r="B35" t="str">
            <v>Berberis thunb. 'Coral' PBR ®</v>
          </cell>
          <cell r="C35" t="str">
            <v>MP150</v>
          </cell>
          <cell r="D35" t="str">
            <v>Directly</v>
          </cell>
          <cell r="F35">
            <v>1.01</v>
          </cell>
          <cell r="G35">
            <v>0.9</v>
          </cell>
          <cell r="H35">
            <v>0.84</v>
          </cell>
          <cell r="J35">
            <v>1.23624</v>
          </cell>
          <cell r="K35">
            <v>1.1016000000000001</v>
          </cell>
          <cell r="L35">
            <v>0.84</v>
          </cell>
        </row>
        <row r="36">
          <cell r="A36" t="str">
            <v>87-10-0017</v>
          </cell>
          <cell r="B36" t="str">
            <v>Berberis thunb. 'Coronita'</v>
          </cell>
          <cell r="C36" t="str">
            <v>MP150</v>
          </cell>
          <cell r="D36" t="str">
            <v>Directly</v>
          </cell>
          <cell r="F36">
            <v>0.53</v>
          </cell>
          <cell r="G36">
            <v>0.42</v>
          </cell>
          <cell r="H36">
            <v>0.36</v>
          </cell>
          <cell r="J36">
            <v>0.64872000000000007</v>
          </cell>
          <cell r="K36">
            <v>0.51407999999999998</v>
          </cell>
          <cell r="L36">
            <v>0.36</v>
          </cell>
        </row>
        <row r="37">
          <cell r="A37" t="str">
            <v>87-10-0018</v>
          </cell>
          <cell r="B37" t="str">
            <v>Berberis thunb. 'Dart's Red Lady'</v>
          </cell>
          <cell r="C37" t="str">
            <v>MP150</v>
          </cell>
          <cell r="D37" t="str">
            <v>Directly</v>
          </cell>
          <cell r="F37">
            <v>0.53</v>
          </cell>
          <cell r="G37">
            <v>0.42</v>
          </cell>
          <cell r="H37">
            <v>0.36</v>
          </cell>
          <cell r="J37">
            <v>0.64872000000000007</v>
          </cell>
          <cell r="K37">
            <v>0.51407999999999998</v>
          </cell>
          <cell r="L37">
            <v>0.36</v>
          </cell>
        </row>
        <row r="38">
          <cell r="A38" t="str">
            <v>87-10-0019</v>
          </cell>
          <cell r="B38" t="str">
            <v>Berberis thunb. 'Erecta'</v>
          </cell>
          <cell r="C38" t="str">
            <v>MP150</v>
          </cell>
          <cell r="D38" t="str">
            <v>Directly</v>
          </cell>
          <cell r="F38">
            <v>0.53</v>
          </cell>
          <cell r="G38">
            <v>0.42</v>
          </cell>
          <cell r="H38">
            <v>0.36</v>
          </cell>
          <cell r="J38">
            <v>0.64872000000000007</v>
          </cell>
          <cell r="K38">
            <v>0.51407999999999998</v>
          </cell>
          <cell r="L38">
            <v>0.36</v>
          </cell>
        </row>
        <row r="39">
          <cell r="A39" t="str">
            <v>87-10-1269</v>
          </cell>
          <cell r="B39" t="str">
            <v>Berberis thunb. 'Florence' PBR ®</v>
          </cell>
          <cell r="C39" t="str">
            <v>MP150</v>
          </cell>
          <cell r="D39" t="str">
            <v>Directly</v>
          </cell>
          <cell r="F39">
            <v>1.01</v>
          </cell>
          <cell r="G39">
            <v>0.9</v>
          </cell>
          <cell r="H39">
            <v>0.84</v>
          </cell>
          <cell r="J39">
            <v>1.23624</v>
          </cell>
          <cell r="K39">
            <v>1.1016000000000001</v>
          </cell>
          <cell r="L39">
            <v>0.84</v>
          </cell>
        </row>
        <row r="40">
          <cell r="A40" t="str">
            <v>87-10-0020</v>
          </cell>
          <cell r="B40" t="str">
            <v>Berberis thunb. 'Golden Ring'</v>
          </cell>
          <cell r="C40" t="str">
            <v>MP150</v>
          </cell>
          <cell r="D40" t="str">
            <v>Directly</v>
          </cell>
          <cell r="F40">
            <v>0.53</v>
          </cell>
          <cell r="G40">
            <v>0.42</v>
          </cell>
          <cell r="H40">
            <v>0.36</v>
          </cell>
          <cell r="J40">
            <v>0.64872000000000007</v>
          </cell>
          <cell r="K40">
            <v>0.51407999999999998</v>
          </cell>
          <cell r="L40">
            <v>0.36</v>
          </cell>
        </row>
        <row r="41">
          <cell r="A41" t="str">
            <v>87-10-1403</v>
          </cell>
          <cell r="B41" t="str">
            <v>Berberis thunb. 'Goldalite'</v>
          </cell>
          <cell r="C41" t="str">
            <v>MP150</v>
          </cell>
          <cell r="D41" t="str">
            <v>Directly</v>
          </cell>
          <cell r="F41">
            <v>0.53</v>
          </cell>
          <cell r="G41">
            <v>0.42</v>
          </cell>
          <cell r="H41">
            <v>0.36</v>
          </cell>
          <cell r="J41">
            <v>0.64872000000000007</v>
          </cell>
          <cell r="K41">
            <v>0.51407999999999998</v>
          </cell>
          <cell r="L41">
            <v>0.36</v>
          </cell>
        </row>
        <row r="42">
          <cell r="A42" t="str">
            <v>87-10-1112</v>
          </cell>
          <cell r="B42" t="str">
            <v>Berberis thunb. 'Golden Ruby'(Goruzam)  PBR ®</v>
          </cell>
          <cell r="C42" t="str">
            <v>MP150</v>
          </cell>
          <cell r="D42" t="str">
            <v>Directly</v>
          </cell>
          <cell r="F42">
            <v>1.01</v>
          </cell>
          <cell r="G42">
            <v>0.9</v>
          </cell>
          <cell r="H42">
            <v>0.84</v>
          </cell>
          <cell r="J42">
            <v>1.23624</v>
          </cell>
          <cell r="K42">
            <v>1.1016000000000001</v>
          </cell>
          <cell r="L42">
            <v>0.84</v>
          </cell>
        </row>
        <row r="43">
          <cell r="A43" t="str">
            <v>87-10-1214</v>
          </cell>
          <cell r="B43" t="str">
            <v>Berberis thunb. 'Golden Torch' PBR ®</v>
          </cell>
          <cell r="C43" t="str">
            <v>MP150</v>
          </cell>
          <cell r="D43" t="str">
            <v>Directly</v>
          </cell>
          <cell r="F43">
            <v>1.01</v>
          </cell>
          <cell r="G43">
            <v>0.9</v>
          </cell>
          <cell r="H43">
            <v>0.84</v>
          </cell>
          <cell r="J43">
            <v>1.23624</v>
          </cell>
          <cell r="K43">
            <v>1.1016000000000001</v>
          </cell>
          <cell r="L43">
            <v>0.84</v>
          </cell>
        </row>
        <row r="44">
          <cell r="A44" t="str">
            <v>87-10-0021</v>
          </cell>
          <cell r="B44" t="str">
            <v>Berberis thunb. 'Green Carpet'</v>
          </cell>
          <cell r="C44" t="str">
            <v>MP150</v>
          </cell>
          <cell r="D44" t="str">
            <v>Directly</v>
          </cell>
          <cell r="F44">
            <v>0.53</v>
          </cell>
          <cell r="G44">
            <v>0.42</v>
          </cell>
          <cell r="H44">
            <v>0.36</v>
          </cell>
          <cell r="J44">
            <v>0.64872000000000007</v>
          </cell>
          <cell r="K44">
            <v>0.51407999999999998</v>
          </cell>
          <cell r="L44">
            <v>0.36</v>
          </cell>
        </row>
        <row r="45">
          <cell r="A45" t="str">
            <v>87-10-0022</v>
          </cell>
          <cell r="B45" t="str">
            <v>Berberis thunb. 'Green Ornament'</v>
          </cell>
          <cell r="C45" t="str">
            <v>MP150</v>
          </cell>
          <cell r="D45" t="str">
            <v>Directly</v>
          </cell>
          <cell r="F45">
            <v>0.53</v>
          </cell>
          <cell r="G45">
            <v>0.42</v>
          </cell>
          <cell r="H45">
            <v>0.36</v>
          </cell>
          <cell r="J45">
            <v>0.64872000000000007</v>
          </cell>
          <cell r="K45">
            <v>0.51407999999999998</v>
          </cell>
          <cell r="L45">
            <v>0.36</v>
          </cell>
        </row>
        <row r="46">
          <cell r="A46" t="str">
            <v>87-10-0023</v>
          </cell>
          <cell r="B46" t="str">
            <v>Berberis thunb. 'Harlequin'</v>
          </cell>
          <cell r="C46" t="str">
            <v>MP150</v>
          </cell>
          <cell r="D46" t="str">
            <v>Directly</v>
          </cell>
          <cell r="F46">
            <v>0.55000000000000004</v>
          </cell>
          <cell r="G46">
            <v>0.44</v>
          </cell>
          <cell r="H46">
            <v>0.38</v>
          </cell>
          <cell r="J46">
            <v>0.67320000000000002</v>
          </cell>
          <cell r="K46">
            <v>0.53856000000000004</v>
          </cell>
          <cell r="L46">
            <v>0.38</v>
          </cell>
        </row>
        <row r="47">
          <cell r="A47" t="str">
            <v>87-10-0824</v>
          </cell>
          <cell r="B47" t="str">
            <v>Berberis thunb. 'Helmond Pillar'</v>
          </cell>
          <cell r="C47" t="str">
            <v>MP150</v>
          </cell>
          <cell r="D47" t="str">
            <v>Directly</v>
          </cell>
          <cell r="F47">
            <v>0.53</v>
          </cell>
          <cell r="G47">
            <v>0.42</v>
          </cell>
          <cell r="H47">
            <v>0.36</v>
          </cell>
          <cell r="J47">
            <v>0.64872000000000007</v>
          </cell>
          <cell r="K47">
            <v>0.51407999999999998</v>
          </cell>
          <cell r="L47">
            <v>0.36</v>
          </cell>
        </row>
        <row r="48">
          <cell r="A48" t="str">
            <v>87-10-0966</v>
          </cell>
          <cell r="B48" t="str">
            <v>Berberis thunb. 'Kelleriis'</v>
          </cell>
          <cell r="C48" t="str">
            <v>MP150</v>
          </cell>
          <cell r="D48" t="str">
            <v>Directly</v>
          </cell>
          <cell r="F48">
            <v>0.53</v>
          </cell>
          <cell r="G48">
            <v>0.42</v>
          </cell>
          <cell r="H48">
            <v>0.36</v>
          </cell>
          <cell r="J48">
            <v>0.64872000000000007</v>
          </cell>
          <cell r="K48">
            <v>0.51407999999999998</v>
          </cell>
          <cell r="L48">
            <v>0.36</v>
          </cell>
        </row>
        <row r="49">
          <cell r="A49" t="str">
            <v>87-10-0024</v>
          </cell>
          <cell r="B49" t="str">
            <v>Berberis thunb. 'Kobold'</v>
          </cell>
          <cell r="C49" t="str">
            <v>MP150</v>
          </cell>
          <cell r="D49" t="str">
            <v>Directly</v>
          </cell>
          <cell r="F49">
            <v>0.53</v>
          </cell>
          <cell r="G49">
            <v>0.42</v>
          </cell>
          <cell r="H49">
            <v>0.36</v>
          </cell>
          <cell r="J49">
            <v>0.64872000000000007</v>
          </cell>
          <cell r="K49">
            <v>0.51407999999999998</v>
          </cell>
          <cell r="L49">
            <v>0.36</v>
          </cell>
        </row>
        <row r="50">
          <cell r="A50" t="str">
            <v>87-10-1134</v>
          </cell>
          <cell r="B50" t="str">
            <v>Berberis thunb. 'Lutin Rouge' PBR ®</v>
          </cell>
          <cell r="C50" t="str">
            <v>MP150</v>
          </cell>
          <cell r="D50" t="str">
            <v>Directly</v>
          </cell>
          <cell r="F50">
            <v>1.01</v>
          </cell>
          <cell r="G50">
            <v>0.9</v>
          </cell>
          <cell r="H50">
            <v>0.84</v>
          </cell>
          <cell r="J50">
            <v>1.23624</v>
          </cell>
          <cell r="K50">
            <v>1.1016000000000001</v>
          </cell>
          <cell r="L50">
            <v>0.84</v>
          </cell>
        </row>
        <row r="51">
          <cell r="A51" t="str">
            <v>87-10-0025</v>
          </cell>
          <cell r="B51" t="str">
            <v>Berberis thunb. 'Maria' PBR ®</v>
          </cell>
          <cell r="C51" t="str">
            <v>MP150</v>
          </cell>
          <cell r="D51" t="str">
            <v>Directly</v>
          </cell>
          <cell r="F51">
            <v>1.04</v>
          </cell>
          <cell r="G51">
            <v>0.93</v>
          </cell>
          <cell r="H51">
            <v>0.87</v>
          </cell>
          <cell r="J51">
            <v>1.2729600000000001</v>
          </cell>
          <cell r="K51">
            <v>1.1383200000000002</v>
          </cell>
          <cell r="L51">
            <v>0.87</v>
          </cell>
        </row>
        <row r="52">
          <cell r="A52" t="str">
            <v>87-10-0899</v>
          </cell>
          <cell r="B52" t="str">
            <v>Berberis thunb. 'Natasza' PBR ®</v>
          </cell>
          <cell r="C52" t="str">
            <v>MP150</v>
          </cell>
          <cell r="D52" t="str">
            <v>Directly</v>
          </cell>
          <cell r="F52">
            <v>1.01</v>
          </cell>
          <cell r="G52">
            <v>0.9</v>
          </cell>
          <cell r="H52">
            <v>0.84</v>
          </cell>
          <cell r="J52">
            <v>1.23624</v>
          </cell>
          <cell r="K52">
            <v>1.1016000000000001</v>
          </cell>
          <cell r="L52">
            <v>0.84</v>
          </cell>
        </row>
        <row r="53">
          <cell r="A53" t="str">
            <v>87-10-1404</v>
          </cell>
          <cell r="B53" t="str">
            <v xml:space="preserve">Berberis thunb. 'Orange Carpet' </v>
          </cell>
          <cell r="C53" t="str">
            <v>MP150</v>
          </cell>
          <cell r="D53" t="str">
            <v>Directly</v>
          </cell>
          <cell r="F53">
            <v>0.66</v>
          </cell>
          <cell r="G53">
            <v>0.55000000000000004</v>
          </cell>
          <cell r="H53">
            <v>0.49</v>
          </cell>
          <cell r="J53">
            <v>0.80784</v>
          </cell>
          <cell r="K53">
            <v>0.67320000000000002</v>
          </cell>
          <cell r="L53">
            <v>0.49</v>
          </cell>
        </row>
        <row r="54">
          <cell r="A54" t="str">
            <v>87-10-1563</v>
          </cell>
          <cell r="B54" t="str">
            <v>Berberis thunb. 'Orange Ice'  PBR ®</v>
          </cell>
          <cell r="C54" t="str">
            <v>MP150</v>
          </cell>
          <cell r="D54" t="str">
            <v>Directly</v>
          </cell>
          <cell r="F54">
            <v>1.01</v>
          </cell>
          <cell r="G54">
            <v>0.9</v>
          </cell>
          <cell r="H54">
            <v>0.84</v>
          </cell>
          <cell r="J54">
            <v>1.23624</v>
          </cell>
          <cell r="K54">
            <v>1.1016000000000001</v>
          </cell>
          <cell r="L54">
            <v>0.84</v>
          </cell>
        </row>
        <row r="55">
          <cell r="A55" t="str">
            <v>87-10-1098</v>
          </cell>
          <cell r="B55" t="str">
            <v>Berberis thunb. 'Orange Sunrise' PBR ®</v>
          </cell>
          <cell r="C55" t="str">
            <v>MP150</v>
          </cell>
          <cell r="D55" t="str">
            <v>Directly</v>
          </cell>
          <cell r="F55">
            <v>1.01</v>
          </cell>
          <cell r="G55">
            <v>0.9</v>
          </cell>
          <cell r="H55">
            <v>0.84</v>
          </cell>
          <cell r="J55">
            <v>1.23624</v>
          </cell>
          <cell r="K55">
            <v>1.1016000000000001</v>
          </cell>
          <cell r="L55">
            <v>0.84</v>
          </cell>
        </row>
        <row r="56">
          <cell r="A56" t="str">
            <v>87-10-1646</v>
          </cell>
          <cell r="B56" t="str">
            <v>Berberis thunb. 'Pink Bird' PBR ®</v>
          </cell>
          <cell r="C56" t="str">
            <v>MP150</v>
          </cell>
          <cell r="D56" t="str">
            <v>Directly</v>
          </cell>
          <cell r="F56">
            <v>1.01</v>
          </cell>
          <cell r="G56">
            <v>0.9</v>
          </cell>
          <cell r="H56">
            <v>0.84</v>
          </cell>
          <cell r="J56">
            <v>1.23624</v>
          </cell>
          <cell r="K56">
            <v>1.1016000000000001</v>
          </cell>
          <cell r="L56">
            <v>0.84</v>
          </cell>
        </row>
        <row r="57">
          <cell r="A57" t="str">
            <v>87-10-0026</v>
          </cell>
          <cell r="B57" t="str">
            <v>Berberis thunb. 'Pink Queen'</v>
          </cell>
          <cell r="C57" t="str">
            <v>MP150</v>
          </cell>
          <cell r="D57" t="str">
            <v>Directly</v>
          </cell>
          <cell r="F57">
            <v>0.53</v>
          </cell>
          <cell r="G57">
            <v>0.42</v>
          </cell>
          <cell r="H57">
            <v>0.36</v>
          </cell>
          <cell r="J57">
            <v>0.64872000000000007</v>
          </cell>
          <cell r="K57">
            <v>0.51407999999999998</v>
          </cell>
          <cell r="L57">
            <v>0.36</v>
          </cell>
        </row>
        <row r="58">
          <cell r="A58" t="str">
            <v>87-10-0027</v>
          </cell>
          <cell r="B58" t="str">
            <v>Berberis thunb. 'Powwow'</v>
          </cell>
          <cell r="C58" t="str">
            <v>MP150</v>
          </cell>
          <cell r="D58" t="str">
            <v>Directly</v>
          </cell>
          <cell r="F58">
            <v>0.53</v>
          </cell>
          <cell r="G58">
            <v>0.42</v>
          </cell>
          <cell r="H58">
            <v>0.36</v>
          </cell>
          <cell r="J58">
            <v>0.64872000000000007</v>
          </cell>
          <cell r="K58">
            <v>0.51407999999999998</v>
          </cell>
          <cell r="L58">
            <v>0.36</v>
          </cell>
        </row>
        <row r="59">
          <cell r="A59" t="str">
            <v>87-10-0028</v>
          </cell>
          <cell r="B59" t="str">
            <v>Berberis thunb. 'Red Chief'</v>
          </cell>
          <cell r="C59" t="str">
            <v>MP150</v>
          </cell>
          <cell r="D59" t="str">
            <v>Directly</v>
          </cell>
          <cell r="F59">
            <v>0.53</v>
          </cell>
          <cell r="G59">
            <v>0.42</v>
          </cell>
          <cell r="H59">
            <v>0.36</v>
          </cell>
          <cell r="J59">
            <v>0.64872000000000007</v>
          </cell>
          <cell r="K59">
            <v>0.51407999999999998</v>
          </cell>
          <cell r="L59">
            <v>0.36</v>
          </cell>
        </row>
        <row r="60">
          <cell r="A60" t="str">
            <v>87-10-1263</v>
          </cell>
          <cell r="B60" t="str">
            <v>Berberis thunb. 'Red Compact' PBR  ®</v>
          </cell>
          <cell r="C60" t="str">
            <v>MP150</v>
          </cell>
          <cell r="D60" t="str">
            <v>Directly</v>
          </cell>
          <cell r="F60">
            <v>1.01</v>
          </cell>
          <cell r="G60">
            <v>0.9</v>
          </cell>
          <cell r="H60">
            <v>0.84</v>
          </cell>
          <cell r="J60">
            <v>1.23624</v>
          </cell>
          <cell r="K60">
            <v>1.1016000000000001</v>
          </cell>
          <cell r="L60">
            <v>0.84</v>
          </cell>
        </row>
        <row r="61">
          <cell r="A61" t="str">
            <v>87-10-0029</v>
          </cell>
          <cell r="B61" t="str">
            <v>Berberis thunb. 'Red Pillar'</v>
          </cell>
          <cell r="C61" t="str">
            <v>MP150</v>
          </cell>
          <cell r="D61" t="str">
            <v>Directly</v>
          </cell>
          <cell r="F61">
            <v>0.53</v>
          </cell>
          <cell r="G61">
            <v>0.42</v>
          </cell>
          <cell r="H61">
            <v>0.36</v>
          </cell>
          <cell r="J61">
            <v>0.64872000000000007</v>
          </cell>
          <cell r="K61">
            <v>0.51407999999999998</v>
          </cell>
          <cell r="L61">
            <v>0.36</v>
          </cell>
        </row>
        <row r="62">
          <cell r="A62" t="str">
            <v>87-10-0030</v>
          </cell>
          <cell r="B62" t="str">
            <v>Berberis thunb. 'Red Rocket'</v>
          </cell>
          <cell r="C62" t="str">
            <v>MP150</v>
          </cell>
          <cell r="D62" t="str">
            <v>Directly</v>
          </cell>
          <cell r="F62">
            <v>0.53</v>
          </cell>
          <cell r="G62">
            <v>0.42</v>
          </cell>
          <cell r="H62">
            <v>0.36</v>
          </cell>
          <cell r="J62">
            <v>0.64872000000000007</v>
          </cell>
          <cell r="K62">
            <v>0.51407999999999998</v>
          </cell>
          <cell r="L62">
            <v>0.36</v>
          </cell>
        </row>
        <row r="63">
          <cell r="A63" t="str">
            <v>87-10-0031</v>
          </cell>
          <cell r="B63" t="str">
            <v>Berberis thunb. 'Rose Glow'</v>
          </cell>
          <cell r="C63" t="str">
            <v>MP150</v>
          </cell>
          <cell r="D63" t="str">
            <v>Directly</v>
          </cell>
          <cell r="F63">
            <v>0.53</v>
          </cell>
          <cell r="G63">
            <v>0.42</v>
          </cell>
          <cell r="H63">
            <v>0.36</v>
          </cell>
          <cell r="J63">
            <v>0.64872000000000007</v>
          </cell>
          <cell r="K63">
            <v>0.51407999999999998</v>
          </cell>
          <cell r="L63">
            <v>0.36</v>
          </cell>
        </row>
        <row r="64">
          <cell r="A64" t="str">
            <v>87-10-0032</v>
          </cell>
          <cell r="B64" t="str">
            <v>Berberis thunb. 'Rosetta'</v>
          </cell>
          <cell r="C64" t="str">
            <v>MP150</v>
          </cell>
          <cell r="D64" t="str">
            <v>Directly</v>
          </cell>
          <cell r="F64">
            <v>0.53</v>
          </cell>
          <cell r="G64">
            <v>0.42</v>
          </cell>
          <cell r="H64">
            <v>0.36</v>
          </cell>
          <cell r="J64">
            <v>0.64872000000000007</v>
          </cell>
          <cell r="K64">
            <v>0.51407999999999998</v>
          </cell>
          <cell r="L64">
            <v>0.36</v>
          </cell>
        </row>
        <row r="65">
          <cell r="A65" t="str">
            <v>87-10-1565</v>
          </cell>
          <cell r="B65" t="str">
            <v xml:space="preserve">Berberis thunb. 'Ruby Star'  PBR ® </v>
          </cell>
          <cell r="C65" t="str">
            <v>MP150</v>
          </cell>
          <cell r="D65" t="str">
            <v>Directly</v>
          </cell>
          <cell r="F65">
            <v>1.01</v>
          </cell>
          <cell r="G65">
            <v>0.9</v>
          </cell>
          <cell r="H65">
            <v>0.84</v>
          </cell>
          <cell r="J65">
            <v>1.23624</v>
          </cell>
          <cell r="K65">
            <v>1.1016000000000001</v>
          </cell>
          <cell r="L65">
            <v>0.84</v>
          </cell>
        </row>
        <row r="66">
          <cell r="A66" t="str">
            <v>87-10-0989</v>
          </cell>
          <cell r="B66" t="str">
            <v>Berberis thunb. 'Silver Beauty'</v>
          </cell>
          <cell r="C66" t="str">
            <v>MP150</v>
          </cell>
          <cell r="D66" t="str">
            <v>Directly</v>
          </cell>
          <cell r="F66">
            <v>0.53</v>
          </cell>
          <cell r="G66">
            <v>0.42</v>
          </cell>
          <cell r="H66">
            <v>0.36</v>
          </cell>
          <cell r="J66">
            <v>0.64872000000000007</v>
          </cell>
          <cell r="K66">
            <v>0.51407999999999998</v>
          </cell>
          <cell r="L66">
            <v>0.36</v>
          </cell>
        </row>
        <row r="67">
          <cell r="A67" t="str">
            <v>87-10-1270</v>
          </cell>
          <cell r="B67" t="str">
            <v>Berberis thunb. 'Summer Sunset' PBR ®</v>
          </cell>
          <cell r="C67" t="str">
            <v>MP150</v>
          </cell>
          <cell r="D67" t="str">
            <v>Directly</v>
          </cell>
          <cell r="F67">
            <v>1.01</v>
          </cell>
          <cell r="G67">
            <v>0.9</v>
          </cell>
          <cell r="H67">
            <v>0.84</v>
          </cell>
          <cell r="J67">
            <v>1.23624</v>
          </cell>
          <cell r="K67">
            <v>1.1016000000000001</v>
          </cell>
          <cell r="L67">
            <v>0.84</v>
          </cell>
        </row>
        <row r="68">
          <cell r="A68" t="str">
            <v>87-10-0967</v>
          </cell>
          <cell r="B68" t="str">
            <v>Berberis thunb. 'Sunny'</v>
          </cell>
          <cell r="C68" t="str">
            <v>MP150</v>
          </cell>
          <cell r="D68" t="str">
            <v>Directly</v>
          </cell>
          <cell r="F68">
            <v>0.56000000000000005</v>
          </cell>
          <cell r="G68">
            <v>0.45</v>
          </cell>
          <cell r="H68">
            <v>0.39</v>
          </cell>
          <cell r="J68">
            <v>0.68544000000000005</v>
          </cell>
          <cell r="K68">
            <v>0.55080000000000007</v>
          </cell>
          <cell r="L68">
            <v>0.39</v>
          </cell>
        </row>
        <row r="69">
          <cell r="A69" t="str">
            <v>87-10-1405</v>
          </cell>
          <cell r="B69" t="str">
            <v>Berberis thunb. 'Venice' PBR ®</v>
          </cell>
          <cell r="C69" t="str">
            <v>MP150</v>
          </cell>
          <cell r="D69" t="str">
            <v>Directly</v>
          </cell>
          <cell r="F69">
            <v>1.01</v>
          </cell>
          <cell r="G69">
            <v>0.9</v>
          </cell>
          <cell r="H69">
            <v>0.84</v>
          </cell>
          <cell r="J69">
            <v>1.23624</v>
          </cell>
          <cell r="K69">
            <v>1.1016000000000001</v>
          </cell>
          <cell r="L69">
            <v>0.84</v>
          </cell>
        </row>
        <row r="70">
          <cell r="A70" t="str">
            <v>87-10-1647</v>
          </cell>
          <cell r="B70" t="str">
            <v>Berberis thunb. 'Yellow Bird' PBR ®</v>
          </cell>
          <cell r="C70" t="str">
            <v>MP150</v>
          </cell>
          <cell r="D70" t="str">
            <v>Directly</v>
          </cell>
          <cell r="F70">
            <v>1.01</v>
          </cell>
          <cell r="G70">
            <v>0.9</v>
          </cell>
          <cell r="H70">
            <v>0.84</v>
          </cell>
          <cell r="J70">
            <v>1.23624</v>
          </cell>
          <cell r="K70">
            <v>1.1016000000000001</v>
          </cell>
          <cell r="L70">
            <v>0.84</v>
          </cell>
        </row>
        <row r="71">
          <cell r="A71" t="str">
            <v>87-10-0841</v>
          </cell>
          <cell r="B71" t="str">
            <v>Buddleja alternifolia</v>
          </cell>
          <cell r="C71" t="str">
            <v>MP150</v>
          </cell>
          <cell r="D71" t="str">
            <v>Directly</v>
          </cell>
          <cell r="F71">
            <v>0.44</v>
          </cell>
          <cell r="G71">
            <v>0.34</v>
          </cell>
          <cell r="H71">
            <v>0.28000000000000003</v>
          </cell>
          <cell r="J71">
            <v>0.53856000000000004</v>
          </cell>
          <cell r="K71">
            <v>0.41616000000000003</v>
          </cell>
          <cell r="L71">
            <v>0.28000000000000003</v>
          </cell>
        </row>
        <row r="72">
          <cell r="A72" t="str">
            <v>87-10-1135</v>
          </cell>
          <cell r="B72" t="str">
            <v>Buddleja alternifolia 'Unique' PBR ®</v>
          </cell>
          <cell r="C72" t="str">
            <v>MP150</v>
          </cell>
          <cell r="D72" t="str">
            <v>Directly</v>
          </cell>
          <cell r="F72">
            <v>1.08</v>
          </cell>
          <cell r="G72">
            <v>0.97</v>
          </cell>
          <cell r="H72">
            <v>0.91</v>
          </cell>
          <cell r="J72">
            <v>1.32192</v>
          </cell>
          <cell r="K72">
            <v>1.1872799999999999</v>
          </cell>
          <cell r="L72">
            <v>0.91</v>
          </cell>
        </row>
        <row r="73">
          <cell r="A73" t="str">
            <v>87-10-0036</v>
          </cell>
          <cell r="B73" t="str">
            <v>Buddleja dav. 'Adonis Blue' ('Adokoop'PBR)  ®</v>
          </cell>
          <cell r="C73" t="str">
            <v>MP104</v>
          </cell>
          <cell r="D73" t="str">
            <v>Directly</v>
          </cell>
          <cell r="F73">
            <v>1.02</v>
          </cell>
          <cell r="G73">
            <v>0.91</v>
          </cell>
          <cell r="H73">
            <v>0.85</v>
          </cell>
          <cell r="J73">
            <v>1.24848</v>
          </cell>
          <cell r="K73">
            <v>1.1138400000000002</v>
          </cell>
          <cell r="L73">
            <v>0.85</v>
          </cell>
        </row>
        <row r="74">
          <cell r="A74" t="str">
            <v>87-10-0037</v>
          </cell>
          <cell r="B74" t="str">
            <v>Buddleja dav. 'African Queen'</v>
          </cell>
          <cell r="C74" t="str">
            <v>MP104</v>
          </cell>
          <cell r="D74" t="str">
            <v>Directly</v>
          </cell>
          <cell r="F74">
            <v>0.43</v>
          </cell>
          <cell r="G74">
            <v>0.32</v>
          </cell>
          <cell r="H74">
            <v>0.27</v>
          </cell>
          <cell r="J74">
            <v>0.52632000000000001</v>
          </cell>
          <cell r="K74">
            <v>0.39168000000000003</v>
          </cell>
          <cell r="L74">
            <v>0.27</v>
          </cell>
        </row>
        <row r="75">
          <cell r="A75" t="str">
            <v>87-10-0038</v>
          </cell>
          <cell r="B75" t="str">
            <v>Buddleja dav. 'Black Knight'</v>
          </cell>
          <cell r="C75" t="str">
            <v>MP104</v>
          </cell>
          <cell r="D75" t="str">
            <v>Directly</v>
          </cell>
          <cell r="F75">
            <v>0.43</v>
          </cell>
          <cell r="G75">
            <v>0.32</v>
          </cell>
          <cell r="H75">
            <v>0.27</v>
          </cell>
          <cell r="J75">
            <v>0.52632000000000001</v>
          </cell>
          <cell r="K75">
            <v>0.39168000000000003</v>
          </cell>
          <cell r="L75">
            <v>0.27</v>
          </cell>
        </row>
        <row r="76">
          <cell r="A76" t="str">
            <v>87-10-1566</v>
          </cell>
          <cell r="B76" t="str">
            <v>Buddleja dav. 'Border Beauty'</v>
          </cell>
          <cell r="C76" t="str">
            <v>MP104</v>
          </cell>
          <cell r="D76" t="str">
            <v>extra</v>
          </cell>
          <cell r="F76">
            <v>0.43</v>
          </cell>
          <cell r="G76">
            <v>0.32</v>
          </cell>
          <cell r="H76">
            <v>0.27</v>
          </cell>
          <cell r="J76">
            <v>0.52632000000000001</v>
          </cell>
          <cell r="K76">
            <v>0.39168000000000003</v>
          </cell>
          <cell r="L76">
            <v>0.27</v>
          </cell>
        </row>
        <row r="77">
          <cell r="A77" t="str">
            <v>87-10-0040</v>
          </cell>
          <cell r="B77" t="str">
            <v>Buddleja dav. 'Empire Blue'</v>
          </cell>
          <cell r="C77" t="str">
            <v>MP104</v>
          </cell>
          <cell r="D77" t="str">
            <v>Directly</v>
          </cell>
          <cell r="F77">
            <v>0.43</v>
          </cell>
          <cell r="G77">
            <v>0.32</v>
          </cell>
          <cell r="H77">
            <v>0.27</v>
          </cell>
          <cell r="J77">
            <v>0.52632000000000001</v>
          </cell>
          <cell r="K77">
            <v>0.39168000000000003</v>
          </cell>
          <cell r="L77">
            <v>0.27</v>
          </cell>
        </row>
        <row r="78">
          <cell r="A78" t="str">
            <v>87-10-0842</v>
          </cell>
          <cell r="B78" t="str">
            <v>Buddleja dav. 'Fascinating'</v>
          </cell>
          <cell r="C78" t="str">
            <v>MP104</v>
          </cell>
          <cell r="D78" t="str">
            <v>Directly</v>
          </cell>
          <cell r="F78">
            <v>0.43</v>
          </cell>
          <cell r="G78">
            <v>0.32</v>
          </cell>
          <cell r="H78">
            <v>0.27</v>
          </cell>
          <cell r="J78">
            <v>0.52632000000000001</v>
          </cell>
          <cell r="K78">
            <v>0.39168000000000003</v>
          </cell>
          <cell r="L78">
            <v>0.27</v>
          </cell>
        </row>
        <row r="79">
          <cell r="A79" t="str">
            <v>87-10-1648</v>
          </cell>
          <cell r="B79" t="str">
            <v>Buddleja dav. 'Gulliver' PBR</v>
          </cell>
          <cell r="C79" t="str">
            <v>MP104</v>
          </cell>
          <cell r="D79" t="str">
            <v>Directly</v>
          </cell>
          <cell r="F79">
            <v>1.1500000000000001</v>
          </cell>
          <cell r="G79">
            <v>1.04</v>
          </cell>
          <cell r="H79">
            <v>0.98</v>
          </cell>
          <cell r="J79">
            <v>1.4076000000000002</v>
          </cell>
          <cell r="K79">
            <v>1.2729600000000001</v>
          </cell>
          <cell r="L79">
            <v>0.98</v>
          </cell>
        </row>
        <row r="80">
          <cell r="A80" t="str">
            <v>87-10-0843</v>
          </cell>
          <cell r="B80" t="str">
            <v>Buddleja dav. 'Harlequin'</v>
          </cell>
          <cell r="C80" t="str">
            <v>MP104</v>
          </cell>
          <cell r="D80" t="str">
            <v>Directly</v>
          </cell>
          <cell r="F80">
            <v>0.52</v>
          </cell>
          <cell r="G80">
            <v>0.41</v>
          </cell>
          <cell r="H80">
            <v>0.35</v>
          </cell>
          <cell r="J80">
            <v>0.63648000000000005</v>
          </cell>
          <cell r="K80">
            <v>0.50183999999999995</v>
          </cell>
          <cell r="L80">
            <v>0.35</v>
          </cell>
        </row>
        <row r="81">
          <cell r="A81" t="str">
            <v>87-10-0044</v>
          </cell>
          <cell r="B81" t="str">
            <v>Buddleja dav. 'Ile de France'</v>
          </cell>
          <cell r="C81" t="str">
            <v>MP104</v>
          </cell>
          <cell r="D81" t="str">
            <v>Directly</v>
          </cell>
          <cell r="F81">
            <v>0.43</v>
          </cell>
          <cell r="G81">
            <v>0.32</v>
          </cell>
          <cell r="H81">
            <v>0.27</v>
          </cell>
          <cell r="J81">
            <v>0.52632000000000001</v>
          </cell>
          <cell r="K81">
            <v>0.39168000000000003</v>
          </cell>
          <cell r="L81">
            <v>0.27</v>
          </cell>
        </row>
        <row r="82">
          <cell r="A82" t="str">
            <v>87-10-1567</v>
          </cell>
          <cell r="B82" t="str">
            <v>Buddleja dav. 'Marbled White' PBR  ®</v>
          </cell>
          <cell r="C82" t="str">
            <v>MP104</v>
          </cell>
          <cell r="D82" t="str">
            <v>Directly</v>
          </cell>
          <cell r="F82">
            <v>1.02</v>
          </cell>
          <cell r="G82">
            <v>0.91</v>
          </cell>
          <cell r="H82">
            <v>0.85</v>
          </cell>
          <cell r="J82">
            <v>1.24848</v>
          </cell>
          <cell r="K82">
            <v>1.1138400000000002</v>
          </cell>
          <cell r="L82">
            <v>0.85</v>
          </cell>
        </row>
        <row r="83">
          <cell r="A83" t="str">
            <v>87-10-0046</v>
          </cell>
          <cell r="B83" t="str">
            <v>Buddleja davidii Moonshine ('Buddma'PBR)</v>
          </cell>
          <cell r="C83" t="str">
            <v>MP104</v>
          </cell>
          <cell r="D83" t="str">
            <v>Directly</v>
          </cell>
          <cell r="F83">
            <v>1.02</v>
          </cell>
          <cell r="G83">
            <v>0.91</v>
          </cell>
          <cell r="H83">
            <v>0.85</v>
          </cell>
          <cell r="J83">
            <v>1.24848</v>
          </cell>
          <cell r="K83">
            <v>1.1138400000000002</v>
          </cell>
          <cell r="L83">
            <v>0.85</v>
          </cell>
        </row>
        <row r="84">
          <cell r="A84" t="str">
            <v>87-10-1568</v>
          </cell>
          <cell r="B84" t="str">
            <v>Buddleja dav. 'Nanho Blue'</v>
          </cell>
          <cell r="C84" t="str">
            <v>MP150</v>
          </cell>
          <cell r="D84" t="str">
            <v>Directly</v>
          </cell>
          <cell r="F84">
            <v>0.43</v>
          </cell>
          <cell r="G84">
            <v>0.32</v>
          </cell>
          <cell r="H84">
            <v>0.27</v>
          </cell>
          <cell r="J84">
            <v>0.52632000000000001</v>
          </cell>
          <cell r="K84">
            <v>0.39168000000000003</v>
          </cell>
          <cell r="L84">
            <v>0.27</v>
          </cell>
        </row>
        <row r="85">
          <cell r="A85" t="str">
            <v>87-10-1488</v>
          </cell>
          <cell r="B85" t="str">
            <v>Buddleja dav. 'Nanho Purple'</v>
          </cell>
          <cell r="C85" t="str">
            <v>MP150</v>
          </cell>
          <cell r="D85" t="str">
            <v>Directly</v>
          </cell>
          <cell r="F85">
            <v>0.43</v>
          </cell>
          <cell r="G85">
            <v>0.32</v>
          </cell>
          <cell r="H85">
            <v>0.27</v>
          </cell>
          <cell r="J85">
            <v>0.52632000000000001</v>
          </cell>
          <cell r="K85">
            <v>0.39168000000000003</v>
          </cell>
          <cell r="L85">
            <v>0.27</v>
          </cell>
        </row>
        <row r="86">
          <cell r="A86" t="str">
            <v>87-10-0048</v>
          </cell>
          <cell r="B86" t="str">
            <v>Buddleja dav. 'Nanho Purple'</v>
          </cell>
          <cell r="C86" t="str">
            <v>MP104</v>
          </cell>
          <cell r="D86" t="str">
            <v>Directly</v>
          </cell>
          <cell r="F86">
            <v>0.43</v>
          </cell>
          <cell r="G86">
            <v>0.32</v>
          </cell>
          <cell r="H86">
            <v>0.27</v>
          </cell>
          <cell r="J86">
            <v>0.52632000000000001</v>
          </cell>
          <cell r="K86">
            <v>0.39168000000000003</v>
          </cell>
          <cell r="L86">
            <v>0.27</v>
          </cell>
        </row>
        <row r="87">
          <cell r="A87" t="str">
            <v>87-10-1569</v>
          </cell>
          <cell r="B87" t="str">
            <v>Buddleja dav. 'Nanho White'</v>
          </cell>
          <cell r="C87" t="str">
            <v>MP150</v>
          </cell>
          <cell r="D87" t="str">
            <v>Directly</v>
          </cell>
          <cell r="F87">
            <v>0.43</v>
          </cell>
          <cell r="G87">
            <v>0.32</v>
          </cell>
          <cell r="H87">
            <v>0.27</v>
          </cell>
          <cell r="J87">
            <v>0.52632000000000001</v>
          </cell>
          <cell r="K87">
            <v>0.39168000000000003</v>
          </cell>
          <cell r="L87">
            <v>0.27</v>
          </cell>
        </row>
        <row r="88">
          <cell r="A88" t="str">
            <v>87-10-0050</v>
          </cell>
          <cell r="B88" t="str">
            <v>Buddleja dav. nanhoensis</v>
          </cell>
          <cell r="C88" t="str">
            <v>MP144</v>
          </cell>
          <cell r="D88" t="str">
            <v>Directly</v>
          </cell>
          <cell r="F88">
            <v>0.43</v>
          </cell>
          <cell r="G88">
            <v>0.32</v>
          </cell>
          <cell r="H88">
            <v>0.27</v>
          </cell>
          <cell r="J88">
            <v>0.52632000000000001</v>
          </cell>
          <cell r="K88">
            <v>0.39168000000000003</v>
          </cell>
          <cell r="L88">
            <v>0.27</v>
          </cell>
        </row>
        <row r="89">
          <cell r="A89" t="str">
            <v>87-10-0051</v>
          </cell>
          <cell r="B89" t="str">
            <v>Buddleja dav. 'Orchid Beauty'</v>
          </cell>
          <cell r="C89" t="str">
            <v>MP104</v>
          </cell>
          <cell r="D89" t="str">
            <v>Directly</v>
          </cell>
          <cell r="F89">
            <v>0.43</v>
          </cell>
          <cell r="G89">
            <v>0.32</v>
          </cell>
          <cell r="H89">
            <v>0.27</v>
          </cell>
          <cell r="J89">
            <v>0.52632000000000001</v>
          </cell>
          <cell r="K89">
            <v>0.39168000000000003</v>
          </cell>
          <cell r="L89">
            <v>0.27</v>
          </cell>
        </row>
        <row r="90">
          <cell r="A90" t="str">
            <v>87-10-0052</v>
          </cell>
          <cell r="B90" t="str">
            <v>Buddleja davidii Peacock ('Peakeep'PBR) ®</v>
          </cell>
          <cell r="C90" t="str">
            <v>MP104</v>
          </cell>
          <cell r="D90" t="str">
            <v>Directly</v>
          </cell>
          <cell r="F90">
            <v>1.02</v>
          </cell>
          <cell r="G90">
            <v>0.91</v>
          </cell>
          <cell r="H90">
            <v>0.85</v>
          </cell>
          <cell r="J90">
            <v>1.24848</v>
          </cell>
          <cell r="K90">
            <v>1.1138400000000002</v>
          </cell>
          <cell r="L90">
            <v>0.85</v>
          </cell>
        </row>
        <row r="91">
          <cell r="A91" t="str">
            <v>87-10-0053</v>
          </cell>
          <cell r="B91" t="str">
            <v>Buddleja dav. 'Pink Delight'</v>
          </cell>
          <cell r="C91" t="str">
            <v>MP104</v>
          </cell>
          <cell r="D91" t="str">
            <v>Directly</v>
          </cell>
          <cell r="F91">
            <v>0.43</v>
          </cell>
          <cell r="G91">
            <v>0.32</v>
          </cell>
          <cell r="H91">
            <v>0.27</v>
          </cell>
          <cell r="J91">
            <v>0.52632000000000001</v>
          </cell>
          <cell r="K91">
            <v>0.39168000000000003</v>
          </cell>
          <cell r="L91">
            <v>0.27</v>
          </cell>
        </row>
        <row r="92">
          <cell r="A92" t="str">
            <v>87-10-0054</v>
          </cell>
          <cell r="B92" t="str">
            <v>Buddleja dav. 'Royal Red'</v>
          </cell>
          <cell r="C92" t="str">
            <v>MP104</v>
          </cell>
          <cell r="D92" t="str">
            <v>Directly</v>
          </cell>
          <cell r="F92">
            <v>0.43</v>
          </cell>
          <cell r="G92">
            <v>0.32</v>
          </cell>
          <cell r="H92">
            <v>0.27</v>
          </cell>
          <cell r="J92">
            <v>0.52632000000000001</v>
          </cell>
          <cell r="K92">
            <v>0.39168000000000003</v>
          </cell>
          <cell r="L92">
            <v>0.27</v>
          </cell>
        </row>
        <row r="93">
          <cell r="A93" t="str">
            <v>87-10-1570</v>
          </cell>
          <cell r="B93" t="str">
            <v>Buddleja dav. 'Santana'</v>
          </cell>
          <cell r="C93" t="str">
            <v>MP104</v>
          </cell>
          <cell r="D93" t="str">
            <v>Directly</v>
          </cell>
          <cell r="F93">
            <v>0.43</v>
          </cell>
          <cell r="G93">
            <v>0.32</v>
          </cell>
          <cell r="H93">
            <v>0.27</v>
          </cell>
          <cell r="J93">
            <v>0.52632000000000001</v>
          </cell>
          <cell r="K93">
            <v>0.39168000000000003</v>
          </cell>
          <cell r="L93">
            <v>0.27</v>
          </cell>
        </row>
        <row r="94">
          <cell r="A94" t="str">
            <v>87-10-1138</v>
          </cell>
          <cell r="B94" t="str">
            <v>Buddleja davidii Silver Anniversary ('Morning Mist'PBR)®</v>
          </cell>
          <cell r="C94" t="str">
            <v>MP104</v>
          </cell>
          <cell r="D94" t="str">
            <v>Directly</v>
          </cell>
          <cell r="F94">
            <v>1.02</v>
          </cell>
          <cell r="G94">
            <v>0.91</v>
          </cell>
          <cell r="H94">
            <v>0.85</v>
          </cell>
          <cell r="J94">
            <v>1.24848</v>
          </cell>
          <cell r="K94">
            <v>1.1138400000000002</v>
          </cell>
          <cell r="L94">
            <v>0.85</v>
          </cell>
        </row>
        <row r="95">
          <cell r="A95" t="str">
            <v>87-10-1139</v>
          </cell>
          <cell r="B95" t="str">
            <v>Buddleja davidii Sugar Plum ('Lonplum'PBR)®</v>
          </cell>
          <cell r="C95" t="str">
            <v>MP104</v>
          </cell>
          <cell r="D95" t="str">
            <v>Directly</v>
          </cell>
          <cell r="F95">
            <v>1.02</v>
          </cell>
          <cell r="G95">
            <v>0.91</v>
          </cell>
          <cell r="H95">
            <v>0.85</v>
          </cell>
          <cell r="J95">
            <v>1.24848</v>
          </cell>
          <cell r="K95">
            <v>1.1138400000000002</v>
          </cell>
          <cell r="L95">
            <v>0.85</v>
          </cell>
        </row>
        <row r="96">
          <cell r="A96" t="str">
            <v>87-10-0056</v>
          </cell>
          <cell r="B96" t="str">
            <v>Buddleja dav. 'Summer Beauty'</v>
          </cell>
          <cell r="C96" t="str">
            <v>MP104</v>
          </cell>
          <cell r="D96" t="str">
            <v>Directly</v>
          </cell>
          <cell r="F96">
            <v>0.43</v>
          </cell>
          <cell r="G96">
            <v>0.32</v>
          </cell>
          <cell r="H96">
            <v>0.27</v>
          </cell>
          <cell r="J96">
            <v>0.52632000000000001</v>
          </cell>
          <cell r="K96">
            <v>0.39168000000000003</v>
          </cell>
          <cell r="L96">
            <v>0.27</v>
          </cell>
        </row>
        <row r="97">
          <cell r="A97" t="str">
            <v>87-10-0057</v>
          </cell>
          <cell r="B97" t="str">
            <v>Buddleja dav. 'White Bouquet'</v>
          </cell>
          <cell r="C97" t="str">
            <v>MP104</v>
          </cell>
          <cell r="D97" t="str">
            <v>Directly</v>
          </cell>
          <cell r="F97">
            <v>0.43</v>
          </cell>
          <cell r="G97">
            <v>0.32</v>
          </cell>
          <cell r="H97">
            <v>0.27</v>
          </cell>
          <cell r="J97">
            <v>0.52632000000000001</v>
          </cell>
          <cell r="K97">
            <v>0.39168000000000003</v>
          </cell>
          <cell r="L97">
            <v>0.27</v>
          </cell>
        </row>
        <row r="98">
          <cell r="A98" t="str">
            <v>87-10-0058</v>
          </cell>
          <cell r="B98" t="str">
            <v>Buddleja dav. 'White Profusion'</v>
          </cell>
          <cell r="C98" t="str">
            <v>MP104</v>
          </cell>
          <cell r="D98" t="str">
            <v>Directly</v>
          </cell>
          <cell r="F98">
            <v>0.43</v>
          </cell>
          <cell r="G98">
            <v>0.32</v>
          </cell>
          <cell r="H98">
            <v>0.27</v>
          </cell>
          <cell r="J98">
            <v>0.52632000000000001</v>
          </cell>
          <cell r="K98">
            <v>0.39168000000000003</v>
          </cell>
          <cell r="L98">
            <v>0.27</v>
          </cell>
        </row>
        <row r="99">
          <cell r="A99" t="str">
            <v>87-10-0968</v>
          </cell>
          <cell r="B99" t="str">
            <v>Buddleja 'Dreaming Lavender' PBR ®</v>
          </cell>
          <cell r="C99" t="str">
            <v>MP104</v>
          </cell>
          <cell r="D99" t="str">
            <v>Directly</v>
          </cell>
          <cell r="F99">
            <v>1.29</v>
          </cell>
          <cell r="G99">
            <v>1.18</v>
          </cell>
          <cell r="H99">
            <v>1.1200000000000001</v>
          </cell>
          <cell r="J99">
            <v>1.5789600000000001</v>
          </cell>
          <cell r="K99">
            <v>1.44432</v>
          </cell>
          <cell r="L99">
            <v>1.1200000000000001</v>
          </cell>
        </row>
        <row r="100">
          <cell r="A100" t="str">
            <v>87-10-1406</v>
          </cell>
          <cell r="B100" t="str">
            <v>Buddleja 'Dreaming Lavender' PBR ®</v>
          </cell>
          <cell r="C100" t="str">
            <v>MP150</v>
          </cell>
          <cell r="D100" t="str">
            <v>Directly</v>
          </cell>
          <cell r="F100">
            <v>1.29</v>
          </cell>
          <cell r="G100">
            <v>1.18</v>
          </cell>
          <cell r="H100">
            <v>1.1200000000000001</v>
          </cell>
          <cell r="J100">
            <v>1.5789600000000001</v>
          </cell>
          <cell r="K100">
            <v>1.44432</v>
          </cell>
          <cell r="L100">
            <v>1.1200000000000001</v>
          </cell>
        </row>
        <row r="101">
          <cell r="A101" t="str">
            <v>87-10-0969</v>
          </cell>
          <cell r="B101" t="str">
            <v>Buddleja 'Dreaming Orange' PBR ®</v>
          </cell>
          <cell r="C101" t="str">
            <v>MP104</v>
          </cell>
          <cell r="D101" t="str">
            <v>Directly</v>
          </cell>
          <cell r="F101">
            <v>1.29</v>
          </cell>
          <cell r="G101">
            <v>1.18</v>
          </cell>
          <cell r="H101">
            <v>1.1200000000000001</v>
          </cell>
          <cell r="J101">
            <v>1.5789600000000001</v>
          </cell>
          <cell r="K101">
            <v>1.44432</v>
          </cell>
          <cell r="L101">
            <v>1.1200000000000001</v>
          </cell>
        </row>
        <row r="102">
          <cell r="A102" t="str">
            <v>87-10-1408</v>
          </cell>
          <cell r="B102" t="str">
            <v>Buddleja 'Dreaming Purple' PBR ®</v>
          </cell>
          <cell r="C102" t="str">
            <v>MP150</v>
          </cell>
          <cell r="D102" t="str">
            <v>Directly</v>
          </cell>
          <cell r="F102">
            <v>1.29</v>
          </cell>
          <cell r="G102">
            <v>1.18</v>
          </cell>
          <cell r="H102">
            <v>1.1200000000000001</v>
          </cell>
          <cell r="J102">
            <v>1.5789600000000001</v>
          </cell>
          <cell r="K102">
            <v>1.44432</v>
          </cell>
          <cell r="L102">
            <v>1.1200000000000001</v>
          </cell>
        </row>
        <row r="103">
          <cell r="A103" t="str">
            <v>87-10-0970</v>
          </cell>
          <cell r="B103" t="str">
            <v>Buddleja 'Dreaming Purple' PBR ®</v>
          </cell>
          <cell r="C103" t="str">
            <v>MP104</v>
          </cell>
          <cell r="D103" t="str">
            <v>Directly</v>
          </cell>
          <cell r="F103">
            <v>1.29</v>
          </cell>
          <cell r="G103">
            <v>1.18</v>
          </cell>
          <cell r="H103">
            <v>1.1200000000000001</v>
          </cell>
          <cell r="J103">
            <v>1.5789600000000001</v>
          </cell>
          <cell r="K103">
            <v>1.44432</v>
          </cell>
          <cell r="L103">
            <v>1.1200000000000001</v>
          </cell>
        </row>
        <row r="104">
          <cell r="A104" t="str">
            <v>87-10-1489</v>
          </cell>
          <cell r="B104" t="str">
            <v>Buddleja 'Dreaming White'  PBR ®</v>
          </cell>
          <cell r="C104" t="str">
            <v>MP150</v>
          </cell>
          <cell r="D104" t="str">
            <v>Directly</v>
          </cell>
          <cell r="F104">
            <v>1.29</v>
          </cell>
          <cell r="G104">
            <v>1.18</v>
          </cell>
          <cell r="H104">
            <v>1.1200000000000001</v>
          </cell>
          <cell r="J104">
            <v>1.5789600000000001</v>
          </cell>
          <cell r="K104">
            <v>1.44432</v>
          </cell>
          <cell r="L104">
            <v>1.1200000000000001</v>
          </cell>
        </row>
        <row r="105">
          <cell r="A105" t="str">
            <v>87-10-0971</v>
          </cell>
          <cell r="B105" t="str">
            <v>Buddleja 'Dreaming White'  PBR ®</v>
          </cell>
          <cell r="C105" t="str">
            <v>MP104</v>
          </cell>
          <cell r="D105" t="str">
            <v>Directly</v>
          </cell>
          <cell r="F105">
            <v>1.29</v>
          </cell>
          <cell r="G105">
            <v>1.18</v>
          </cell>
          <cell r="H105">
            <v>1.1200000000000001</v>
          </cell>
          <cell r="J105">
            <v>1.5789600000000001</v>
          </cell>
          <cell r="K105">
            <v>1.44432</v>
          </cell>
          <cell r="L105">
            <v>1.1200000000000001</v>
          </cell>
        </row>
        <row r="106">
          <cell r="A106" t="str">
            <v>87-10-0972</v>
          </cell>
          <cell r="B106" t="str">
            <v>Buddleja 'Purple Splendor' PBR ®</v>
          </cell>
          <cell r="C106" t="str">
            <v>MP104</v>
          </cell>
          <cell r="D106" t="str">
            <v>Directly</v>
          </cell>
          <cell r="F106">
            <v>1.29</v>
          </cell>
          <cell r="G106">
            <v>1.18</v>
          </cell>
          <cell r="H106">
            <v>1.1200000000000001</v>
          </cell>
          <cell r="J106">
            <v>1.5789600000000001</v>
          </cell>
          <cell r="K106">
            <v>1.44432</v>
          </cell>
          <cell r="L106">
            <v>1.1200000000000001</v>
          </cell>
        </row>
        <row r="107">
          <cell r="A107" t="str">
            <v>87-10-1777</v>
          </cell>
          <cell r="B107" t="str">
            <v>Buddleja flutterby T. 'Lavender' PBR  ®</v>
          </cell>
          <cell r="C107" t="str">
            <v>MP150</v>
          </cell>
          <cell r="D107" t="str">
            <v>Directly</v>
          </cell>
          <cell r="F107">
            <v>1.36</v>
          </cell>
          <cell r="G107">
            <v>1.25</v>
          </cell>
          <cell r="H107">
            <v>1.19</v>
          </cell>
          <cell r="J107">
            <v>1.6646400000000001</v>
          </cell>
          <cell r="K107">
            <v>1.53</v>
          </cell>
          <cell r="L107">
            <v>1.19</v>
          </cell>
        </row>
        <row r="108">
          <cell r="A108" t="str">
            <v>87-10-1490</v>
          </cell>
          <cell r="B108" t="str">
            <v>Buddleja flutterby T. 'Peace' PBR ®</v>
          </cell>
          <cell r="C108" t="str">
            <v>MP150</v>
          </cell>
          <cell r="D108" t="str">
            <v>Directly</v>
          </cell>
          <cell r="F108">
            <v>1.36</v>
          </cell>
          <cell r="G108">
            <v>1.25</v>
          </cell>
          <cell r="H108">
            <v>1.19</v>
          </cell>
          <cell r="J108">
            <v>1.6646400000000001</v>
          </cell>
          <cell r="K108">
            <v>1.53</v>
          </cell>
          <cell r="L108">
            <v>1.19</v>
          </cell>
        </row>
        <row r="109">
          <cell r="A109" t="str">
            <v>87-10-0975</v>
          </cell>
          <cell r="B109" t="str">
            <v>Buddleja flutterby T. 'Pink' PBR ®</v>
          </cell>
          <cell r="C109" t="str">
            <v>MP104</v>
          </cell>
          <cell r="D109" t="str">
            <v>Directly</v>
          </cell>
          <cell r="F109">
            <v>1.36</v>
          </cell>
          <cell r="G109">
            <v>1.25</v>
          </cell>
          <cell r="H109">
            <v>1.19</v>
          </cell>
          <cell r="J109">
            <v>1.6646400000000001</v>
          </cell>
          <cell r="K109">
            <v>1.53</v>
          </cell>
          <cell r="L109">
            <v>1.19</v>
          </cell>
        </row>
        <row r="110">
          <cell r="A110" t="str">
            <v>87-10-0062</v>
          </cell>
          <cell r="B110" t="str">
            <v>Buddleja 'Lochinch'</v>
          </cell>
          <cell r="C110" t="str">
            <v>MP104</v>
          </cell>
          <cell r="D110" t="str">
            <v>Directly</v>
          </cell>
          <cell r="F110">
            <v>0.43</v>
          </cell>
          <cell r="G110">
            <v>0.32</v>
          </cell>
          <cell r="H110">
            <v>0.27</v>
          </cell>
          <cell r="J110">
            <v>0.52632000000000001</v>
          </cell>
          <cell r="K110">
            <v>0.39168000000000003</v>
          </cell>
          <cell r="L110">
            <v>0.27</v>
          </cell>
        </row>
        <row r="111">
          <cell r="A111" t="str">
            <v>87-10-0042</v>
          </cell>
          <cell r="B111" t="str">
            <v>Buddleja weyeriana 'Flower Power</v>
          </cell>
          <cell r="C111" t="str">
            <v>MP104</v>
          </cell>
          <cell r="D111" t="str">
            <v>Directly</v>
          </cell>
          <cell r="F111">
            <v>0.52</v>
          </cell>
          <cell r="G111">
            <v>0.41</v>
          </cell>
          <cell r="H111">
            <v>0.35</v>
          </cell>
          <cell r="J111">
            <v>0.63648000000000005</v>
          </cell>
          <cell r="K111">
            <v>0.50183999999999995</v>
          </cell>
          <cell r="L111">
            <v>0.35</v>
          </cell>
        </row>
        <row r="112">
          <cell r="A112" t="str">
            <v>87-10-0064</v>
          </cell>
          <cell r="B112" t="str">
            <v>Buddleja weyeriana 'Sungold'</v>
          </cell>
          <cell r="C112" t="str">
            <v>MP104</v>
          </cell>
          <cell r="D112" t="str">
            <v>Directly</v>
          </cell>
          <cell r="F112">
            <v>0.52</v>
          </cell>
          <cell r="G112">
            <v>0.41</v>
          </cell>
          <cell r="H112">
            <v>0.35</v>
          </cell>
          <cell r="J112">
            <v>0.63648000000000005</v>
          </cell>
          <cell r="K112">
            <v>0.50183999999999995</v>
          </cell>
          <cell r="L112">
            <v>0.35</v>
          </cell>
        </row>
        <row r="113">
          <cell r="A113" t="str">
            <v>87-10-0065</v>
          </cell>
          <cell r="B113" t="str">
            <v>Buddleja 'White Ball'</v>
          </cell>
          <cell r="C113" t="str">
            <v>MP104</v>
          </cell>
          <cell r="D113" t="str">
            <v>Directly</v>
          </cell>
          <cell r="F113">
            <v>0.43</v>
          </cell>
          <cell r="G113">
            <v>0.32</v>
          </cell>
          <cell r="H113">
            <v>0.27</v>
          </cell>
          <cell r="J113">
            <v>0.52632000000000001</v>
          </cell>
          <cell r="K113">
            <v>0.39168000000000003</v>
          </cell>
          <cell r="L113">
            <v>0.27</v>
          </cell>
        </row>
        <row r="114">
          <cell r="A114" t="str">
            <v>87-10-0066</v>
          </cell>
          <cell r="B114" t="str">
            <v>Buxus sempervirens</v>
          </cell>
          <cell r="C114" t="str">
            <v>MP144</v>
          </cell>
          <cell r="D114" t="str">
            <v>Directly</v>
          </cell>
          <cell r="F114">
            <v>0.39999999999999997</v>
          </cell>
          <cell r="G114">
            <v>0.3</v>
          </cell>
          <cell r="H114">
            <v>0.25</v>
          </cell>
          <cell r="J114">
            <v>0.48959999999999992</v>
          </cell>
          <cell r="K114">
            <v>0.36719999999999997</v>
          </cell>
          <cell r="L114">
            <v>0.25</v>
          </cell>
        </row>
        <row r="115">
          <cell r="A115" t="str">
            <v>87-10-1571</v>
          </cell>
          <cell r="B115" t="str">
            <v>Buxus micr. 'Faulkner'</v>
          </cell>
          <cell r="C115" t="str">
            <v>MP150</v>
          </cell>
          <cell r="D115" t="str">
            <v>Directly</v>
          </cell>
          <cell r="F115">
            <v>0.39999999999999997</v>
          </cell>
          <cell r="G115">
            <v>0.3</v>
          </cell>
          <cell r="H115">
            <v>0.25</v>
          </cell>
          <cell r="J115">
            <v>0.48959999999999992</v>
          </cell>
          <cell r="K115">
            <v>0.36719999999999997</v>
          </cell>
          <cell r="L115">
            <v>0.25</v>
          </cell>
        </row>
        <row r="116">
          <cell r="A116" t="str">
            <v>87-10-0067</v>
          </cell>
          <cell r="B116" t="str">
            <v>Callicarpa bodinieri giraldii</v>
          </cell>
          <cell r="C116" t="str">
            <v>MP104</v>
          </cell>
          <cell r="D116" t="str">
            <v>Directly</v>
          </cell>
          <cell r="F116">
            <v>0.44</v>
          </cell>
          <cell r="G116">
            <v>0.34</v>
          </cell>
          <cell r="H116">
            <v>0.28000000000000003</v>
          </cell>
          <cell r="J116">
            <v>0.53856000000000004</v>
          </cell>
          <cell r="K116">
            <v>0.41616000000000003</v>
          </cell>
          <cell r="L116">
            <v>0.28000000000000003</v>
          </cell>
        </row>
        <row r="117">
          <cell r="A117" t="str">
            <v>87-10-0068</v>
          </cell>
          <cell r="B117" t="str">
            <v>Callicarpa bodinieri 'Profusion'</v>
          </cell>
          <cell r="C117" t="str">
            <v>MP104</v>
          </cell>
          <cell r="D117" t="str">
            <v>Directly</v>
          </cell>
          <cell r="F117">
            <v>0.44</v>
          </cell>
          <cell r="G117">
            <v>0.34</v>
          </cell>
          <cell r="H117">
            <v>0.28000000000000003</v>
          </cell>
          <cell r="J117">
            <v>0.53856000000000004</v>
          </cell>
          <cell r="K117">
            <v>0.41616000000000003</v>
          </cell>
          <cell r="L117">
            <v>0.28000000000000003</v>
          </cell>
        </row>
        <row r="118">
          <cell r="A118" t="str">
            <v>87-10-0069</v>
          </cell>
          <cell r="B118" t="str">
            <v>Callicarpa japonica 'Leucocarpa'</v>
          </cell>
          <cell r="C118" t="str">
            <v>MP104</v>
          </cell>
          <cell r="D118" t="str">
            <v>Directly</v>
          </cell>
          <cell r="F118">
            <v>0.44</v>
          </cell>
          <cell r="G118">
            <v>0.34</v>
          </cell>
          <cell r="H118">
            <v>0.28000000000000003</v>
          </cell>
          <cell r="J118">
            <v>0.53856000000000004</v>
          </cell>
          <cell r="K118">
            <v>0.41616000000000003</v>
          </cell>
          <cell r="L118">
            <v>0.28000000000000003</v>
          </cell>
        </row>
        <row r="119">
          <cell r="A119" t="str">
            <v>87-10-1409</v>
          </cell>
          <cell r="B119" t="str">
            <v>Caryopteris clandonensis Blue Empire ('Elst33'PBR) ®</v>
          </cell>
          <cell r="C119" t="str">
            <v>MP150</v>
          </cell>
          <cell r="D119" t="str">
            <v>Directly</v>
          </cell>
          <cell r="F119">
            <v>1.0900000000000001</v>
          </cell>
          <cell r="G119">
            <v>0.98</v>
          </cell>
          <cell r="H119">
            <v>0.92</v>
          </cell>
          <cell r="J119">
            <v>1.33416</v>
          </cell>
          <cell r="K119">
            <v>1.1995199999999999</v>
          </cell>
          <cell r="L119">
            <v>0.92</v>
          </cell>
        </row>
        <row r="120">
          <cell r="A120" t="str">
            <v>87-10-0904</v>
          </cell>
          <cell r="B120" t="str">
            <v>Caryopteris cland. 'Ferndown'</v>
          </cell>
          <cell r="C120" t="str">
            <v>MP150</v>
          </cell>
          <cell r="D120" t="str">
            <v>Directly</v>
          </cell>
          <cell r="F120">
            <v>0.52</v>
          </cell>
          <cell r="G120">
            <v>0.41</v>
          </cell>
          <cell r="H120">
            <v>0.35</v>
          </cell>
          <cell r="J120">
            <v>0.63648000000000005</v>
          </cell>
          <cell r="K120">
            <v>0.50183999999999995</v>
          </cell>
          <cell r="L120">
            <v>0.35</v>
          </cell>
        </row>
        <row r="121">
          <cell r="A121" t="str">
            <v>87-10-0992</v>
          </cell>
          <cell r="B121" t="str">
            <v>Caryopteris cland. 'First Choiche'</v>
          </cell>
          <cell r="C121" t="str">
            <v>MP150</v>
          </cell>
          <cell r="D121" t="str">
            <v>Directly</v>
          </cell>
          <cell r="F121">
            <v>0.52</v>
          </cell>
          <cell r="G121">
            <v>0.41</v>
          </cell>
          <cell r="H121">
            <v>0.35</v>
          </cell>
          <cell r="J121">
            <v>0.63648000000000005</v>
          </cell>
          <cell r="K121">
            <v>0.50183999999999995</v>
          </cell>
          <cell r="L121">
            <v>0.35</v>
          </cell>
        </row>
        <row r="122">
          <cell r="A122" t="str">
            <v>87-10-0072</v>
          </cell>
          <cell r="B122" t="str">
            <v>Caryopteris clandonensis Grand Bleu® ('Inoveris'PBR)®</v>
          </cell>
          <cell r="C122" t="str">
            <v>MP150</v>
          </cell>
          <cell r="D122" t="str">
            <v>Directly</v>
          </cell>
          <cell r="F122">
            <v>1.0900000000000001</v>
          </cell>
          <cell r="G122">
            <v>0.98</v>
          </cell>
          <cell r="H122">
            <v>0.92</v>
          </cell>
          <cell r="J122">
            <v>1.33416</v>
          </cell>
          <cell r="K122">
            <v>1.1995199999999999</v>
          </cell>
          <cell r="L122">
            <v>0.92</v>
          </cell>
        </row>
        <row r="123">
          <cell r="A123" t="str">
            <v>87-10-0070</v>
          </cell>
          <cell r="B123" t="str">
            <v>Caryopteris cland. 'Heavenly Blue'</v>
          </cell>
          <cell r="C123" t="str">
            <v>MP150</v>
          </cell>
          <cell r="D123" t="str">
            <v>Directly</v>
          </cell>
          <cell r="F123">
            <v>0.52</v>
          </cell>
          <cell r="G123">
            <v>0.41</v>
          </cell>
          <cell r="H123">
            <v>0.35</v>
          </cell>
          <cell r="J123">
            <v>0.63648000000000005</v>
          </cell>
          <cell r="K123">
            <v>0.50183999999999995</v>
          </cell>
          <cell r="L123">
            <v>0.35</v>
          </cell>
        </row>
        <row r="124">
          <cell r="A124" t="str">
            <v>87-10-0071</v>
          </cell>
          <cell r="B124" t="str">
            <v>Caryopteris clandonensis Hint of Gold ('Lisaura'PBR) ®</v>
          </cell>
          <cell r="C124" t="str">
            <v>MP150</v>
          </cell>
          <cell r="D124" t="str">
            <v>Directly</v>
          </cell>
          <cell r="F124">
            <v>1.0900000000000001</v>
          </cell>
          <cell r="G124">
            <v>0.98</v>
          </cell>
          <cell r="H124">
            <v>0.92</v>
          </cell>
          <cell r="J124">
            <v>1.33416</v>
          </cell>
          <cell r="K124">
            <v>1.1995199999999999</v>
          </cell>
          <cell r="L124">
            <v>0.92</v>
          </cell>
        </row>
        <row r="125">
          <cell r="A125" t="str">
            <v>87-10-0074</v>
          </cell>
          <cell r="B125" t="str">
            <v>Caryopteris cland. 'Kew Blue'</v>
          </cell>
          <cell r="C125" t="str">
            <v>MP150</v>
          </cell>
          <cell r="D125" t="str">
            <v>Directly</v>
          </cell>
          <cell r="F125">
            <v>0.52</v>
          </cell>
          <cell r="G125">
            <v>0.41</v>
          </cell>
          <cell r="H125">
            <v>0.35</v>
          </cell>
          <cell r="J125">
            <v>0.63648000000000005</v>
          </cell>
          <cell r="K125">
            <v>0.50183999999999995</v>
          </cell>
          <cell r="L125">
            <v>0.35</v>
          </cell>
        </row>
        <row r="126">
          <cell r="A126" t="str">
            <v>87-10-1410</v>
          </cell>
          <cell r="B126" t="str">
            <v>Caryopteris cland.Pink Perfection ('Lisspin'PBR) ®</v>
          </cell>
          <cell r="C126" t="str">
            <v>MP150</v>
          </cell>
          <cell r="D126" t="str">
            <v>Directly</v>
          </cell>
          <cell r="F126">
            <v>1.0900000000000001</v>
          </cell>
          <cell r="G126">
            <v>0.98</v>
          </cell>
          <cell r="H126">
            <v>0.92</v>
          </cell>
          <cell r="J126">
            <v>1.33416</v>
          </cell>
          <cell r="K126">
            <v>1.1995199999999999</v>
          </cell>
          <cell r="L126">
            <v>0.92</v>
          </cell>
        </row>
        <row r="127">
          <cell r="A127" t="str">
            <v>87-10-1411</v>
          </cell>
          <cell r="B127" t="str">
            <v>Caryopteris Stephi ('Lissteph'PBR) ®</v>
          </cell>
          <cell r="C127" t="str">
            <v>MP150</v>
          </cell>
          <cell r="D127" t="str">
            <v>Directly</v>
          </cell>
          <cell r="F127">
            <v>1.0900000000000001</v>
          </cell>
          <cell r="G127">
            <v>0.98</v>
          </cell>
          <cell r="H127">
            <v>0.92</v>
          </cell>
          <cell r="J127">
            <v>1.33416</v>
          </cell>
          <cell r="K127">
            <v>1.1995199999999999</v>
          </cell>
          <cell r="L127">
            <v>0.92</v>
          </cell>
        </row>
        <row r="128">
          <cell r="A128" t="str">
            <v>87-10-0075</v>
          </cell>
          <cell r="B128" t="str">
            <v>Caryopteris clandonensis Sterling Silver ('Lissilv'PBR)®</v>
          </cell>
          <cell r="C128" t="str">
            <v>MP150</v>
          </cell>
          <cell r="D128" t="str">
            <v>Directly</v>
          </cell>
          <cell r="F128">
            <v>1.0900000000000001</v>
          </cell>
          <cell r="G128">
            <v>0.98</v>
          </cell>
          <cell r="H128">
            <v>0.92</v>
          </cell>
          <cell r="J128">
            <v>1.33416</v>
          </cell>
          <cell r="K128">
            <v>1.1995199999999999</v>
          </cell>
          <cell r="L128">
            <v>0.92</v>
          </cell>
        </row>
        <row r="129">
          <cell r="A129" t="str">
            <v>87-10-0076</v>
          </cell>
          <cell r="B129" t="str">
            <v>Caryopteris cland. 'Summer Sorbet'  PBR ®</v>
          </cell>
          <cell r="C129" t="str">
            <v>MP150</v>
          </cell>
          <cell r="D129" t="str">
            <v>Directly</v>
          </cell>
          <cell r="F129">
            <v>1.0900000000000001</v>
          </cell>
          <cell r="G129">
            <v>0.98</v>
          </cell>
          <cell r="H129">
            <v>0.92</v>
          </cell>
          <cell r="J129">
            <v>1.33416</v>
          </cell>
          <cell r="K129">
            <v>1.1995199999999999</v>
          </cell>
          <cell r="L129">
            <v>0.92</v>
          </cell>
        </row>
        <row r="130">
          <cell r="A130" t="str">
            <v>87-10-0077</v>
          </cell>
          <cell r="B130" t="str">
            <v>Caryopteris cland. 'Thetis'  PBR ®</v>
          </cell>
          <cell r="C130" t="str">
            <v>MP150</v>
          </cell>
          <cell r="D130" t="str">
            <v>Directly</v>
          </cell>
          <cell r="F130">
            <v>1.0900000000000001</v>
          </cell>
          <cell r="G130">
            <v>0.98</v>
          </cell>
          <cell r="H130">
            <v>0.92</v>
          </cell>
          <cell r="J130">
            <v>1.33416</v>
          </cell>
          <cell r="K130">
            <v>1.1995199999999999</v>
          </cell>
          <cell r="L130">
            <v>0.92</v>
          </cell>
        </row>
        <row r="131">
          <cell r="A131" t="str">
            <v>87-10-0078</v>
          </cell>
          <cell r="B131" t="str">
            <v>Caryopteris clandonensis 'White Surprise'PBR ®</v>
          </cell>
          <cell r="C131" t="str">
            <v>MP150</v>
          </cell>
          <cell r="D131" t="str">
            <v>Directly</v>
          </cell>
          <cell r="F131">
            <v>1.0900000000000001</v>
          </cell>
          <cell r="G131">
            <v>0.98</v>
          </cell>
          <cell r="H131">
            <v>0.92</v>
          </cell>
          <cell r="J131">
            <v>1.33416</v>
          </cell>
          <cell r="K131">
            <v>1.1995199999999999</v>
          </cell>
          <cell r="L131">
            <v>0.92</v>
          </cell>
        </row>
        <row r="132">
          <cell r="A132" t="str">
            <v>87-10-0079</v>
          </cell>
          <cell r="B132" t="str">
            <v>Caryopteris cland. 'Worcester Gold'</v>
          </cell>
          <cell r="C132" t="str">
            <v>MP150</v>
          </cell>
          <cell r="D132" t="str">
            <v>Directly</v>
          </cell>
          <cell r="F132">
            <v>0.52</v>
          </cell>
          <cell r="G132">
            <v>0.41</v>
          </cell>
          <cell r="H132">
            <v>0.35</v>
          </cell>
          <cell r="J132">
            <v>0.63648000000000005</v>
          </cell>
          <cell r="K132">
            <v>0.50183999999999995</v>
          </cell>
          <cell r="L132">
            <v>0.35</v>
          </cell>
        </row>
        <row r="133">
          <cell r="A133" t="str">
            <v>87-10-0080</v>
          </cell>
          <cell r="B133" t="str">
            <v>Caryopteris incana</v>
          </cell>
          <cell r="C133" t="str">
            <v>MP150</v>
          </cell>
          <cell r="D133" t="str">
            <v>Directly</v>
          </cell>
          <cell r="F133">
            <v>0.52</v>
          </cell>
          <cell r="G133">
            <v>0.41</v>
          </cell>
          <cell r="H133">
            <v>0.35</v>
          </cell>
          <cell r="J133">
            <v>0.63648000000000005</v>
          </cell>
          <cell r="K133">
            <v>0.50183999999999995</v>
          </cell>
          <cell r="L133">
            <v>0.35</v>
          </cell>
        </row>
        <row r="134">
          <cell r="A134" t="str">
            <v>87-10-0082</v>
          </cell>
          <cell r="B134" t="str">
            <v>Chaenomeles j. 'Red Joy'</v>
          </cell>
          <cell r="C134" t="str">
            <v>MP150</v>
          </cell>
          <cell r="D134" t="str">
            <v>Directly</v>
          </cell>
          <cell r="F134">
            <v>0.43</v>
          </cell>
          <cell r="G134">
            <v>0.32</v>
          </cell>
          <cell r="H134">
            <v>0.27</v>
          </cell>
          <cell r="J134">
            <v>0.52632000000000001</v>
          </cell>
          <cell r="K134">
            <v>0.39168000000000003</v>
          </cell>
          <cell r="L134">
            <v>0.27</v>
          </cell>
        </row>
        <row r="135">
          <cell r="A135" t="str">
            <v>87-10-0827</v>
          </cell>
          <cell r="B135" t="str">
            <v>Chaenomeles j. 'Sargentii'</v>
          </cell>
          <cell r="C135" t="str">
            <v>MP150</v>
          </cell>
          <cell r="D135" t="str">
            <v>Directly</v>
          </cell>
          <cell r="F135">
            <v>0.43</v>
          </cell>
          <cell r="G135">
            <v>0.32</v>
          </cell>
          <cell r="H135">
            <v>0.27</v>
          </cell>
          <cell r="J135">
            <v>0.52632000000000001</v>
          </cell>
          <cell r="K135">
            <v>0.39168000000000003</v>
          </cell>
          <cell r="L135">
            <v>0.27</v>
          </cell>
        </row>
        <row r="136">
          <cell r="A136" t="str">
            <v>87-10-0769</v>
          </cell>
          <cell r="B136" t="str">
            <v>Chaenomeles spec. 'Nivalis'</v>
          </cell>
          <cell r="C136" t="str">
            <v>MP150</v>
          </cell>
          <cell r="D136" t="str">
            <v>Directly</v>
          </cell>
          <cell r="F136">
            <v>0.43</v>
          </cell>
          <cell r="G136">
            <v>0.32</v>
          </cell>
          <cell r="H136">
            <v>0.27</v>
          </cell>
          <cell r="J136">
            <v>0.52632000000000001</v>
          </cell>
          <cell r="K136">
            <v>0.39168000000000003</v>
          </cell>
          <cell r="L136">
            <v>0.27</v>
          </cell>
        </row>
        <row r="137">
          <cell r="A137" t="str">
            <v>87-10-1572</v>
          </cell>
          <cell r="B137" t="str">
            <v xml:space="preserve">Chaenomelis spec. 'Red Kimono' PBR ® </v>
          </cell>
          <cell r="C137" t="str">
            <v>MP150</v>
          </cell>
          <cell r="D137" t="str">
            <v>Directly</v>
          </cell>
          <cell r="F137">
            <v>1.0900000000000001</v>
          </cell>
          <cell r="G137">
            <v>0.98</v>
          </cell>
          <cell r="H137">
            <v>0.92</v>
          </cell>
          <cell r="J137">
            <v>1.33416</v>
          </cell>
          <cell r="K137">
            <v>1.1995199999999999</v>
          </cell>
          <cell r="L137">
            <v>0.92</v>
          </cell>
        </row>
        <row r="138">
          <cell r="A138" t="str">
            <v>87-10-0831</v>
          </cell>
          <cell r="B138" t="str">
            <v>Chaenomeles spec. 'Rubra'</v>
          </cell>
          <cell r="C138" t="str">
            <v>MP150</v>
          </cell>
          <cell r="D138" t="str">
            <v>Directly</v>
          </cell>
          <cell r="F138">
            <v>0.43</v>
          </cell>
          <cell r="G138">
            <v>0.32</v>
          </cell>
          <cell r="H138">
            <v>0.27</v>
          </cell>
          <cell r="J138">
            <v>0.52632000000000001</v>
          </cell>
          <cell r="K138">
            <v>0.39168000000000003</v>
          </cell>
          <cell r="L138">
            <v>0.27</v>
          </cell>
        </row>
        <row r="139">
          <cell r="A139" t="str">
            <v>87-10-0991</v>
          </cell>
          <cell r="B139" t="str">
            <v>Chaenomeles spec. 'Simonii'</v>
          </cell>
          <cell r="C139" t="str">
            <v>MP150</v>
          </cell>
          <cell r="D139" t="str">
            <v>Directly</v>
          </cell>
          <cell r="F139">
            <v>0.43</v>
          </cell>
          <cell r="G139">
            <v>0.32</v>
          </cell>
          <cell r="H139">
            <v>0.27</v>
          </cell>
          <cell r="J139">
            <v>0.52632000000000001</v>
          </cell>
          <cell r="K139">
            <v>0.39168000000000003</v>
          </cell>
          <cell r="L139">
            <v>0.27</v>
          </cell>
        </row>
        <row r="140">
          <cell r="A140" t="str">
            <v>87-10-0825</v>
          </cell>
          <cell r="B140" t="str">
            <v>Chaenomeles sup. 'And.an K. Ramcke'</v>
          </cell>
          <cell r="C140" t="str">
            <v>MP150</v>
          </cell>
          <cell r="D140" t="str">
            <v>Directly</v>
          </cell>
          <cell r="F140">
            <v>0.43</v>
          </cell>
          <cell r="G140">
            <v>0.32</v>
          </cell>
          <cell r="H140">
            <v>0.27</v>
          </cell>
          <cell r="J140">
            <v>0.52632000000000001</v>
          </cell>
          <cell r="K140">
            <v>0.39168000000000003</v>
          </cell>
          <cell r="L140">
            <v>0.27</v>
          </cell>
        </row>
        <row r="141">
          <cell r="A141" t="str">
            <v>87-10-0993</v>
          </cell>
          <cell r="B141" t="str">
            <v>Chaenomeles sup. 'Clementine'</v>
          </cell>
          <cell r="C141" t="str">
            <v>MP150</v>
          </cell>
          <cell r="D141" t="str">
            <v>Directly</v>
          </cell>
          <cell r="F141">
            <v>0.43</v>
          </cell>
          <cell r="G141">
            <v>0.32</v>
          </cell>
          <cell r="H141">
            <v>0.27</v>
          </cell>
          <cell r="J141">
            <v>0.52632000000000001</v>
          </cell>
          <cell r="K141">
            <v>0.39168000000000003</v>
          </cell>
          <cell r="L141">
            <v>0.27</v>
          </cell>
        </row>
        <row r="142">
          <cell r="A142" t="str">
            <v>87-10-0770</v>
          </cell>
          <cell r="B142" t="str">
            <v>Chaenomeles sup. 'Crimson and Gold'</v>
          </cell>
          <cell r="C142" t="str">
            <v>MP150</v>
          </cell>
          <cell r="D142" t="str">
            <v>Directly</v>
          </cell>
          <cell r="F142">
            <v>0.43</v>
          </cell>
          <cell r="G142">
            <v>0.32</v>
          </cell>
          <cell r="H142">
            <v>0.27</v>
          </cell>
          <cell r="J142">
            <v>0.52632000000000001</v>
          </cell>
          <cell r="K142">
            <v>0.39168000000000003</v>
          </cell>
          <cell r="L142">
            <v>0.27</v>
          </cell>
        </row>
        <row r="143">
          <cell r="A143" t="str">
            <v>87-10-0826</v>
          </cell>
          <cell r="B143" t="str">
            <v>Chaenomeles sup. 'Elly Mossel'</v>
          </cell>
          <cell r="C143" t="str">
            <v>MP150</v>
          </cell>
          <cell r="D143" t="str">
            <v>Directly</v>
          </cell>
          <cell r="F143">
            <v>0.43</v>
          </cell>
          <cell r="G143">
            <v>0.32</v>
          </cell>
          <cell r="H143">
            <v>0.27</v>
          </cell>
          <cell r="J143">
            <v>0.52632000000000001</v>
          </cell>
          <cell r="K143">
            <v>0.39168000000000003</v>
          </cell>
          <cell r="L143">
            <v>0.27</v>
          </cell>
        </row>
        <row r="144">
          <cell r="A144" t="str">
            <v>87-10-0828</v>
          </cell>
          <cell r="B144" t="str">
            <v>Chaenomeles sup. 'Fire Dance'</v>
          </cell>
          <cell r="C144" t="str">
            <v>MP150</v>
          </cell>
          <cell r="D144" t="str">
            <v>Directly</v>
          </cell>
          <cell r="F144">
            <v>0.43</v>
          </cell>
          <cell r="G144">
            <v>0.32</v>
          </cell>
          <cell r="H144">
            <v>0.27</v>
          </cell>
          <cell r="J144">
            <v>0.52632000000000001</v>
          </cell>
          <cell r="K144">
            <v>0.39168000000000003</v>
          </cell>
          <cell r="L144">
            <v>0.27</v>
          </cell>
        </row>
        <row r="145">
          <cell r="A145" t="str">
            <v>87-10-0905</v>
          </cell>
          <cell r="B145" t="str">
            <v>Chaenomeles sup. 'Jet Trail'</v>
          </cell>
          <cell r="C145" t="str">
            <v>MP150</v>
          </cell>
          <cell r="D145" t="str">
            <v>Directly</v>
          </cell>
          <cell r="F145">
            <v>0.43</v>
          </cell>
          <cell r="G145">
            <v>0.32</v>
          </cell>
          <cell r="H145">
            <v>0.27</v>
          </cell>
          <cell r="J145">
            <v>0.52632000000000001</v>
          </cell>
          <cell r="K145">
            <v>0.39168000000000003</v>
          </cell>
          <cell r="L145">
            <v>0.27</v>
          </cell>
        </row>
        <row r="146">
          <cell r="A146" t="str">
            <v>87-10-1284</v>
          </cell>
          <cell r="B146" t="str">
            <v>Chaenomeles sup. 'Nicoline'</v>
          </cell>
          <cell r="C146" t="str">
            <v>MP150</v>
          </cell>
          <cell r="D146" t="str">
            <v>Directly</v>
          </cell>
          <cell r="F146">
            <v>0.43</v>
          </cell>
          <cell r="G146">
            <v>0.32</v>
          </cell>
          <cell r="H146">
            <v>0.27</v>
          </cell>
          <cell r="J146">
            <v>0.52632000000000001</v>
          </cell>
          <cell r="K146">
            <v>0.39168000000000003</v>
          </cell>
          <cell r="L146">
            <v>0.27</v>
          </cell>
        </row>
        <row r="147">
          <cell r="A147" t="str">
            <v>87-10-0095</v>
          </cell>
          <cell r="B147" t="str">
            <v>Chaenomeles sup. 'Orange Trail'</v>
          </cell>
          <cell r="C147" t="str">
            <v>MP150</v>
          </cell>
          <cell r="D147" t="str">
            <v>Directly</v>
          </cell>
          <cell r="F147">
            <v>0.43</v>
          </cell>
          <cell r="G147">
            <v>0.32</v>
          </cell>
          <cell r="H147">
            <v>0.27</v>
          </cell>
          <cell r="J147">
            <v>0.52632000000000001</v>
          </cell>
          <cell r="K147">
            <v>0.39168000000000003</v>
          </cell>
          <cell r="L147">
            <v>0.27</v>
          </cell>
        </row>
        <row r="148">
          <cell r="A148" t="str">
            <v>87-10-0829</v>
          </cell>
          <cell r="B148" t="str">
            <v>Chaenomeles sup. 'Pink Lady'</v>
          </cell>
          <cell r="C148" t="str">
            <v>MP150</v>
          </cell>
          <cell r="D148" t="str">
            <v>Directly</v>
          </cell>
          <cell r="F148">
            <v>0.43</v>
          </cell>
          <cell r="G148">
            <v>0.32</v>
          </cell>
          <cell r="H148">
            <v>0.27</v>
          </cell>
          <cell r="J148">
            <v>0.52632000000000001</v>
          </cell>
          <cell r="K148">
            <v>0.39168000000000003</v>
          </cell>
          <cell r="L148">
            <v>0.27</v>
          </cell>
        </row>
        <row r="149">
          <cell r="A149" t="str">
            <v>87-10-0830</v>
          </cell>
          <cell r="B149" t="str">
            <v>Chaenomeles sup. 'Pink Trail'</v>
          </cell>
          <cell r="C149" t="str">
            <v>MP150</v>
          </cell>
          <cell r="D149" t="str">
            <v>Directly</v>
          </cell>
          <cell r="F149">
            <v>0.43</v>
          </cell>
          <cell r="G149">
            <v>0.32</v>
          </cell>
          <cell r="H149">
            <v>0.27</v>
          </cell>
          <cell r="J149">
            <v>0.52632000000000001</v>
          </cell>
          <cell r="K149">
            <v>0.39168000000000003</v>
          </cell>
          <cell r="L149">
            <v>0.27</v>
          </cell>
        </row>
        <row r="150">
          <cell r="A150" t="str">
            <v>87-10-1285</v>
          </cell>
          <cell r="B150" t="str">
            <v>Chaenomeles sup. 'Red Joy'</v>
          </cell>
          <cell r="C150" t="str">
            <v>MP150</v>
          </cell>
          <cell r="D150" t="str">
            <v>Directly</v>
          </cell>
          <cell r="F150">
            <v>0.43</v>
          </cell>
          <cell r="G150">
            <v>0.32</v>
          </cell>
          <cell r="H150">
            <v>0.27</v>
          </cell>
          <cell r="J150">
            <v>0.52632000000000001</v>
          </cell>
          <cell r="K150">
            <v>0.39168000000000003</v>
          </cell>
          <cell r="L150">
            <v>0.27</v>
          </cell>
        </row>
        <row r="151">
          <cell r="A151" t="str">
            <v>87-10-1412</v>
          </cell>
          <cell r="B151" t="str">
            <v>Chaenomeles sup. 'Red Trail'</v>
          </cell>
          <cell r="C151" t="str">
            <v>MP150</v>
          </cell>
          <cell r="D151" t="str">
            <v>Directly</v>
          </cell>
          <cell r="F151">
            <v>0.43</v>
          </cell>
          <cell r="G151">
            <v>0.32</v>
          </cell>
          <cell r="H151">
            <v>0.27</v>
          </cell>
          <cell r="J151">
            <v>0.52632000000000001</v>
          </cell>
          <cell r="K151">
            <v>0.39168000000000003</v>
          </cell>
          <cell r="L151">
            <v>0.27</v>
          </cell>
        </row>
        <row r="152">
          <cell r="A152" t="str">
            <v>87-10-1413</v>
          </cell>
          <cell r="B152" t="str">
            <v>Chaenomeles sup. 'Salmon Horizon'</v>
          </cell>
          <cell r="C152" t="str">
            <v>MP150</v>
          </cell>
          <cell r="D152" t="str">
            <v>Directly</v>
          </cell>
          <cell r="F152">
            <v>0.43</v>
          </cell>
          <cell r="G152">
            <v>0.32</v>
          </cell>
          <cell r="H152">
            <v>0.27</v>
          </cell>
          <cell r="J152">
            <v>0.52632000000000001</v>
          </cell>
          <cell r="K152">
            <v>0.39168000000000003</v>
          </cell>
          <cell r="L152">
            <v>0.27</v>
          </cell>
        </row>
        <row r="153">
          <cell r="A153" t="str">
            <v>87-10-1107</v>
          </cell>
          <cell r="B153" t="str">
            <v>Chaenomeles sup. 'Texas Scarlet'</v>
          </cell>
          <cell r="C153" t="str">
            <v>MP150</v>
          </cell>
          <cell r="D153" t="str">
            <v>Directly</v>
          </cell>
          <cell r="F153">
            <v>0.43</v>
          </cell>
          <cell r="G153">
            <v>0.32</v>
          </cell>
          <cell r="H153">
            <v>0.27</v>
          </cell>
          <cell r="J153">
            <v>0.52632000000000001</v>
          </cell>
          <cell r="K153">
            <v>0.39168000000000003</v>
          </cell>
          <cell r="L153">
            <v>0.27</v>
          </cell>
        </row>
        <row r="154">
          <cell r="A154" t="str">
            <v>87-10-0099</v>
          </cell>
          <cell r="B154" t="str">
            <v>Clethra alnifolia</v>
          </cell>
          <cell r="C154" t="str">
            <v>MP104</v>
          </cell>
          <cell r="D154" t="str">
            <v>Directly</v>
          </cell>
          <cell r="F154">
            <v>0.51</v>
          </cell>
          <cell r="G154">
            <v>0.4</v>
          </cell>
          <cell r="H154">
            <v>0.34</v>
          </cell>
          <cell r="J154">
            <v>0.62424000000000002</v>
          </cell>
          <cell r="K154">
            <v>0.48959999999999998</v>
          </cell>
          <cell r="L154">
            <v>0.34</v>
          </cell>
        </row>
        <row r="155">
          <cell r="A155" t="str">
            <v>87-10-1224</v>
          </cell>
          <cell r="B155" t="str">
            <v>Clethra alnifolia 'Hummingbird'</v>
          </cell>
          <cell r="C155" t="str">
            <v>MP104</v>
          </cell>
          <cell r="D155" t="str">
            <v>Directly</v>
          </cell>
          <cell r="F155">
            <v>0.51</v>
          </cell>
          <cell r="G155">
            <v>0.4</v>
          </cell>
          <cell r="H155">
            <v>0.34</v>
          </cell>
          <cell r="J155">
            <v>0.62424000000000002</v>
          </cell>
          <cell r="K155">
            <v>0.48959999999999998</v>
          </cell>
          <cell r="L155">
            <v>0.34</v>
          </cell>
        </row>
        <row r="156">
          <cell r="A156" t="str">
            <v>87-10-0100</v>
          </cell>
          <cell r="B156" t="str">
            <v>Clethra alnifolia 'Pink Spire'</v>
          </cell>
          <cell r="C156" t="str">
            <v>MP104</v>
          </cell>
          <cell r="D156" t="str">
            <v>Directly</v>
          </cell>
          <cell r="F156">
            <v>0.51</v>
          </cell>
          <cell r="G156">
            <v>0.4</v>
          </cell>
          <cell r="H156">
            <v>0.34</v>
          </cell>
          <cell r="J156">
            <v>0.62424000000000002</v>
          </cell>
          <cell r="K156">
            <v>0.48959999999999998</v>
          </cell>
          <cell r="L156">
            <v>0.34</v>
          </cell>
        </row>
        <row r="157">
          <cell r="A157" t="str">
            <v>87-10-1225</v>
          </cell>
          <cell r="B157" t="str">
            <v>Clethra alnifolia 'Rosea'</v>
          </cell>
          <cell r="C157" t="str">
            <v>MP104</v>
          </cell>
          <cell r="D157" t="str">
            <v>Directly</v>
          </cell>
          <cell r="F157">
            <v>0.51</v>
          </cell>
          <cell r="G157">
            <v>0.4</v>
          </cell>
          <cell r="H157">
            <v>0.34</v>
          </cell>
          <cell r="J157">
            <v>0.62424000000000002</v>
          </cell>
          <cell r="K157">
            <v>0.48959999999999998</v>
          </cell>
          <cell r="L157">
            <v>0.34</v>
          </cell>
        </row>
        <row r="158">
          <cell r="A158" t="str">
            <v>87-10-1226</v>
          </cell>
          <cell r="B158" t="str">
            <v>Clethra alnifolia 'Ruby Spice'</v>
          </cell>
          <cell r="C158" t="str">
            <v>MP104</v>
          </cell>
          <cell r="D158" t="str">
            <v>Directly</v>
          </cell>
          <cell r="F158">
            <v>0.51</v>
          </cell>
          <cell r="G158">
            <v>0.4</v>
          </cell>
          <cell r="H158">
            <v>0.34</v>
          </cell>
          <cell r="J158">
            <v>0.62424000000000002</v>
          </cell>
          <cell r="K158">
            <v>0.48959999999999998</v>
          </cell>
          <cell r="L158">
            <v>0.34</v>
          </cell>
        </row>
        <row r="159">
          <cell r="A159" t="str">
            <v>87-10-0102</v>
          </cell>
          <cell r="B159" t="str">
            <v>Cornus alba 'Aurea'</v>
          </cell>
          <cell r="C159" t="str">
            <v>MP104</v>
          </cell>
          <cell r="D159" t="str">
            <v>Directly</v>
          </cell>
          <cell r="F159">
            <v>0.63</v>
          </cell>
          <cell r="G159">
            <v>0.52</v>
          </cell>
          <cell r="H159">
            <v>0.46</v>
          </cell>
          <cell r="J159">
            <v>0.77112000000000003</v>
          </cell>
          <cell r="K159">
            <v>0.63648000000000005</v>
          </cell>
          <cell r="L159">
            <v>0.46</v>
          </cell>
        </row>
        <row r="160">
          <cell r="A160" t="str">
            <v>87-10-0103</v>
          </cell>
          <cell r="B160" t="str">
            <v>Cornus alba 'Bailhalo' PBR ('Ivory Halo') ®</v>
          </cell>
          <cell r="C160" t="str">
            <v>MP104</v>
          </cell>
          <cell r="D160" t="str">
            <v>Directly</v>
          </cell>
          <cell r="F160">
            <v>1.33</v>
          </cell>
          <cell r="G160">
            <v>1.22</v>
          </cell>
          <cell r="H160">
            <v>1.1599999999999999</v>
          </cell>
          <cell r="J160">
            <v>1.62792</v>
          </cell>
          <cell r="K160">
            <v>1.4932799999999999</v>
          </cell>
          <cell r="L160">
            <v>1.1599999999999999</v>
          </cell>
        </row>
        <row r="161">
          <cell r="A161" t="str">
            <v>87-10-1143</v>
          </cell>
          <cell r="B161" t="str">
            <v>Cornus alba 'Cream Cracker' PBR ®</v>
          </cell>
          <cell r="C161" t="str">
            <v>MP104</v>
          </cell>
          <cell r="D161" t="str">
            <v>Directly</v>
          </cell>
          <cell r="F161">
            <v>1.33</v>
          </cell>
          <cell r="G161">
            <v>1.22</v>
          </cell>
          <cell r="H161">
            <v>1.1599999999999999</v>
          </cell>
          <cell r="J161">
            <v>1.62792</v>
          </cell>
          <cell r="K161">
            <v>1.4932799999999999</v>
          </cell>
          <cell r="L161">
            <v>1.1599999999999999</v>
          </cell>
        </row>
        <row r="162">
          <cell r="A162" t="str">
            <v>87-10-0104</v>
          </cell>
          <cell r="B162" t="str">
            <v>Cornus alba 'Elegantissima'</v>
          </cell>
          <cell r="C162" t="str">
            <v>MP104</v>
          </cell>
          <cell r="D162" t="str">
            <v>Directly</v>
          </cell>
          <cell r="F162">
            <v>0.63</v>
          </cell>
          <cell r="G162">
            <v>0.52</v>
          </cell>
          <cell r="H162">
            <v>0.46</v>
          </cell>
          <cell r="J162">
            <v>0.77112000000000003</v>
          </cell>
          <cell r="K162">
            <v>0.63648000000000005</v>
          </cell>
          <cell r="L162">
            <v>0.46</v>
          </cell>
        </row>
        <row r="163">
          <cell r="A163" t="str">
            <v>87-10-0105</v>
          </cell>
          <cell r="B163" t="str">
            <v>Cornus alba 'Gouchaultii'</v>
          </cell>
          <cell r="C163" t="str">
            <v>MP104</v>
          </cell>
          <cell r="D163" t="str">
            <v>Directly</v>
          </cell>
          <cell r="F163">
            <v>0.63</v>
          </cell>
          <cell r="G163">
            <v>0.52</v>
          </cell>
          <cell r="H163">
            <v>0.46</v>
          </cell>
          <cell r="J163">
            <v>0.77112000000000003</v>
          </cell>
          <cell r="K163">
            <v>0.63648000000000005</v>
          </cell>
          <cell r="L163">
            <v>0.46</v>
          </cell>
        </row>
        <row r="164">
          <cell r="A164" t="str">
            <v>87-10-0106</v>
          </cell>
          <cell r="B164" t="str">
            <v>Cornus alba 'Kesselringii'</v>
          </cell>
          <cell r="C164" t="str">
            <v>MP104</v>
          </cell>
          <cell r="D164" t="str">
            <v>Directly</v>
          </cell>
          <cell r="F164">
            <v>0.63</v>
          </cell>
          <cell r="G164">
            <v>0.52</v>
          </cell>
          <cell r="H164">
            <v>0.46</v>
          </cell>
          <cell r="J164">
            <v>0.77112000000000003</v>
          </cell>
          <cell r="K164">
            <v>0.63648000000000005</v>
          </cell>
          <cell r="L164">
            <v>0.46</v>
          </cell>
        </row>
        <row r="165">
          <cell r="A165" t="str">
            <v>87-10-1573</v>
          </cell>
          <cell r="B165" t="str">
            <v>Cornus alba 'Red Gnome</v>
          </cell>
          <cell r="C165" t="str">
            <v>MP104</v>
          </cell>
          <cell r="D165" t="str">
            <v>Directly</v>
          </cell>
          <cell r="F165">
            <v>0.63</v>
          </cell>
          <cell r="G165">
            <v>0.52</v>
          </cell>
          <cell r="H165">
            <v>0.46</v>
          </cell>
          <cell r="J165">
            <v>0.77112000000000003</v>
          </cell>
          <cell r="K165">
            <v>0.63648000000000005</v>
          </cell>
          <cell r="L165">
            <v>0.46</v>
          </cell>
        </row>
        <row r="166">
          <cell r="A166" t="str">
            <v>87-10-1414</v>
          </cell>
          <cell r="B166" t="str">
            <v>Cornus alba 'Regnzam'</v>
          </cell>
          <cell r="C166" t="str">
            <v>MP104</v>
          </cell>
          <cell r="D166" t="str">
            <v>Directly</v>
          </cell>
          <cell r="F166">
            <v>0.63</v>
          </cell>
          <cell r="G166">
            <v>0.52</v>
          </cell>
          <cell r="H166">
            <v>0.46</v>
          </cell>
          <cell r="J166">
            <v>0.77112000000000003</v>
          </cell>
          <cell r="K166">
            <v>0.63648000000000005</v>
          </cell>
          <cell r="L166">
            <v>0.46</v>
          </cell>
        </row>
        <row r="167">
          <cell r="A167" t="str">
            <v>87-10-0107</v>
          </cell>
          <cell r="B167" t="str">
            <v>Cornus alba 'Siberian Pearls'</v>
          </cell>
          <cell r="C167" t="str">
            <v>MP104</v>
          </cell>
          <cell r="D167" t="str">
            <v>Directly</v>
          </cell>
          <cell r="F167">
            <v>0.63</v>
          </cell>
          <cell r="G167">
            <v>0.52</v>
          </cell>
          <cell r="H167">
            <v>0.46</v>
          </cell>
          <cell r="J167">
            <v>0.77112000000000003</v>
          </cell>
          <cell r="K167">
            <v>0.63648000000000005</v>
          </cell>
          <cell r="L167">
            <v>0.46</v>
          </cell>
        </row>
        <row r="168">
          <cell r="A168" t="str">
            <v>87-10-0108</v>
          </cell>
          <cell r="B168" t="str">
            <v>Cornus alba 'Sibirica'</v>
          </cell>
          <cell r="C168" t="str">
            <v>MP104</v>
          </cell>
          <cell r="D168" t="str">
            <v>Directly</v>
          </cell>
          <cell r="F168">
            <v>0.63</v>
          </cell>
          <cell r="G168">
            <v>0.52</v>
          </cell>
          <cell r="H168">
            <v>0.46</v>
          </cell>
          <cell r="J168">
            <v>0.77112000000000003</v>
          </cell>
          <cell r="K168">
            <v>0.63648000000000005</v>
          </cell>
          <cell r="L168">
            <v>0.46</v>
          </cell>
        </row>
        <row r="169">
          <cell r="A169" t="str">
            <v>87-10-0109</v>
          </cell>
          <cell r="B169" t="str">
            <v>Cornus alba 'Sibirica Variegata'</v>
          </cell>
          <cell r="C169" t="str">
            <v>MP104</v>
          </cell>
          <cell r="D169" t="str">
            <v>Directly</v>
          </cell>
          <cell r="F169">
            <v>0.63</v>
          </cell>
          <cell r="G169">
            <v>0.52</v>
          </cell>
          <cell r="H169">
            <v>0.46</v>
          </cell>
          <cell r="J169">
            <v>0.77112000000000003</v>
          </cell>
          <cell r="K169">
            <v>0.63648000000000005</v>
          </cell>
          <cell r="L169">
            <v>0.46</v>
          </cell>
        </row>
        <row r="170">
          <cell r="A170" t="str">
            <v>87-10-0110</v>
          </cell>
          <cell r="B170" t="str">
            <v>Cornus alba 'Spaethii'</v>
          </cell>
          <cell r="C170" t="str">
            <v>MP104</v>
          </cell>
          <cell r="D170" t="str">
            <v>Directly</v>
          </cell>
          <cell r="F170">
            <v>0.63</v>
          </cell>
          <cell r="G170">
            <v>0.52</v>
          </cell>
          <cell r="H170">
            <v>0.46</v>
          </cell>
          <cell r="J170">
            <v>0.77112000000000003</v>
          </cell>
          <cell r="K170">
            <v>0.63648000000000005</v>
          </cell>
          <cell r="L170">
            <v>0.46</v>
          </cell>
        </row>
        <row r="171">
          <cell r="A171" t="str">
            <v>87-10-1415</v>
          </cell>
          <cell r="B171" t="str">
            <v>Cornus amomum 'Blue Cloud'</v>
          </cell>
          <cell r="C171" t="str">
            <v>MP104</v>
          </cell>
          <cell r="D171" t="str">
            <v>Directly</v>
          </cell>
          <cell r="F171">
            <v>0.63</v>
          </cell>
          <cell r="G171">
            <v>0.52</v>
          </cell>
          <cell r="H171">
            <v>0.46</v>
          </cell>
          <cell r="J171">
            <v>0.77112000000000003</v>
          </cell>
          <cell r="K171">
            <v>0.63648000000000005</v>
          </cell>
          <cell r="L171">
            <v>0.46</v>
          </cell>
        </row>
        <row r="172">
          <cell r="A172" t="str">
            <v>87-10-1286</v>
          </cell>
          <cell r="B172" t="str">
            <v>Cornus sang. 'Anny's Winter Orange'</v>
          </cell>
          <cell r="C172" t="str">
            <v>MP150</v>
          </cell>
          <cell r="D172" t="str">
            <v>Directly</v>
          </cell>
          <cell r="F172">
            <v>0.67</v>
          </cell>
          <cell r="G172">
            <v>0.56000000000000005</v>
          </cell>
          <cell r="H172">
            <v>0.5</v>
          </cell>
          <cell r="J172">
            <v>0.82008000000000003</v>
          </cell>
          <cell r="K172">
            <v>0.68544000000000005</v>
          </cell>
          <cell r="L172">
            <v>0.5</v>
          </cell>
        </row>
        <row r="173">
          <cell r="A173" t="str">
            <v>87-10-1287</v>
          </cell>
          <cell r="B173" t="str">
            <v>Cornus sang. 'Midwinter Fire'</v>
          </cell>
          <cell r="C173" t="str">
            <v>MP150</v>
          </cell>
          <cell r="D173" t="str">
            <v>Directly</v>
          </cell>
          <cell r="F173">
            <v>0.67</v>
          </cell>
          <cell r="G173">
            <v>0.56000000000000005</v>
          </cell>
          <cell r="H173">
            <v>0.5</v>
          </cell>
          <cell r="J173">
            <v>0.82008000000000003</v>
          </cell>
          <cell r="K173">
            <v>0.68544000000000005</v>
          </cell>
          <cell r="L173">
            <v>0.5</v>
          </cell>
        </row>
        <row r="174">
          <cell r="A174" t="str">
            <v>87-10-1288</v>
          </cell>
          <cell r="B174" t="str">
            <v>Cornus sang. 'Winter Beauty'</v>
          </cell>
          <cell r="C174" t="str">
            <v>MP150</v>
          </cell>
          <cell r="D174" t="str">
            <v>Directly</v>
          </cell>
          <cell r="F174">
            <v>0.67</v>
          </cell>
          <cell r="G174">
            <v>0.56000000000000005</v>
          </cell>
          <cell r="H174">
            <v>0.5</v>
          </cell>
          <cell r="J174">
            <v>0.82008000000000003</v>
          </cell>
          <cell r="K174">
            <v>0.68544000000000005</v>
          </cell>
          <cell r="L174">
            <v>0.5</v>
          </cell>
        </row>
        <row r="175">
          <cell r="A175" t="str">
            <v>87-10-1289</v>
          </cell>
          <cell r="B175" t="str">
            <v>Cornus ser. 'Flaviramea'</v>
          </cell>
          <cell r="C175" t="str">
            <v>MP104</v>
          </cell>
          <cell r="D175" t="str">
            <v>Directly</v>
          </cell>
          <cell r="F175">
            <v>0.63</v>
          </cell>
          <cell r="G175">
            <v>0.52</v>
          </cell>
          <cell r="H175">
            <v>0.46</v>
          </cell>
          <cell r="J175">
            <v>0.77112000000000003</v>
          </cell>
          <cell r="K175">
            <v>0.63648000000000005</v>
          </cell>
          <cell r="L175">
            <v>0.46</v>
          </cell>
        </row>
        <row r="176">
          <cell r="A176" t="str">
            <v>87-10-1290</v>
          </cell>
          <cell r="B176" t="str">
            <v>Cornus ser. 'Kelseyi'</v>
          </cell>
          <cell r="C176" t="str">
            <v>MP150</v>
          </cell>
          <cell r="D176" t="str">
            <v>Directly</v>
          </cell>
          <cell r="F176">
            <v>0.43</v>
          </cell>
          <cell r="G176">
            <v>0.32</v>
          </cell>
          <cell r="H176">
            <v>0.27</v>
          </cell>
          <cell r="J176">
            <v>0.52632000000000001</v>
          </cell>
          <cell r="K176">
            <v>0.39168000000000003</v>
          </cell>
          <cell r="L176">
            <v>0.27</v>
          </cell>
        </row>
        <row r="177">
          <cell r="A177" t="str">
            <v>87-10-1649</v>
          </cell>
          <cell r="B177" t="str">
            <v>Cornus ser. 'White Gold'</v>
          </cell>
          <cell r="C177" t="str">
            <v>MP150</v>
          </cell>
          <cell r="D177" t="str">
            <v>Directly</v>
          </cell>
          <cell r="F177">
            <v>0.63</v>
          </cell>
          <cell r="G177">
            <v>0.52</v>
          </cell>
          <cell r="H177">
            <v>0.46</v>
          </cell>
          <cell r="J177">
            <v>0.77112000000000003</v>
          </cell>
          <cell r="K177">
            <v>0.63648000000000005</v>
          </cell>
          <cell r="L177">
            <v>0.46</v>
          </cell>
        </row>
        <row r="178">
          <cell r="A178" t="str">
            <v>87-10-0118</v>
          </cell>
          <cell r="B178" t="str">
            <v>Cotinus coggygria Golden Spirit® ('Ancot'PBR) ®</v>
          </cell>
          <cell r="C178" t="str">
            <v>MP66</v>
          </cell>
          <cell r="D178" t="str">
            <v>Directly</v>
          </cell>
          <cell r="F178">
            <v>1.9200000000000002</v>
          </cell>
          <cell r="G178">
            <v>1.81</v>
          </cell>
          <cell r="H178">
            <v>1.75</v>
          </cell>
          <cell r="J178">
            <v>2.3500800000000002</v>
          </cell>
          <cell r="K178">
            <v>2.2154400000000001</v>
          </cell>
          <cell r="L178">
            <v>1.75</v>
          </cell>
        </row>
        <row r="179">
          <cell r="A179" t="str">
            <v>87-10-1292</v>
          </cell>
          <cell r="B179" t="str">
            <v>Cotinus cog. 'Lilla'  PBR  ®</v>
          </cell>
          <cell r="C179" t="str">
            <v>MP104</v>
          </cell>
          <cell r="D179" t="str">
            <v>Directly</v>
          </cell>
          <cell r="F179">
            <v>2.0599999999999996</v>
          </cell>
          <cell r="G179">
            <v>1.95</v>
          </cell>
          <cell r="H179">
            <v>1.89</v>
          </cell>
          <cell r="J179">
            <v>2.5214399999999997</v>
          </cell>
          <cell r="K179">
            <v>2.3868</v>
          </cell>
          <cell r="L179">
            <v>1.89</v>
          </cell>
        </row>
        <row r="180">
          <cell r="A180" t="str">
            <v>87-10-1643</v>
          </cell>
          <cell r="B180" t="str">
            <v>Cotinus cog. 'Royal Purple'</v>
          </cell>
          <cell r="C180" t="str">
            <v>MP84</v>
          </cell>
          <cell r="D180" t="str">
            <v>Directly</v>
          </cell>
          <cell r="F180">
            <v>1.0900000000000001</v>
          </cell>
          <cell r="G180">
            <v>0.98</v>
          </cell>
          <cell r="H180">
            <v>0.92</v>
          </cell>
          <cell r="J180">
            <v>1.33416</v>
          </cell>
          <cell r="K180">
            <v>1.1995199999999999</v>
          </cell>
          <cell r="L180">
            <v>0.92</v>
          </cell>
        </row>
        <row r="181">
          <cell r="A181" t="str">
            <v>87-10-0121</v>
          </cell>
          <cell r="B181" t="str">
            <v>Cotinus coggygria 'Young Lady'PBR ®</v>
          </cell>
          <cell r="C181" t="str">
            <v>MP66</v>
          </cell>
          <cell r="D181" t="str">
            <v>Directly</v>
          </cell>
          <cell r="F181">
            <v>2.0599999999999996</v>
          </cell>
          <cell r="G181">
            <v>1.95</v>
          </cell>
          <cell r="H181">
            <v>1.89</v>
          </cell>
          <cell r="J181">
            <v>2.5214399999999997</v>
          </cell>
          <cell r="K181">
            <v>2.3868</v>
          </cell>
          <cell r="L181">
            <v>1.89</v>
          </cell>
        </row>
        <row r="182">
          <cell r="A182" t="str">
            <v>87-10-0122</v>
          </cell>
          <cell r="B182" t="str">
            <v>Cotoneaster atrop. 'Variegatus'</v>
          </cell>
          <cell r="C182" t="str">
            <v>MP150</v>
          </cell>
          <cell r="D182" t="str">
            <v>Directly</v>
          </cell>
          <cell r="F182">
            <v>0.44</v>
          </cell>
          <cell r="G182">
            <v>0.34</v>
          </cell>
          <cell r="H182">
            <v>0.28000000000000003</v>
          </cell>
          <cell r="J182">
            <v>0.53856000000000004</v>
          </cell>
          <cell r="K182">
            <v>0.41616000000000003</v>
          </cell>
          <cell r="L182">
            <v>0.28000000000000003</v>
          </cell>
        </row>
        <row r="183">
          <cell r="A183" t="str">
            <v>87-10-0123</v>
          </cell>
          <cell r="B183" t="str">
            <v>Cotoneaster 'Belka' (Saphyr Green) PBR ®</v>
          </cell>
          <cell r="C183" t="str">
            <v>MP150</v>
          </cell>
          <cell r="D183" t="str">
            <v>Directly</v>
          </cell>
          <cell r="F183">
            <v>0.66</v>
          </cell>
          <cell r="G183">
            <v>0.55000000000000004</v>
          </cell>
          <cell r="H183">
            <v>0.49</v>
          </cell>
          <cell r="J183">
            <v>0.80784</v>
          </cell>
          <cell r="K183">
            <v>0.67320000000000002</v>
          </cell>
          <cell r="L183">
            <v>0.49</v>
          </cell>
        </row>
        <row r="184">
          <cell r="A184" t="str">
            <v>87-10-1650</v>
          </cell>
          <cell r="B184" t="str">
            <v>Cotoneaster dammeri</v>
          </cell>
          <cell r="C184" t="str">
            <v>MP150</v>
          </cell>
          <cell r="D184" t="str">
            <v>Directly</v>
          </cell>
          <cell r="F184">
            <v>0.39</v>
          </cell>
          <cell r="G184">
            <v>0.28999999999999998</v>
          </cell>
          <cell r="H184">
            <v>0.24</v>
          </cell>
          <cell r="J184">
            <v>0.47736000000000001</v>
          </cell>
          <cell r="K184">
            <v>0.35496</v>
          </cell>
          <cell r="L184">
            <v>0.24</v>
          </cell>
        </row>
        <row r="185">
          <cell r="A185" t="str">
            <v>87-10-1651</v>
          </cell>
          <cell r="B185" t="str">
            <v>Cotoneaster dammeri 'Major'</v>
          </cell>
          <cell r="C185" t="str">
            <v>MP150</v>
          </cell>
          <cell r="D185" t="str">
            <v>Directly</v>
          </cell>
          <cell r="F185">
            <v>0.39</v>
          </cell>
          <cell r="G185">
            <v>0.28999999999999998</v>
          </cell>
          <cell r="H185">
            <v>0.24</v>
          </cell>
          <cell r="J185">
            <v>0.47736000000000001</v>
          </cell>
          <cell r="K185">
            <v>0.35496</v>
          </cell>
          <cell r="L185">
            <v>0.24</v>
          </cell>
        </row>
        <row r="186">
          <cell r="A186" t="str">
            <v>87-10-0127</v>
          </cell>
          <cell r="B186" t="str">
            <v>Cotoneaster horizontalis</v>
          </cell>
          <cell r="C186" t="str">
            <v>MP150</v>
          </cell>
          <cell r="D186" t="str">
            <v>Directly</v>
          </cell>
          <cell r="F186">
            <v>0.44</v>
          </cell>
          <cell r="G186">
            <v>0.34</v>
          </cell>
          <cell r="H186">
            <v>0.28000000000000003</v>
          </cell>
          <cell r="J186">
            <v>0.53856000000000004</v>
          </cell>
          <cell r="K186">
            <v>0.41616000000000003</v>
          </cell>
          <cell r="L186">
            <v>0.28000000000000003</v>
          </cell>
        </row>
        <row r="187">
          <cell r="A187" t="str">
            <v>87-10-0979</v>
          </cell>
          <cell r="B187" t="str">
            <v>Cotoneaster microphyllus</v>
          </cell>
          <cell r="C187" t="str">
            <v>MP150</v>
          </cell>
          <cell r="D187" t="str">
            <v>Directly</v>
          </cell>
          <cell r="F187">
            <v>0.36</v>
          </cell>
          <cell r="G187">
            <v>0.26</v>
          </cell>
          <cell r="H187">
            <v>0.22</v>
          </cell>
          <cell r="J187">
            <v>0.44063999999999998</v>
          </cell>
          <cell r="K187">
            <v>0.31824000000000002</v>
          </cell>
          <cell r="L187">
            <v>0.22</v>
          </cell>
        </row>
        <row r="188">
          <cell r="A188" t="str">
            <v>87-10-0128</v>
          </cell>
          <cell r="B188" t="str">
            <v>Cotoneaster pr. 'Queen of Carpets'</v>
          </cell>
          <cell r="C188" t="str">
            <v>MP150</v>
          </cell>
          <cell r="D188" t="str">
            <v>Directly</v>
          </cell>
          <cell r="F188">
            <v>0.39</v>
          </cell>
          <cell r="G188">
            <v>0.28999999999999998</v>
          </cell>
          <cell r="H188">
            <v>0.24</v>
          </cell>
          <cell r="J188">
            <v>0.47736000000000001</v>
          </cell>
          <cell r="K188">
            <v>0.35496</v>
          </cell>
          <cell r="L188">
            <v>0.24</v>
          </cell>
        </row>
        <row r="189">
          <cell r="A189" t="str">
            <v>87-10-0129</v>
          </cell>
          <cell r="B189" t="str">
            <v>Cotoneaster pr. 'Streib's Findling'</v>
          </cell>
          <cell r="C189" t="str">
            <v>MP150</v>
          </cell>
          <cell r="D189" t="str">
            <v>Directly</v>
          </cell>
          <cell r="F189">
            <v>0.39</v>
          </cell>
          <cell r="G189">
            <v>0.28999999999999998</v>
          </cell>
          <cell r="H189">
            <v>0.24</v>
          </cell>
          <cell r="J189">
            <v>0.47736000000000001</v>
          </cell>
          <cell r="K189">
            <v>0.35496</v>
          </cell>
          <cell r="L189">
            <v>0.24</v>
          </cell>
        </row>
        <row r="190">
          <cell r="A190" t="str">
            <v>87-10-0130</v>
          </cell>
          <cell r="B190" t="str">
            <v>Cotoneaster radicans 'Eichholz'</v>
          </cell>
          <cell r="C190" t="str">
            <v>MP150</v>
          </cell>
          <cell r="D190" t="str">
            <v>Directly</v>
          </cell>
          <cell r="F190">
            <v>0.39</v>
          </cell>
          <cell r="G190">
            <v>0.28999999999999998</v>
          </cell>
          <cell r="H190">
            <v>0.24</v>
          </cell>
          <cell r="J190">
            <v>0.47736000000000001</v>
          </cell>
          <cell r="K190">
            <v>0.35496</v>
          </cell>
          <cell r="L190">
            <v>0.24</v>
          </cell>
        </row>
        <row r="191">
          <cell r="A191" t="str">
            <v>87-10-1144</v>
          </cell>
          <cell r="B191" t="str">
            <v>Cotoneaster sal. 'Parkteppich'</v>
          </cell>
          <cell r="C191" t="str">
            <v>MP150</v>
          </cell>
          <cell r="D191" t="str">
            <v>Directly</v>
          </cell>
          <cell r="F191">
            <v>0.44</v>
          </cell>
          <cell r="G191">
            <v>0.34</v>
          </cell>
          <cell r="H191">
            <v>0.28000000000000003</v>
          </cell>
          <cell r="J191">
            <v>0.53856000000000004</v>
          </cell>
          <cell r="K191">
            <v>0.41616000000000003</v>
          </cell>
          <cell r="L191">
            <v>0.28000000000000003</v>
          </cell>
        </row>
        <row r="192">
          <cell r="A192" t="str">
            <v>87-10-0131</v>
          </cell>
          <cell r="B192" t="str">
            <v>Cotoneaster suec. 'Coral Beauty'</v>
          </cell>
          <cell r="C192" t="str">
            <v>MP150</v>
          </cell>
          <cell r="D192" t="str">
            <v>Directly</v>
          </cell>
          <cell r="F192">
            <v>0.33999999999999997</v>
          </cell>
          <cell r="G192">
            <v>0.25</v>
          </cell>
          <cell r="H192">
            <v>0.21</v>
          </cell>
          <cell r="J192">
            <v>0.41615999999999997</v>
          </cell>
          <cell r="K192">
            <v>0.30599999999999999</v>
          </cell>
          <cell r="L192">
            <v>0.21</v>
          </cell>
        </row>
        <row r="193">
          <cell r="A193" t="str">
            <v>87-10-0133</v>
          </cell>
          <cell r="B193" t="str">
            <v>Cotoneaster suec. 'Skogholm'</v>
          </cell>
          <cell r="C193" t="str">
            <v>MP150</v>
          </cell>
          <cell r="D193" t="str">
            <v>Directly</v>
          </cell>
          <cell r="F193">
            <v>0.33999999999999997</v>
          </cell>
          <cell r="G193">
            <v>0.25</v>
          </cell>
          <cell r="H193">
            <v>0.21</v>
          </cell>
          <cell r="J193">
            <v>0.41615999999999997</v>
          </cell>
          <cell r="K193">
            <v>0.30599999999999999</v>
          </cell>
          <cell r="L193">
            <v>0.21</v>
          </cell>
        </row>
        <row r="194">
          <cell r="A194" t="str">
            <v>87-10-0136</v>
          </cell>
          <cell r="B194" t="str">
            <v>Deutzia gracilis</v>
          </cell>
          <cell r="C194" t="str">
            <v>MP150</v>
          </cell>
          <cell r="D194" t="str">
            <v>Directly</v>
          </cell>
          <cell r="F194">
            <v>0.36</v>
          </cell>
          <cell r="G194">
            <v>0.26</v>
          </cell>
          <cell r="H194">
            <v>0.22</v>
          </cell>
          <cell r="J194">
            <v>0.44063999999999998</v>
          </cell>
          <cell r="K194">
            <v>0.31824000000000002</v>
          </cell>
          <cell r="L194">
            <v>0.22</v>
          </cell>
        </row>
        <row r="195">
          <cell r="A195" t="str">
            <v>87-10-0134</v>
          </cell>
          <cell r="B195" t="str">
            <v>Deutzia gracilis 'Dippon'</v>
          </cell>
          <cell r="C195" t="str">
            <v>MP150</v>
          </cell>
          <cell r="D195" t="str">
            <v>Directly</v>
          </cell>
          <cell r="F195">
            <v>0.36</v>
          </cell>
          <cell r="G195">
            <v>0.26</v>
          </cell>
          <cell r="H195">
            <v>0.22</v>
          </cell>
          <cell r="J195">
            <v>0.44063999999999998</v>
          </cell>
          <cell r="K195">
            <v>0.31824000000000002</v>
          </cell>
          <cell r="L195">
            <v>0.22</v>
          </cell>
        </row>
        <row r="196">
          <cell r="A196" t="str">
            <v>87-10-1293</v>
          </cell>
          <cell r="B196" t="str">
            <v>Deutzia gracilis 'Nikko'</v>
          </cell>
          <cell r="C196" t="str">
            <v>MP150</v>
          </cell>
          <cell r="D196" t="str">
            <v>Directly</v>
          </cell>
          <cell r="F196">
            <v>0.36</v>
          </cell>
          <cell r="G196">
            <v>0.26</v>
          </cell>
          <cell r="H196">
            <v>0.22</v>
          </cell>
          <cell r="J196">
            <v>0.44063999999999998</v>
          </cell>
          <cell r="K196">
            <v>0.31824000000000002</v>
          </cell>
          <cell r="L196">
            <v>0.22</v>
          </cell>
        </row>
        <row r="197">
          <cell r="A197" t="str">
            <v>87-10-0138</v>
          </cell>
          <cell r="B197" t="str">
            <v>Deutzia hybrida 'Magicien'</v>
          </cell>
          <cell r="C197" t="str">
            <v>MP104</v>
          </cell>
          <cell r="D197" t="str">
            <v>Directly</v>
          </cell>
          <cell r="F197">
            <v>0.39999999999999997</v>
          </cell>
          <cell r="G197">
            <v>0.3</v>
          </cell>
          <cell r="H197">
            <v>0.25</v>
          </cell>
          <cell r="J197">
            <v>0.48959999999999992</v>
          </cell>
          <cell r="K197">
            <v>0.36719999999999997</v>
          </cell>
          <cell r="L197">
            <v>0.25</v>
          </cell>
        </row>
        <row r="198">
          <cell r="A198" t="str">
            <v>87-10-0139</v>
          </cell>
          <cell r="B198" t="str">
            <v>Deutzia hybrida 'Mont Rose'</v>
          </cell>
          <cell r="C198" t="str">
            <v>MP104</v>
          </cell>
          <cell r="D198" t="str">
            <v>Directly</v>
          </cell>
          <cell r="F198">
            <v>0.39999999999999997</v>
          </cell>
          <cell r="G198">
            <v>0.3</v>
          </cell>
          <cell r="H198">
            <v>0.25</v>
          </cell>
          <cell r="J198">
            <v>0.48959999999999992</v>
          </cell>
          <cell r="K198">
            <v>0.36719999999999997</v>
          </cell>
          <cell r="L198">
            <v>0.25</v>
          </cell>
        </row>
        <row r="199">
          <cell r="A199" t="str">
            <v>87-10-1294</v>
          </cell>
          <cell r="B199" t="str">
            <v>Deutzia 'Rosea Plena' (Pink Pom-Pom)</v>
          </cell>
          <cell r="C199" t="str">
            <v>MP104</v>
          </cell>
          <cell r="D199" t="str">
            <v>Directly</v>
          </cell>
          <cell r="F199">
            <v>0.39999999999999997</v>
          </cell>
          <cell r="G199">
            <v>0.3</v>
          </cell>
          <cell r="H199">
            <v>0.25</v>
          </cell>
          <cell r="J199">
            <v>0.48959999999999992</v>
          </cell>
          <cell r="K199">
            <v>0.36719999999999997</v>
          </cell>
          <cell r="L199">
            <v>0.25</v>
          </cell>
        </row>
        <row r="200">
          <cell r="A200" t="str">
            <v>87-10-0141</v>
          </cell>
          <cell r="B200" t="str">
            <v>Deutzia hybrida 'Strawberry Fields'</v>
          </cell>
          <cell r="C200" t="str">
            <v>MP104</v>
          </cell>
          <cell r="D200" t="str">
            <v>Directly</v>
          </cell>
          <cell r="F200">
            <v>0.39999999999999997</v>
          </cell>
          <cell r="G200">
            <v>0.3</v>
          </cell>
          <cell r="H200">
            <v>0.25</v>
          </cell>
          <cell r="J200">
            <v>0.48959999999999992</v>
          </cell>
          <cell r="K200">
            <v>0.36719999999999997</v>
          </cell>
          <cell r="L200">
            <v>0.25</v>
          </cell>
        </row>
        <row r="201">
          <cell r="A201" t="str">
            <v>87-10-1417</v>
          </cell>
          <cell r="B201" t="str">
            <v>Deutzia hybrida 'Tourbillon Rouge'</v>
          </cell>
          <cell r="C201" t="str">
            <v>MP104</v>
          </cell>
          <cell r="D201" t="str">
            <v>Directly</v>
          </cell>
          <cell r="F201">
            <v>0.39999999999999997</v>
          </cell>
          <cell r="G201">
            <v>0.3</v>
          </cell>
          <cell r="H201">
            <v>0.25</v>
          </cell>
          <cell r="J201">
            <v>0.48959999999999992</v>
          </cell>
          <cell r="K201">
            <v>0.36719999999999997</v>
          </cell>
          <cell r="L201">
            <v>0.25</v>
          </cell>
        </row>
        <row r="202">
          <cell r="A202" t="str">
            <v>87-10-1491</v>
          </cell>
          <cell r="B202" t="str">
            <v>Deutzia lemoinei</v>
          </cell>
          <cell r="C202" t="str">
            <v>MP104</v>
          </cell>
          <cell r="D202" t="str">
            <v>Directly</v>
          </cell>
          <cell r="F202">
            <v>0.39999999999999997</v>
          </cell>
          <cell r="G202">
            <v>0.3</v>
          </cell>
          <cell r="H202">
            <v>0.25</v>
          </cell>
          <cell r="J202">
            <v>0.48959999999999992</v>
          </cell>
          <cell r="K202">
            <v>0.36719999999999997</v>
          </cell>
          <cell r="L202">
            <v>0.25</v>
          </cell>
        </row>
        <row r="203">
          <cell r="A203" t="str">
            <v>87-10-1652</v>
          </cell>
          <cell r="B203" t="str">
            <v>Deutzia purp. 'Kalmiiflora'</v>
          </cell>
          <cell r="C203" t="str">
            <v>MP150</v>
          </cell>
          <cell r="D203" t="str">
            <v>Directly</v>
          </cell>
          <cell r="F203">
            <v>0.39999999999999997</v>
          </cell>
          <cell r="G203">
            <v>0.3</v>
          </cell>
          <cell r="H203">
            <v>0.25</v>
          </cell>
          <cell r="J203">
            <v>0.48959999999999992</v>
          </cell>
          <cell r="K203">
            <v>0.36719999999999997</v>
          </cell>
          <cell r="L203">
            <v>0.25</v>
          </cell>
        </row>
        <row r="204">
          <cell r="A204" t="str">
            <v>87-10-1653</v>
          </cell>
          <cell r="B204" t="str">
            <v>Deutzia rosea</v>
          </cell>
          <cell r="C204" t="str">
            <v>MP150</v>
          </cell>
          <cell r="D204" t="str">
            <v>Directly</v>
          </cell>
          <cell r="F204">
            <v>0.39999999999999997</v>
          </cell>
          <cell r="G204">
            <v>0.3</v>
          </cell>
          <cell r="H204">
            <v>0.25</v>
          </cell>
          <cell r="J204">
            <v>0.48959999999999992</v>
          </cell>
          <cell r="K204">
            <v>0.36719999999999997</v>
          </cell>
          <cell r="L204">
            <v>0.25</v>
          </cell>
        </row>
        <row r="205">
          <cell r="A205" t="str">
            <v>87-10-0145</v>
          </cell>
          <cell r="B205" t="str">
            <v>Deutzia scabra 'Codsall Pink'</v>
          </cell>
          <cell r="C205" t="str">
            <v>MP104</v>
          </cell>
          <cell r="D205" t="str">
            <v>Directly</v>
          </cell>
          <cell r="F205">
            <v>0.39999999999999997</v>
          </cell>
          <cell r="G205">
            <v>0.3</v>
          </cell>
          <cell r="H205">
            <v>0.25</v>
          </cell>
          <cell r="J205">
            <v>0.48959999999999992</v>
          </cell>
          <cell r="K205">
            <v>0.36719999999999997</v>
          </cell>
          <cell r="L205">
            <v>0.25</v>
          </cell>
        </row>
        <row r="206">
          <cell r="A206" t="str">
            <v>87-10-0146</v>
          </cell>
          <cell r="B206" t="str">
            <v>Deutzia scabra 'Plena'</v>
          </cell>
          <cell r="C206" t="str">
            <v>MP104</v>
          </cell>
          <cell r="D206" t="str">
            <v>Directly</v>
          </cell>
          <cell r="F206">
            <v>0.39999999999999997</v>
          </cell>
          <cell r="G206">
            <v>0.3</v>
          </cell>
          <cell r="H206">
            <v>0.25</v>
          </cell>
          <cell r="J206">
            <v>0.48959999999999992</v>
          </cell>
          <cell r="K206">
            <v>0.36719999999999997</v>
          </cell>
          <cell r="L206">
            <v>0.25</v>
          </cell>
        </row>
        <row r="207">
          <cell r="A207" t="str">
            <v>87-10-0135</v>
          </cell>
          <cell r="B207" t="str">
            <v>Deutzia scabra 'Pride of Rochester'</v>
          </cell>
          <cell r="C207" t="str">
            <v>MP104</v>
          </cell>
          <cell r="D207" t="str">
            <v>Directly</v>
          </cell>
          <cell r="F207">
            <v>0.39999999999999997</v>
          </cell>
          <cell r="G207">
            <v>0.3</v>
          </cell>
          <cell r="H207">
            <v>0.25</v>
          </cell>
          <cell r="J207">
            <v>0.48959999999999992</v>
          </cell>
          <cell r="K207">
            <v>0.36719999999999997</v>
          </cell>
          <cell r="L207">
            <v>0.25</v>
          </cell>
        </row>
        <row r="208">
          <cell r="A208" t="str">
            <v>87-10-0859</v>
          </cell>
          <cell r="B208" t="str">
            <v>Diervilla lonicera 'Dilon'</v>
          </cell>
          <cell r="C208" t="str">
            <v>MP104</v>
          </cell>
          <cell r="D208" t="str">
            <v>Directly</v>
          </cell>
          <cell r="F208">
            <v>0.43</v>
          </cell>
          <cell r="G208">
            <v>0.32</v>
          </cell>
          <cell r="H208">
            <v>0.27</v>
          </cell>
          <cell r="J208">
            <v>0.52632000000000001</v>
          </cell>
          <cell r="K208">
            <v>0.39168000000000003</v>
          </cell>
          <cell r="L208">
            <v>0.27</v>
          </cell>
        </row>
        <row r="209">
          <cell r="A209" t="str">
            <v>87-10-1419</v>
          </cell>
          <cell r="B209" t="str">
            <v>Diervilla rivularis</v>
          </cell>
          <cell r="C209" t="str">
            <v>MP104</v>
          </cell>
          <cell r="D209" t="str">
            <v>Directly</v>
          </cell>
          <cell r="F209">
            <v>0.43</v>
          </cell>
          <cell r="G209">
            <v>0.32</v>
          </cell>
          <cell r="H209">
            <v>0.27</v>
          </cell>
          <cell r="J209">
            <v>0.52632000000000001</v>
          </cell>
          <cell r="K209">
            <v>0.39168000000000003</v>
          </cell>
          <cell r="L209">
            <v>0.27</v>
          </cell>
        </row>
        <row r="210">
          <cell r="A210" t="str">
            <v>87-10-1420</v>
          </cell>
          <cell r="B210" t="str">
            <v>Diervilla rivularis 'Diva' PBR ®</v>
          </cell>
          <cell r="C210" t="str">
            <v>MP104</v>
          </cell>
          <cell r="D210" t="str">
            <v>Directly</v>
          </cell>
          <cell r="F210">
            <v>1.01</v>
          </cell>
          <cell r="G210">
            <v>0.9</v>
          </cell>
          <cell r="H210">
            <v>0.84</v>
          </cell>
          <cell r="J210">
            <v>1.23624</v>
          </cell>
          <cell r="K210">
            <v>1.1016000000000001</v>
          </cell>
          <cell r="L210">
            <v>0.84</v>
          </cell>
        </row>
        <row r="211">
          <cell r="A211" t="str">
            <v>87-10-1146</v>
          </cell>
          <cell r="B211" t="str">
            <v>Diervilla rivularis Honeybee ('Diwibru01'PBR) ®</v>
          </cell>
          <cell r="C211" t="str">
            <v>MP104</v>
          </cell>
          <cell r="D211" t="str">
            <v>Directly</v>
          </cell>
          <cell r="F211">
            <v>1.01</v>
          </cell>
          <cell r="G211">
            <v>0.9</v>
          </cell>
          <cell r="H211">
            <v>0.84</v>
          </cell>
          <cell r="J211">
            <v>1.23624</v>
          </cell>
          <cell r="K211">
            <v>1.1016000000000001</v>
          </cell>
          <cell r="L211">
            <v>0.84</v>
          </cell>
        </row>
        <row r="212">
          <cell r="A212" t="str">
            <v>87-10-1422</v>
          </cell>
          <cell r="B212" t="str">
            <v>Diervilla rivularis 'Troja Black'</v>
          </cell>
          <cell r="C212" t="str">
            <v>MP104</v>
          </cell>
          <cell r="D212" t="str">
            <v>Directly</v>
          </cell>
          <cell r="F212">
            <v>0.43</v>
          </cell>
          <cell r="G212">
            <v>0.32</v>
          </cell>
          <cell r="H212">
            <v>0.27</v>
          </cell>
          <cell r="J212">
            <v>0.52632000000000001</v>
          </cell>
          <cell r="K212">
            <v>0.39168000000000003</v>
          </cell>
          <cell r="L212">
            <v>0.27</v>
          </cell>
        </row>
        <row r="213">
          <cell r="A213" t="str">
            <v>87-10-0995</v>
          </cell>
          <cell r="B213" t="str">
            <v>Diervilla sessilifolia</v>
          </cell>
          <cell r="C213" t="str">
            <v>MP104</v>
          </cell>
          <cell r="D213" t="str">
            <v>Directly</v>
          </cell>
          <cell r="F213">
            <v>0.43</v>
          </cell>
          <cell r="G213">
            <v>0.32</v>
          </cell>
          <cell r="H213">
            <v>0.27</v>
          </cell>
          <cell r="J213">
            <v>0.52632000000000001</v>
          </cell>
          <cell r="K213">
            <v>0.39168000000000003</v>
          </cell>
          <cell r="L213">
            <v>0.27</v>
          </cell>
        </row>
        <row r="214">
          <cell r="A214" t="str">
            <v>87-10-0151</v>
          </cell>
          <cell r="B214" t="str">
            <v>Diervilla sessilifolia 'Butterfly'</v>
          </cell>
          <cell r="C214" t="str">
            <v>MP104</v>
          </cell>
          <cell r="D214" t="str">
            <v>Directly</v>
          </cell>
          <cell r="F214">
            <v>0.43</v>
          </cell>
          <cell r="G214">
            <v>0.32</v>
          </cell>
          <cell r="H214">
            <v>0.27</v>
          </cell>
          <cell r="J214">
            <v>0.52632000000000001</v>
          </cell>
          <cell r="K214">
            <v>0.39168000000000003</v>
          </cell>
          <cell r="L214">
            <v>0.27</v>
          </cell>
        </row>
        <row r="215">
          <cell r="A215" t="str">
            <v>87-10-0152</v>
          </cell>
          <cell r="B215" t="str">
            <v>Diervilla sessilifolia 'Dise'</v>
          </cell>
          <cell r="C215" t="str">
            <v>MP104</v>
          </cell>
          <cell r="D215" t="str">
            <v>Directly</v>
          </cell>
          <cell r="F215">
            <v>0.43</v>
          </cell>
          <cell r="G215">
            <v>0.32</v>
          </cell>
          <cell r="H215">
            <v>0.27</v>
          </cell>
          <cell r="J215">
            <v>0.52632000000000001</v>
          </cell>
          <cell r="K215">
            <v>0.39168000000000003</v>
          </cell>
          <cell r="L215">
            <v>0.27</v>
          </cell>
        </row>
        <row r="216">
          <cell r="A216" t="str">
            <v>87-10-1295</v>
          </cell>
          <cell r="B216" t="str">
            <v>Diervilla splendens</v>
          </cell>
          <cell r="C216" t="str">
            <v>MP104</v>
          </cell>
          <cell r="D216" t="str">
            <v>Directly</v>
          </cell>
          <cell r="F216">
            <v>0.43</v>
          </cell>
          <cell r="G216">
            <v>0.32</v>
          </cell>
          <cell r="H216">
            <v>0.27</v>
          </cell>
          <cell r="J216">
            <v>0.52632000000000001</v>
          </cell>
          <cell r="K216">
            <v>0.39168000000000003</v>
          </cell>
          <cell r="L216">
            <v>0.27</v>
          </cell>
        </row>
        <row r="217">
          <cell r="A217" t="str">
            <v>87-10-0908</v>
          </cell>
          <cell r="B217" t="str">
            <v>Elaeagnus ebbingei</v>
          </cell>
          <cell r="C217" t="str">
            <v>MP104</v>
          </cell>
          <cell r="D217" t="str">
            <v>Directly</v>
          </cell>
          <cell r="F217">
            <v>0.8</v>
          </cell>
          <cell r="G217">
            <v>0.69</v>
          </cell>
          <cell r="H217">
            <v>0.63</v>
          </cell>
          <cell r="J217">
            <v>0.97919999999999996</v>
          </cell>
          <cell r="K217">
            <v>0.84455999999999998</v>
          </cell>
          <cell r="L217">
            <v>0.63</v>
          </cell>
        </row>
        <row r="218">
          <cell r="A218" t="str">
            <v>87-10-1147</v>
          </cell>
          <cell r="B218" t="str">
            <v>Escallonia 'Apple Blossom'</v>
          </cell>
          <cell r="C218" t="str">
            <v>MP150</v>
          </cell>
          <cell r="D218" t="str">
            <v>Directly</v>
          </cell>
          <cell r="F218">
            <v>0.33999999999999997</v>
          </cell>
          <cell r="G218">
            <v>0.25</v>
          </cell>
          <cell r="H218">
            <v>0.21</v>
          </cell>
          <cell r="J218">
            <v>0.41615999999999997</v>
          </cell>
          <cell r="K218">
            <v>0.30599999999999999</v>
          </cell>
          <cell r="L218">
            <v>0.21</v>
          </cell>
        </row>
        <row r="219">
          <cell r="A219" t="str">
            <v>87-10-0157</v>
          </cell>
          <cell r="B219" t="str">
            <v>Escallonia 'Donard Seedling'</v>
          </cell>
          <cell r="C219" t="str">
            <v>MP150</v>
          </cell>
          <cell r="D219" t="str">
            <v>Directly</v>
          </cell>
          <cell r="F219">
            <v>0.33999999999999997</v>
          </cell>
          <cell r="G219">
            <v>0.25</v>
          </cell>
          <cell r="H219">
            <v>0.21</v>
          </cell>
          <cell r="J219">
            <v>0.41615999999999997</v>
          </cell>
          <cell r="K219">
            <v>0.30599999999999999</v>
          </cell>
          <cell r="L219">
            <v>0.21</v>
          </cell>
        </row>
        <row r="220">
          <cell r="A220" t="str">
            <v>87-10-1654</v>
          </cell>
          <cell r="B220" t="str">
            <v>Euonymus alatus</v>
          </cell>
          <cell r="C220" t="str">
            <v>MP150</v>
          </cell>
          <cell r="D220" t="str">
            <v>Directly</v>
          </cell>
          <cell r="F220">
            <v>0.63</v>
          </cell>
          <cell r="G220">
            <v>0.52</v>
          </cell>
          <cell r="H220">
            <v>0.46</v>
          </cell>
          <cell r="J220">
            <v>0.77112000000000003</v>
          </cell>
          <cell r="K220">
            <v>0.63648000000000005</v>
          </cell>
          <cell r="L220">
            <v>0.46</v>
          </cell>
        </row>
        <row r="221">
          <cell r="A221" t="str">
            <v>87-10-1645</v>
          </cell>
          <cell r="B221" t="str">
            <v>Euonymus alatus 'Compactus'</v>
          </cell>
          <cell r="C221" t="str">
            <v>MP150</v>
          </cell>
          <cell r="D221" t="str">
            <v>Directly</v>
          </cell>
          <cell r="F221">
            <v>0.63</v>
          </cell>
          <cell r="G221">
            <v>0.52</v>
          </cell>
          <cell r="H221">
            <v>0.46</v>
          </cell>
          <cell r="J221">
            <v>0.77112000000000003</v>
          </cell>
          <cell r="K221">
            <v>0.63648000000000005</v>
          </cell>
          <cell r="L221">
            <v>0.46</v>
          </cell>
        </row>
        <row r="222">
          <cell r="A222" t="str">
            <v>87-10-1298</v>
          </cell>
          <cell r="B222" t="str">
            <v>Euonymus europaeus 'Red Cascade'</v>
          </cell>
          <cell r="C222" t="str">
            <v>MP104</v>
          </cell>
          <cell r="D222" t="str">
            <v>Directly</v>
          </cell>
          <cell r="F222">
            <v>0.63</v>
          </cell>
          <cell r="G222">
            <v>0.52</v>
          </cell>
          <cell r="H222">
            <v>0.46</v>
          </cell>
          <cell r="J222">
            <v>0.77112000000000003</v>
          </cell>
          <cell r="K222">
            <v>0.63648000000000005</v>
          </cell>
          <cell r="L222">
            <v>0.46</v>
          </cell>
        </row>
        <row r="223">
          <cell r="A223" t="str">
            <v>87-10-0166</v>
          </cell>
          <cell r="B223" t="str">
            <v>Euonymus fort. 'Coloratus'</v>
          </cell>
          <cell r="C223" t="str">
            <v>MP150</v>
          </cell>
          <cell r="D223" t="str">
            <v>Directly</v>
          </cell>
          <cell r="F223">
            <v>0.33999999999999997</v>
          </cell>
          <cell r="G223">
            <v>0.25</v>
          </cell>
          <cell r="H223">
            <v>0.21</v>
          </cell>
          <cell r="J223">
            <v>0.41615999999999997</v>
          </cell>
          <cell r="K223">
            <v>0.30599999999999999</v>
          </cell>
          <cell r="L223">
            <v>0.21</v>
          </cell>
        </row>
        <row r="224">
          <cell r="A224" t="str">
            <v>87-10-0167</v>
          </cell>
          <cell r="B224" t="str">
            <v>Euonymus fort. 'Emerald Gaiety'</v>
          </cell>
          <cell r="C224" t="str">
            <v>MP150</v>
          </cell>
          <cell r="D224" t="str">
            <v>Directly</v>
          </cell>
          <cell r="F224">
            <v>0.33999999999999997</v>
          </cell>
          <cell r="G224">
            <v>0.25</v>
          </cell>
          <cell r="H224">
            <v>0.21</v>
          </cell>
          <cell r="J224">
            <v>0.41615999999999997</v>
          </cell>
          <cell r="K224">
            <v>0.30599999999999999</v>
          </cell>
          <cell r="L224">
            <v>0.21</v>
          </cell>
        </row>
        <row r="225">
          <cell r="A225" t="str">
            <v>87-10-0168</v>
          </cell>
          <cell r="B225" t="str">
            <v>Euonymus fort. 'Emerald 'n Gold'</v>
          </cell>
          <cell r="C225" t="str">
            <v>MP150</v>
          </cell>
          <cell r="D225" t="str">
            <v>WEEK 18</v>
          </cell>
          <cell r="F225">
            <v>0.33999999999999997</v>
          </cell>
          <cell r="G225">
            <v>0.25</v>
          </cell>
          <cell r="H225">
            <v>0.21</v>
          </cell>
          <cell r="J225">
            <v>0.41615999999999997</v>
          </cell>
          <cell r="K225">
            <v>0.30599999999999999</v>
          </cell>
          <cell r="L225">
            <v>0.21</v>
          </cell>
        </row>
        <row r="226">
          <cell r="A226" t="str">
            <v>87-10-1655</v>
          </cell>
          <cell r="B226" t="str">
            <v>Euonymus fort. 'Harlequin'</v>
          </cell>
          <cell r="C226" t="str">
            <v>MP150</v>
          </cell>
          <cell r="D226" t="str">
            <v>Directly</v>
          </cell>
          <cell r="F226">
            <v>0.39</v>
          </cell>
          <cell r="G226">
            <v>0.28999999999999998</v>
          </cell>
          <cell r="H226">
            <v>0.24</v>
          </cell>
          <cell r="J226">
            <v>0.47736000000000001</v>
          </cell>
          <cell r="K226">
            <v>0.35496</v>
          </cell>
          <cell r="L226">
            <v>0.24</v>
          </cell>
        </row>
        <row r="227">
          <cell r="A227" t="str">
            <v>87-10-1299</v>
          </cell>
          <cell r="B227" t="str">
            <v>Euonymus fort. 'Minimus'</v>
          </cell>
          <cell r="C227" t="str">
            <v>MP150</v>
          </cell>
          <cell r="D227" t="str">
            <v>Directly</v>
          </cell>
          <cell r="F227">
            <v>0.33999999999999997</v>
          </cell>
          <cell r="G227">
            <v>0.25</v>
          </cell>
          <cell r="H227">
            <v>0.21</v>
          </cell>
          <cell r="J227">
            <v>0.41615999999999997</v>
          </cell>
          <cell r="K227">
            <v>0.30599999999999999</v>
          </cell>
          <cell r="L227">
            <v>0.21</v>
          </cell>
        </row>
        <row r="228">
          <cell r="A228" t="str">
            <v>87-10-1300</v>
          </cell>
          <cell r="B228" t="str">
            <v>Euonymus fort. 'Vegetus'</v>
          </cell>
          <cell r="C228" t="str">
            <v>MP150</v>
          </cell>
          <cell r="D228" t="str">
            <v>Directly</v>
          </cell>
          <cell r="F228">
            <v>0.39999999999999997</v>
          </cell>
          <cell r="G228">
            <v>0.3</v>
          </cell>
          <cell r="H228">
            <v>0.25</v>
          </cell>
          <cell r="J228">
            <v>0.48959999999999992</v>
          </cell>
          <cell r="K228">
            <v>0.36719999999999997</v>
          </cell>
          <cell r="L228">
            <v>0.25</v>
          </cell>
        </row>
        <row r="229">
          <cell r="A229" t="str">
            <v>87-10-0176</v>
          </cell>
          <cell r="B229" t="str">
            <v>Euonymus jap. 'Aureomarginatus'</v>
          </cell>
          <cell r="C229" t="str">
            <v>MP104</v>
          </cell>
          <cell r="D229" t="str">
            <v>Directly</v>
          </cell>
          <cell r="F229">
            <v>0.39999999999999997</v>
          </cell>
          <cell r="G229">
            <v>0.3</v>
          </cell>
          <cell r="H229">
            <v>0.25</v>
          </cell>
          <cell r="J229">
            <v>0.48959999999999992</v>
          </cell>
          <cell r="K229">
            <v>0.36719999999999997</v>
          </cell>
          <cell r="L229">
            <v>0.25</v>
          </cell>
        </row>
        <row r="230">
          <cell r="A230" t="str">
            <v>87-10-1574</v>
          </cell>
          <cell r="B230" t="str">
            <v>Euonymus jap. 'Aureomarginatus'</v>
          </cell>
          <cell r="C230" t="str">
            <v>MP150</v>
          </cell>
          <cell r="D230" t="str">
            <v>Directly</v>
          </cell>
          <cell r="F230">
            <v>0.39999999999999997</v>
          </cell>
          <cell r="G230">
            <v>0.3</v>
          </cell>
          <cell r="H230">
            <v>0.25</v>
          </cell>
          <cell r="J230">
            <v>0.48959999999999992</v>
          </cell>
          <cell r="K230">
            <v>0.36719999999999997</v>
          </cell>
          <cell r="L230">
            <v>0.25</v>
          </cell>
        </row>
        <row r="231">
          <cell r="A231" t="str">
            <v>87-10-1575</v>
          </cell>
          <cell r="B231" t="str">
            <v>Euonymus jap. 'Bravo'</v>
          </cell>
          <cell r="C231" t="str">
            <v>MP150</v>
          </cell>
          <cell r="D231" t="str">
            <v>Directly</v>
          </cell>
          <cell r="F231">
            <v>0.39999999999999997</v>
          </cell>
          <cell r="G231">
            <v>0.3</v>
          </cell>
          <cell r="H231">
            <v>0.25</v>
          </cell>
          <cell r="J231">
            <v>0.48959999999999992</v>
          </cell>
          <cell r="K231">
            <v>0.36719999999999997</v>
          </cell>
          <cell r="L231">
            <v>0.25</v>
          </cell>
        </row>
        <row r="232">
          <cell r="A232" t="str">
            <v>87-10-0836</v>
          </cell>
          <cell r="B232" t="str">
            <v>Euonymus jap. 'Bravo'</v>
          </cell>
          <cell r="C232" t="str">
            <v>MP104</v>
          </cell>
          <cell r="D232" t="str">
            <v>Directly</v>
          </cell>
          <cell r="F232">
            <v>0.39999999999999997</v>
          </cell>
          <cell r="G232">
            <v>0.3</v>
          </cell>
          <cell r="H232">
            <v>0.25</v>
          </cell>
          <cell r="J232">
            <v>0.48959999999999992</v>
          </cell>
          <cell r="K232">
            <v>0.36719999999999997</v>
          </cell>
          <cell r="L232">
            <v>0.25</v>
          </cell>
        </row>
        <row r="233">
          <cell r="A233" t="str">
            <v>87-10-1423</v>
          </cell>
          <cell r="B233" t="str">
            <v>Euonymus jap. 'Gold Queen' PBR ®</v>
          </cell>
          <cell r="C233" t="str">
            <v>MP104</v>
          </cell>
          <cell r="D233" t="str">
            <v>Directly</v>
          </cell>
          <cell r="F233">
            <v>0.48</v>
          </cell>
          <cell r="G233">
            <v>0.37</v>
          </cell>
          <cell r="H233">
            <v>0.31</v>
          </cell>
          <cell r="J233">
            <v>0.58751999999999993</v>
          </cell>
          <cell r="K233">
            <v>0.45288</v>
          </cell>
          <cell r="L233">
            <v>0.31</v>
          </cell>
        </row>
        <row r="234">
          <cell r="A234" t="str">
            <v>87-10-0837</v>
          </cell>
          <cell r="B234" t="str">
            <v>Euonymus jap. 'Kathy' PBR ®</v>
          </cell>
          <cell r="C234" t="str">
            <v>MP104</v>
          </cell>
          <cell r="D234" t="str">
            <v>Directly</v>
          </cell>
          <cell r="F234">
            <v>0.48</v>
          </cell>
          <cell r="G234">
            <v>0.37</v>
          </cell>
          <cell r="H234">
            <v>0.31</v>
          </cell>
          <cell r="J234">
            <v>0.58751999999999993</v>
          </cell>
          <cell r="K234">
            <v>0.45288</v>
          </cell>
          <cell r="L234">
            <v>0.31</v>
          </cell>
        </row>
        <row r="235">
          <cell r="A235" t="str">
            <v>87-10-1576</v>
          </cell>
          <cell r="B235" t="str">
            <v>Euonymus jap. 'Ovatus Aureus'</v>
          </cell>
          <cell r="C235" t="str">
            <v>MP150</v>
          </cell>
          <cell r="D235" t="str">
            <v>Directly</v>
          </cell>
          <cell r="F235">
            <v>0.39999999999999997</v>
          </cell>
          <cell r="G235">
            <v>0.3</v>
          </cell>
          <cell r="H235">
            <v>0.25</v>
          </cell>
          <cell r="J235">
            <v>0.48959999999999992</v>
          </cell>
          <cell r="K235">
            <v>0.36719999999999997</v>
          </cell>
          <cell r="L235">
            <v>0.25</v>
          </cell>
        </row>
        <row r="236">
          <cell r="A236" t="str">
            <v>87-10-0996</v>
          </cell>
          <cell r="B236" t="str">
            <v>Euonymus jap. 'Ovatus Aureus'</v>
          </cell>
          <cell r="C236" t="str">
            <v>MP104</v>
          </cell>
          <cell r="D236" t="str">
            <v>Directly</v>
          </cell>
          <cell r="F236">
            <v>0.39999999999999997</v>
          </cell>
          <cell r="G236">
            <v>0.3</v>
          </cell>
          <cell r="H236">
            <v>0.25</v>
          </cell>
          <cell r="J236">
            <v>0.48959999999999992</v>
          </cell>
          <cell r="K236">
            <v>0.36719999999999997</v>
          </cell>
          <cell r="L236">
            <v>0.25</v>
          </cell>
        </row>
        <row r="237">
          <cell r="A237" t="str">
            <v>87-10-0839</v>
          </cell>
          <cell r="B237" t="str">
            <v>Euonymus jap. 'Président Gauthier'</v>
          </cell>
          <cell r="C237" t="str">
            <v>MP104</v>
          </cell>
          <cell r="D237" t="str">
            <v>Directly</v>
          </cell>
          <cell r="F237">
            <v>0.39999999999999997</v>
          </cell>
          <cell r="G237">
            <v>0.3</v>
          </cell>
          <cell r="H237">
            <v>0.25</v>
          </cell>
          <cell r="J237">
            <v>0.48959999999999992</v>
          </cell>
          <cell r="K237">
            <v>0.36719999999999997</v>
          </cell>
          <cell r="L237">
            <v>0.25</v>
          </cell>
        </row>
        <row r="238">
          <cell r="A238" t="str">
            <v>87-10-1301</v>
          </cell>
          <cell r="B238" t="str">
            <v>Euonymus japonicus</v>
          </cell>
          <cell r="C238" t="str">
            <v>MP104</v>
          </cell>
          <cell r="D238" t="str">
            <v>Directly</v>
          </cell>
          <cell r="F238">
            <v>0.39999999999999997</v>
          </cell>
          <cell r="G238">
            <v>0.3</v>
          </cell>
          <cell r="H238">
            <v>0.25</v>
          </cell>
          <cell r="J238">
            <v>0.48959999999999992</v>
          </cell>
          <cell r="K238">
            <v>0.36719999999999997</v>
          </cell>
          <cell r="L238">
            <v>0.25</v>
          </cell>
        </row>
        <row r="239">
          <cell r="A239" t="str">
            <v>87-10-1302</v>
          </cell>
          <cell r="B239" t="str">
            <v>Exochorda racemosa 'Niagara' PBR ®</v>
          </cell>
          <cell r="C239" t="str">
            <v>MP104</v>
          </cell>
          <cell r="D239" t="str">
            <v>Directly</v>
          </cell>
          <cell r="F239">
            <v>1.54</v>
          </cell>
          <cell r="G239">
            <v>1.43</v>
          </cell>
          <cell r="H239">
            <v>1.37</v>
          </cell>
          <cell r="J239">
            <v>1.88496</v>
          </cell>
          <cell r="K239">
            <v>1.7503200000000001</v>
          </cell>
          <cell r="L239">
            <v>1.37</v>
          </cell>
        </row>
        <row r="240">
          <cell r="A240" t="str">
            <v>87-10-0895</v>
          </cell>
          <cell r="B240" t="str">
            <v>Forsythia 'Goldrausch'</v>
          </cell>
          <cell r="C240" t="str">
            <v>MP104</v>
          </cell>
          <cell r="D240" t="str">
            <v>Directly</v>
          </cell>
          <cell r="F240">
            <v>0.39999999999999997</v>
          </cell>
          <cell r="G240">
            <v>0.3</v>
          </cell>
          <cell r="H240">
            <v>0.25</v>
          </cell>
          <cell r="J240">
            <v>0.48959999999999992</v>
          </cell>
          <cell r="K240">
            <v>0.36719999999999997</v>
          </cell>
          <cell r="L240">
            <v>0.25</v>
          </cell>
        </row>
        <row r="241">
          <cell r="A241" t="str">
            <v>87-10-0184</v>
          </cell>
          <cell r="B241" t="str">
            <v>Forsythia int. 'Golden Bells' (Liliane)</v>
          </cell>
          <cell r="C241" t="str">
            <v>MP104</v>
          </cell>
          <cell r="D241" t="str">
            <v>Directly</v>
          </cell>
          <cell r="F241">
            <v>0.39999999999999997</v>
          </cell>
          <cell r="G241">
            <v>0.3</v>
          </cell>
          <cell r="H241">
            <v>0.25</v>
          </cell>
          <cell r="J241">
            <v>0.48959999999999992</v>
          </cell>
          <cell r="K241">
            <v>0.36719999999999997</v>
          </cell>
          <cell r="L241">
            <v>0.25</v>
          </cell>
        </row>
        <row r="242">
          <cell r="A242" t="str">
            <v>87-10-0909</v>
          </cell>
          <cell r="B242" t="str">
            <v>Forsythia int. 'Golden Times'</v>
          </cell>
          <cell r="C242" t="str">
            <v>MP104</v>
          </cell>
          <cell r="D242" t="str">
            <v>Directly</v>
          </cell>
          <cell r="F242">
            <v>0.39999999999999997</v>
          </cell>
          <cell r="G242">
            <v>0.3</v>
          </cell>
          <cell r="H242">
            <v>0.25</v>
          </cell>
          <cell r="J242">
            <v>0.48959999999999992</v>
          </cell>
          <cell r="K242">
            <v>0.36719999999999997</v>
          </cell>
          <cell r="L242">
            <v>0.25</v>
          </cell>
        </row>
        <row r="243">
          <cell r="A243" t="str">
            <v>87-10-0186</v>
          </cell>
          <cell r="B243" t="str">
            <v>Forsythia int. 'Goldzauber'</v>
          </cell>
          <cell r="C243" t="str">
            <v>MP104</v>
          </cell>
          <cell r="D243" t="str">
            <v>Directly</v>
          </cell>
          <cell r="F243">
            <v>0.39999999999999997</v>
          </cell>
          <cell r="G243">
            <v>0.3</v>
          </cell>
          <cell r="H243">
            <v>0.25</v>
          </cell>
          <cell r="J243">
            <v>0.48959999999999992</v>
          </cell>
          <cell r="K243">
            <v>0.36719999999999997</v>
          </cell>
          <cell r="L243">
            <v>0.25</v>
          </cell>
        </row>
        <row r="244">
          <cell r="A244" t="str">
            <v>87-10-0997</v>
          </cell>
          <cell r="B244" t="str">
            <v>Forsythia int. 'Lynwood'</v>
          </cell>
          <cell r="C244" t="str">
            <v>MP104</v>
          </cell>
          <cell r="D244" t="str">
            <v>Directly</v>
          </cell>
          <cell r="F244">
            <v>0.39999999999999997</v>
          </cell>
          <cell r="G244">
            <v>0.3</v>
          </cell>
          <cell r="H244">
            <v>0.25</v>
          </cell>
          <cell r="J244">
            <v>0.48959999999999992</v>
          </cell>
          <cell r="K244">
            <v>0.36719999999999997</v>
          </cell>
          <cell r="L244">
            <v>0.25</v>
          </cell>
        </row>
        <row r="245">
          <cell r="A245" t="str">
            <v>87-10-0188</v>
          </cell>
          <cell r="B245" t="str">
            <v>Forsythia int. 'Minigold'</v>
          </cell>
          <cell r="C245" t="str">
            <v>MP104</v>
          </cell>
          <cell r="D245" t="str">
            <v>Directly</v>
          </cell>
          <cell r="F245">
            <v>0.39999999999999997</v>
          </cell>
          <cell r="G245">
            <v>0.3</v>
          </cell>
          <cell r="H245">
            <v>0.25</v>
          </cell>
          <cell r="J245">
            <v>0.48959999999999992</v>
          </cell>
          <cell r="K245">
            <v>0.36719999999999997</v>
          </cell>
          <cell r="L245">
            <v>0.25</v>
          </cell>
        </row>
        <row r="246">
          <cell r="A246" t="str">
            <v>87-10-0998</v>
          </cell>
          <cell r="B246" t="str">
            <v>Forsythia int. 'Spectabilis'</v>
          </cell>
          <cell r="C246" t="str">
            <v>MP104</v>
          </cell>
          <cell r="D246" t="str">
            <v>Directly</v>
          </cell>
          <cell r="F246">
            <v>0.39999999999999997</v>
          </cell>
          <cell r="G246">
            <v>0.3</v>
          </cell>
          <cell r="H246">
            <v>0.25</v>
          </cell>
          <cell r="J246">
            <v>0.48959999999999992</v>
          </cell>
          <cell r="K246">
            <v>0.36719999999999997</v>
          </cell>
          <cell r="L246">
            <v>0.25</v>
          </cell>
        </row>
        <row r="247">
          <cell r="A247" t="str">
            <v>87-10-0999</v>
          </cell>
          <cell r="B247" t="str">
            <v>Forsythia int. 'Week-End'</v>
          </cell>
          <cell r="C247" t="str">
            <v>MP104</v>
          </cell>
          <cell r="D247" t="str">
            <v>Directly</v>
          </cell>
          <cell r="F247">
            <v>0.39999999999999997</v>
          </cell>
          <cell r="G247">
            <v>0.3</v>
          </cell>
          <cell r="H247">
            <v>0.25</v>
          </cell>
          <cell r="J247">
            <v>0.48959999999999992</v>
          </cell>
          <cell r="K247">
            <v>0.36719999999999997</v>
          </cell>
          <cell r="L247">
            <v>0.25</v>
          </cell>
        </row>
        <row r="248">
          <cell r="A248" t="str">
            <v>87-10-1229</v>
          </cell>
          <cell r="B248" t="str">
            <v>Fothergilla major</v>
          </cell>
          <cell r="C248" t="str">
            <v>MP66</v>
          </cell>
          <cell r="D248" t="str">
            <v>Directly</v>
          </cell>
          <cell r="F248">
            <v>0.8</v>
          </cell>
          <cell r="G248">
            <v>0.69</v>
          </cell>
          <cell r="H248">
            <v>0.63</v>
          </cell>
          <cell r="J248">
            <v>0.97919999999999996</v>
          </cell>
          <cell r="K248">
            <v>0.84455999999999998</v>
          </cell>
          <cell r="L248">
            <v>0.63</v>
          </cell>
        </row>
        <row r="249">
          <cell r="A249" t="str">
            <v>87-10-0192</v>
          </cell>
          <cell r="B249" t="str">
            <v>Hedera hel. 'Arborescens'</v>
          </cell>
          <cell r="C249" t="str">
            <v>MP66</v>
          </cell>
          <cell r="D249" t="str">
            <v>Directly</v>
          </cell>
          <cell r="F249">
            <v>0.87</v>
          </cell>
          <cell r="G249">
            <v>0.76</v>
          </cell>
          <cell r="H249">
            <v>0.7</v>
          </cell>
          <cell r="J249">
            <v>1.06488</v>
          </cell>
          <cell r="K249">
            <v>0.93023999999999996</v>
          </cell>
          <cell r="L249">
            <v>0.7</v>
          </cell>
        </row>
        <row r="250">
          <cell r="A250" t="str">
            <v>87-10-1778</v>
          </cell>
          <cell r="B250" t="str">
            <v>Hibiscus syriacus</v>
          </cell>
          <cell r="C250" t="str">
            <v>MP150</v>
          </cell>
          <cell r="D250" t="str">
            <v>Directly</v>
          </cell>
          <cell r="F250">
            <v>0.56000000000000005</v>
          </cell>
          <cell r="G250">
            <v>0.45</v>
          </cell>
          <cell r="H250">
            <v>0.39</v>
          </cell>
          <cell r="J250">
            <v>0.68544000000000005</v>
          </cell>
          <cell r="K250">
            <v>0.55080000000000007</v>
          </cell>
          <cell r="L250">
            <v>0.39</v>
          </cell>
        </row>
        <row r="251">
          <cell r="A251" t="str">
            <v>87-10-1303</v>
          </cell>
          <cell r="B251" t="str">
            <v>Hibiscus syr. 'Ardens'</v>
          </cell>
          <cell r="C251" t="str">
            <v>MP150</v>
          </cell>
          <cell r="D251" t="str">
            <v>Directly</v>
          </cell>
          <cell r="F251">
            <v>0.56000000000000005</v>
          </cell>
          <cell r="G251">
            <v>0.45</v>
          </cell>
          <cell r="H251">
            <v>0.39</v>
          </cell>
          <cell r="J251">
            <v>0.68544000000000005</v>
          </cell>
          <cell r="K251">
            <v>0.55080000000000007</v>
          </cell>
          <cell r="L251">
            <v>0.39</v>
          </cell>
        </row>
        <row r="252">
          <cell r="A252" t="str">
            <v>87-10-1304</v>
          </cell>
          <cell r="B252" t="str">
            <v>Hibiscus syriacus Blue Chiffon ('Notwood3'PBR) ®</v>
          </cell>
          <cell r="C252" t="str">
            <v>MP150</v>
          </cell>
          <cell r="D252" t="str">
            <v>Directly</v>
          </cell>
          <cell r="F252">
            <v>1.19</v>
          </cell>
          <cell r="G252">
            <v>1.08</v>
          </cell>
          <cell r="H252">
            <v>1.02</v>
          </cell>
          <cell r="J252">
            <v>1.4565599999999999</v>
          </cell>
          <cell r="K252">
            <v>1.32192</v>
          </cell>
          <cell r="L252">
            <v>1.02</v>
          </cell>
        </row>
        <row r="253">
          <cell r="A253" t="str">
            <v>87-10-1305</v>
          </cell>
          <cell r="B253" t="str">
            <v>Hibiscus syriacus China Chiffon ('Bricutts'PBR) ®</v>
          </cell>
          <cell r="C253" t="str">
            <v>MP150</v>
          </cell>
          <cell r="D253" t="str">
            <v>Directly</v>
          </cell>
          <cell r="F253">
            <v>1.19</v>
          </cell>
          <cell r="G253">
            <v>1.08</v>
          </cell>
          <cell r="H253">
            <v>1.02</v>
          </cell>
          <cell r="J253">
            <v>1.4565599999999999</v>
          </cell>
          <cell r="K253">
            <v>1.32192</v>
          </cell>
          <cell r="L253">
            <v>1.02</v>
          </cell>
        </row>
        <row r="254">
          <cell r="A254" t="str">
            <v>87-10-1306</v>
          </cell>
          <cell r="B254" t="str">
            <v>Hibiscus syr. 'Duc de Brabant'</v>
          </cell>
          <cell r="C254" t="str">
            <v>MP150</v>
          </cell>
          <cell r="D254" t="str">
            <v>Directly</v>
          </cell>
          <cell r="F254">
            <v>0.56000000000000005</v>
          </cell>
          <cell r="G254">
            <v>0.45</v>
          </cell>
          <cell r="H254">
            <v>0.39</v>
          </cell>
          <cell r="J254">
            <v>0.68544000000000005</v>
          </cell>
          <cell r="K254">
            <v>0.55080000000000007</v>
          </cell>
          <cell r="L254">
            <v>0.39</v>
          </cell>
        </row>
        <row r="255">
          <cell r="A255" t="str">
            <v>87-10-1310</v>
          </cell>
          <cell r="B255" t="str">
            <v>Hibiscus syr. 'Hamabo'</v>
          </cell>
          <cell r="C255" t="str">
            <v>MP150</v>
          </cell>
          <cell r="D255" t="str">
            <v>Directly</v>
          </cell>
          <cell r="F255">
            <v>0.56000000000000005</v>
          </cell>
          <cell r="G255">
            <v>0.45</v>
          </cell>
          <cell r="H255">
            <v>0.39</v>
          </cell>
          <cell r="J255">
            <v>0.68544000000000005</v>
          </cell>
          <cell r="K255">
            <v>0.55080000000000007</v>
          </cell>
          <cell r="L255">
            <v>0.39</v>
          </cell>
        </row>
        <row r="256">
          <cell r="A256" t="str">
            <v>87-10-1311</v>
          </cell>
          <cell r="B256" t="str">
            <v>Hibiscus syriacus Lavender Chiffon ('Notwoodone'PBR)  ®</v>
          </cell>
          <cell r="C256" t="str">
            <v>MP150</v>
          </cell>
          <cell r="D256" t="str">
            <v>Directly</v>
          </cell>
          <cell r="F256">
            <v>1.19</v>
          </cell>
          <cell r="G256">
            <v>1.08</v>
          </cell>
          <cell r="H256">
            <v>1.02</v>
          </cell>
          <cell r="J256">
            <v>1.4565599999999999</v>
          </cell>
          <cell r="K256">
            <v>1.32192</v>
          </cell>
          <cell r="L256">
            <v>1.02</v>
          </cell>
        </row>
        <row r="257">
          <cell r="A257" t="str">
            <v>87-10-1493</v>
          </cell>
          <cell r="B257" t="str">
            <v xml:space="preserve">Hibiscus syriacus Magenta Chiffon ('Rwoods5'PBR) </v>
          </cell>
          <cell r="C257" t="str">
            <v>MP150</v>
          </cell>
          <cell r="D257" t="str">
            <v>Directly</v>
          </cell>
          <cell r="F257">
            <v>1.19</v>
          </cell>
          <cell r="G257">
            <v>1.08</v>
          </cell>
          <cell r="H257">
            <v>1.02</v>
          </cell>
          <cell r="J257">
            <v>1.4565599999999999</v>
          </cell>
          <cell r="K257">
            <v>1.32192</v>
          </cell>
          <cell r="L257">
            <v>1.02</v>
          </cell>
        </row>
        <row r="258">
          <cell r="A258" t="str">
            <v>87-10-1577</v>
          </cell>
          <cell r="B258" t="str">
            <v>Hibiscus syr. 'Maike'</v>
          </cell>
          <cell r="C258" t="str">
            <v>MP150</v>
          </cell>
          <cell r="D258" t="str">
            <v>Directly</v>
          </cell>
          <cell r="F258">
            <v>0.56000000000000005</v>
          </cell>
          <cell r="G258">
            <v>0.45</v>
          </cell>
          <cell r="H258">
            <v>0.39</v>
          </cell>
          <cell r="J258">
            <v>0.68544000000000005</v>
          </cell>
          <cell r="K258">
            <v>0.55080000000000007</v>
          </cell>
          <cell r="L258">
            <v>0.39</v>
          </cell>
        </row>
        <row r="259">
          <cell r="A259" t="str">
            <v>87-10-1312</v>
          </cell>
          <cell r="B259" t="str">
            <v>Hibiscus syr. 'Marina'</v>
          </cell>
          <cell r="C259" t="str">
            <v>MP150</v>
          </cell>
          <cell r="D259" t="str">
            <v>Directly</v>
          </cell>
          <cell r="F259">
            <v>0.56000000000000005</v>
          </cell>
          <cell r="G259">
            <v>0.45</v>
          </cell>
          <cell r="H259">
            <v>0.39</v>
          </cell>
          <cell r="J259">
            <v>0.68544000000000005</v>
          </cell>
          <cell r="K259">
            <v>0.55080000000000007</v>
          </cell>
          <cell r="L259">
            <v>0.39</v>
          </cell>
        </row>
        <row r="260">
          <cell r="A260" t="str">
            <v>87-10-1313</v>
          </cell>
          <cell r="B260" t="str">
            <v>Hibiscus syr. 'Mathilde'</v>
          </cell>
          <cell r="C260" t="str">
            <v>MP150</v>
          </cell>
          <cell r="D260" t="str">
            <v>Directly</v>
          </cell>
          <cell r="F260">
            <v>0.56000000000000005</v>
          </cell>
          <cell r="G260">
            <v>0.45</v>
          </cell>
          <cell r="H260">
            <v>0.39</v>
          </cell>
          <cell r="J260">
            <v>0.68544000000000005</v>
          </cell>
          <cell r="K260">
            <v>0.55080000000000007</v>
          </cell>
          <cell r="L260">
            <v>0.39</v>
          </cell>
        </row>
        <row r="261">
          <cell r="A261" t="str">
            <v>87-10-1578</v>
          </cell>
          <cell r="B261" t="str">
            <v>Hibiscus syr. 'Mauve Queen'</v>
          </cell>
          <cell r="C261" t="str">
            <v>MP150</v>
          </cell>
          <cell r="D261" t="str">
            <v>5000</v>
          </cell>
          <cell r="F261">
            <v>0.56000000000000005</v>
          </cell>
          <cell r="G261">
            <v>0.45</v>
          </cell>
          <cell r="H261">
            <v>0.39</v>
          </cell>
          <cell r="J261">
            <v>0.68544000000000005</v>
          </cell>
          <cell r="K261">
            <v>0.55080000000000007</v>
          </cell>
          <cell r="L261">
            <v>0.39</v>
          </cell>
        </row>
        <row r="262">
          <cell r="A262" t="str">
            <v>87-10-1314</v>
          </cell>
          <cell r="B262" t="str">
            <v>Hibiscus syr. 'Oiseau Bleu'</v>
          </cell>
          <cell r="C262" t="str">
            <v>MP150</v>
          </cell>
          <cell r="D262" t="str">
            <v>Directly</v>
          </cell>
          <cell r="F262">
            <v>0.56000000000000005</v>
          </cell>
          <cell r="G262">
            <v>0.45</v>
          </cell>
          <cell r="H262">
            <v>0.39</v>
          </cell>
          <cell r="J262">
            <v>0.68544000000000005</v>
          </cell>
          <cell r="K262">
            <v>0.55080000000000007</v>
          </cell>
          <cell r="L262">
            <v>0.39</v>
          </cell>
        </row>
        <row r="263">
          <cell r="A263" t="str">
            <v>87-10-1315</v>
          </cell>
          <cell r="B263" t="str">
            <v>Hibiscus syriacus Pink Chiffon ('Jwnwood4'PBR) ®</v>
          </cell>
          <cell r="C263" t="str">
            <v>MP150</v>
          </cell>
          <cell r="D263" t="str">
            <v>Directly</v>
          </cell>
          <cell r="F263">
            <v>1.19</v>
          </cell>
          <cell r="G263">
            <v>1.08</v>
          </cell>
          <cell r="H263">
            <v>1.02</v>
          </cell>
          <cell r="J263">
            <v>1.4565599999999999</v>
          </cell>
          <cell r="K263">
            <v>1.32192</v>
          </cell>
          <cell r="L263">
            <v>1.02</v>
          </cell>
        </row>
        <row r="264">
          <cell r="A264" t="str">
            <v>87-10-0213</v>
          </cell>
          <cell r="B264" t="str">
            <v>Hibiscus syr. 'Pink Flirt'</v>
          </cell>
          <cell r="C264" t="str">
            <v>MP150</v>
          </cell>
          <cell r="D264" t="str">
            <v>Directly</v>
          </cell>
          <cell r="F264">
            <v>0.56000000000000005</v>
          </cell>
          <cell r="G264">
            <v>0.45</v>
          </cell>
          <cell r="H264">
            <v>0.39</v>
          </cell>
          <cell r="J264">
            <v>0.68544000000000005</v>
          </cell>
          <cell r="K264">
            <v>0.55080000000000007</v>
          </cell>
          <cell r="L264">
            <v>0.39</v>
          </cell>
        </row>
        <row r="265">
          <cell r="A265" t="str">
            <v>87-10-1110</v>
          </cell>
          <cell r="B265" t="str">
            <v>Hibiscus syr. 'Pink Giant'</v>
          </cell>
          <cell r="C265" t="str">
            <v>MP150</v>
          </cell>
          <cell r="D265" t="str">
            <v>Directly</v>
          </cell>
          <cell r="F265">
            <v>0.56000000000000005</v>
          </cell>
          <cell r="G265">
            <v>0.45</v>
          </cell>
          <cell r="H265">
            <v>0.39</v>
          </cell>
          <cell r="J265">
            <v>0.68544000000000005</v>
          </cell>
          <cell r="K265">
            <v>0.55080000000000007</v>
          </cell>
          <cell r="L265">
            <v>0.39</v>
          </cell>
        </row>
        <row r="266">
          <cell r="A266" t="str">
            <v>87-10-1662</v>
          </cell>
          <cell r="B266" t="str">
            <v>Hibiscus syriacus 'Flower Tower Purple' PBR ®</v>
          </cell>
          <cell r="C266" t="str">
            <v>MP150</v>
          </cell>
          <cell r="D266" t="str">
            <v>Directly</v>
          </cell>
          <cell r="F266">
            <v>1.37</v>
          </cell>
          <cell r="G266">
            <v>1.26</v>
          </cell>
          <cell r="H266">
            <v>1.2</v>
          </cell>
          <cell r="J266">
            <v>1.6768800000000001</v>
          </cell>
          <cell r="K266">
            <v>1.5422400000000001</v>
          </cell>
          <cell r="L266">
            <v>1.2</v>
          </cell>
        </row>
        <row r="267">
          <cell r="A267" t="str">
            <v>87-10-1494</v>
          </cell>
          <cell r="B267" t="str">
            <v>Hibiscus syr. 'Purpureus Variegatus</v>
          </cell>
          <cell r="C267" t="str">
            <v>MP150</v>
          </cell>
          <cell r="D267" t="str">
            <v>Directly</v>
          </cell>
          <cell r="F267">
            <v>0.56000000000000005</v>
          </cell>
          <cell r="G267">
            <v>0.45</v>
          </cell>
          <cell r="H267">
            <v>0.39</v>
          </cell>
          <cell r="J267">
            <v>0.68544000000000005</v>
          </cell>
          <cell r="K267">
            <v>0.55080000000000007</v>
          </cell>
          <cell r="L267">
            <v>0.39</v>
          </cell>
        </row>
        <row r="268">
          <cell r="A268" t="str">
            <v>87-10-1317</v>
          </cell>
          <cell r="B268" t="str">
            <v>Hibiscus syr. 'Red Heart'</v>
          </cell>
          <cell r="C268" t="str">
            <v>MP150</v>
          </cell>
          <cell r="D268" t="str">
            <v>Directly</v>
          </cell>
          <cell r="F268">
            <v>0.56000000000000005</v>
          </cell>
          <cell r="G268">
            <v>0.45</v>
          </cell>
          <cell r="H268">
            <v>0.39</v>
          </cell>
          <cell r="J268">
            <v>0.68544000000000005</v>
          </cell>
          <cell r="K268">
            <v>0.55080000000000007</v>
          </cell>
          <cell r="L268">
            <v>0.39</v>
          </cell>
        </row>
        <row r="269">
          <cell r="A269" t="str">
            <v>87-10-1150</v>
          </cell>
          <cell r="B269" t="str">
            <v>Hibiscus syr. 'Russian Violet'</v>
          </cell>
          <cell r="C269" t="str">
            <v>MP150</v>
          </cell>
          <cell r="D269" t="str">
            <v>Directly</v>
          </cell>
          <cell r="F269">
            <v>0.56000000000000005</v>
          </cell>
          <cell r="G269">
            <v>0.45</v>
          </cell>
          <cell r="H269">
            <v>0.39</v>
          </cell>
          <cell r="J269">
            <v>0.68544000000000005</v>
          </cell>
          <cell r="K269">
            <v>0.55080000000000007</v>
          </cell>
          <cell r="L269">
            <v>0.39</v>
          </cell>
        </row>
        <row r="270">
          <cell r="A270" t="str">
            <v>87-10-1318</v>
          </cell>
          <cell r="B270" t="str">
            <v>Hibiscus syr. 'Sanchoyo'</v>
          </cell>
          <cell r="C270" t="str">
            <v>MP150</v>
          </cell>
          <cell r="D270" t="str">
            <v>Directly</v>
          </cell>
          <cell r="F270">
            <v>0.56000000000000005</v>
          </cell>
          <cell r="G270">
            <v>0.45</v>
          </cell>
          <cell r="H270">
            <v>0.39</v>
          </cell>
          <cell r="J270">
            <v>0.68544000000000005</v>
          </cell>
          <cell r="K270">
            <v>0.55080000000000007</v>
          </cell>
          <cell r="L270">
            <v>0.39</v>
          </cell>
        </row>
        <row r="271">
          <cell r="A271" t="str">
            <v>87-10-0912</v>
          </cell>
          <cell r="B271" t="str">
            <v>Hibiscus syr. 'Sanchoyo'</v>
          </cell>
          <cell r="C271" t="str">
            <v>MP144</v>
          </cell>
          <cell r="D271" t="str">
            <v>Directly</v>
          </cell>
          <cell r="F271">
            <v>0.56000000000000005</v>
          </cell>
          <cell r="G271">
            <v>0.45</v>
          </cell>
          <cell r="H271">
            <v>0.39</v>
          </cell>
          <cell r="J271">
            <v>0.68544000000000005</v>
          </cell>
          <cell r="K271">
            <v>0.55080000000000007</v>
          </cell>
          <cell r="L271">
            <v>0.39</v>
          </cell>
        </row>
        <row r="272">
          <cell r="A272" t="str">
            <v>87-10-1319</v>
          </cell>
          <cell r="B272" t="str">
            <v>Hibiscus syriacus White Chiffon ('Notwoodtwo'PBR) ®</v>
          </cell>
          <cell r="C272" t="str">
            <v>MP150</v>
          </cell>
          <cell r="D272" t="str">
            <v>Directly</v>
          </cell>
          <cell r="F272">
            <v>1.19</v>
          </cell>
          <cell r="G272">
            <v>1.08</v>
          </cell>
          <cell r="H272">
            <v>1.02</v>
          </cell>
          <cell r="J272">
            <v>1.4565599999999999</v>
          </cell>
          <cell r="K272">
            <v>1.32192</v>
          </cell>
          <cell r="L272">
            <v>1.02</v>
          </cell>
        </row>
        <row r="273">
          <cell r="A273" t="str">
            <v>87-10-0212</v>
          </cell>
          <cell r="B273" t="str">
            <v>Hibiscus syr. 'White Chiffon' PBR ®</v>
          </cell>
          <cell r="C273" t="str">
            <v>MP144</v>
          </cell>
          <cell r="D273" t="str">
            <v>Directly</v>
          </cell>
          <cell r="F273">
            <v>1.19</v>
          </cell>
          <cell r="G273">
            <v>1.08</v>
          </cell>
          <cell r="H273">
            <v>1.02</v>
          </cell>
          <cell r="J273">
            <v>1.4565599999999999</v>
          </cell>
          <cell r="K273">
            <v>1.32192</v>
          </cell>
          <cell r="L273">
            <v>1.02</v>
          </cell>
        </row>
        <row r="274">
          <cell r="A274" t="str">
            <v>87-10-1663</v>
          </cell>
          <cell r="B274" t="str">
            <v>Hibiscus syriacus  'Flower Tower White' PBR ®</v>
          </cell>
          <cell r="C274" t="str">
            <v>MP150</v>
          </cell>
          <cell r="D274" t="str">
            <v>Directly</v>
          </cell>
          <cell r="F274">
            <v>1.37</v>
          </cell>
          <cell r="G274">
            <v>1.26</v>
          </cell>
          <cell r="H274">
            <v>1.2</v>
          </cell>
          <cell r="J274">
            <v>1.6768800000000001</v>
          </cell>
          <cell r="K274">
            <v>1.5422400000000001</v>
          </cell>
          <cell r="L274">
            <v>1.2</v>
          </cell>
        </row>
        <row r="275">
          <cell r="A275" t="str">
            <v>87-10-1664</v>
          </cell>
          <cell r="B275" t="str">
            <v>Hibiscus syriacus  'Flower Tower White' PBR ®</v>
          </cell>
          <cell r="C275" t="str">
            <v>MP144</v>
          </cell>
          <cell r="D275" t="str">
            <v>Directly</v>
          </cell>
          <cell r="F275">
            <v>1.37</v>
          </cell>
          <cell r="G275">
            <v>1.26</v>
          </cell>
          <cell r="H275">
            <v>1.2</v>
          </cell>
          <cell r="J275">
            <v>1.6768800000000001</v>
          </cell>
          <cell r="K275">
            <v>1.5422400000000001</v>
          </cell>
          <cell r="L275">
            <v>1.2</v>
          </cell>
        </row>
        <row r="276">
          <cell r="A276" t="str">
            <v>87-10-1320</v>
          </cell>
          <cell r="B276" t="str">
            <v>Hibiscus syr. 'William R. Smith'</v>
          </cell>
          <cell r="C276" t="str">
            <v>MP150</v>
          </cell>
          <cell r="D276" t="str">
            <v>Directly</v>
          </cell>
          <cell r="F276">
            <v>0.56000000000000005</v>
          </cell>
          <cell r="G276">
            <v>0.45</v>
          </cell>
          <cell r="H276">
            <v>0.39</v>
          </cell>
          <cell r="J276">
            <v>0.68544000000000005</v>
          </cell>
          <cell r="K276">
            <v>0.55080000000000007</v>
          </cell>
          <cell r="L276">
            <v>0.39</v>
          </cell>
        </row>
        <row r="277">
          <cell r="A277" t="str">
            <v>87-10-1321</v>
          </cell>
          <cell r="B277" t="str">
            <v>Hibiscus syr. 'Woodbridge'</v>
          </cell>
          <cell r="C277" t="str">
            <v>MP150</v>
          </cell>
          <cell r="D277" t="str">
            <v>Directly</v>
          </cell>
          <cell r="F277">
            <v>0.56000000000000005</v>
          </cell>
          <cell r="G277">
            <v>0.45</v>
          </cell>
          <cell r="H277">
            <v>0.39</v>
          </cell>
          <cell r="J277">
            <v>0.68544000000000005</v>
          </cell>
          <cell r="K277">
            <v>0.55080000000000007</v>
          </cell>
          <cell r="L277">
            <v>0.39</v>
          </cell>
        </row>
        <row r="278">
          <cell r="A278" t="str">
            <v>87-10-1776</v>
          </cell>
          <cell r="B278" t="str">
            <v>Hydrangea anomala petiolaris</v>
          </cell>
          <cell r="C278" t="str">
            <v>MP66</v>
          </cell>
          <cell r="D278" t="str">
            <v>Directly</v>
          </cell>
          <cell r="F278">
            <v>0.87</v>
          </cell>
          <cell r="G278">
            <v>0.76</v>
          </cell>
          <cell r="H278">
            <v>0.7</v>
          </cell>
          <cell r="J278">
            <v>1.06488</v>
          </cell>
          <cell r="K278">
            <v>0.93023999999999996</v>
          </cell>
          <cell r="L278">
            <v>0.7</v>
          </cell>
        </row>
        <row r="279">
          <cell r="A279" t="str">
            <v>87-10-0218</v>
          </cell>
          <cell r="B279" t="str">
            <v>Hydrangea arb. 'Annabelle'</v>
          </cell>
          <cell r="C279" t="str">
            <v>MP104</v>
          </cell>
          <cell r="D279" t="str">
            <v>Directly</v>
          </cell>
          <cell r="F279">
            <v>0.63</v>
          </cell>
          <cell r="G279">
            <v>0.52</v>
          </cell>
          <cell r="H279">
            <v>0.46</v>
          </cell>
          <cell r="J279">
            <v>0.77112000000000003</v>
          </cell>
          <cell r="K279">
            <v>0.63648000000000005</v>
          </cell>
          <cell r="L279">
            <v>0.46</v>
          </cell>
        </row>
        <row r="280">
          <cell r="A280" t="str">
            <v>87-10-1665</v>
          </cell>
          <cell r="B280" t="str">
            <v>Hydrangea arb 'Candybella ® Bubblegum PBR</v>
          </cell>
          <cell r="C280" t="str">
            <v>MP104</v>
          </cell>
          <cell r="D280" t="str">
            <v>Directly</v>
          </cell>
          <cell r="F280">
            <v>1.36</v>
          </cell>
          <cell r="G280">
            <v>1.25</v>
          </cell>
          <cell r="H280">
            <v>1.19</v>
          </cell>
          <cell r="J280">
            <v>1.6646400000000001</v>
          </cell>
          <cell r="K280">
            <v>1.53</v>
          </cell>
          <cell r="L280">
            <v>1.19</v>
          </cell>
        </row>
        <row r="281">
          <cell r="A281" t="str">
            <v>87-10-1666</v>
          </cell>
          <cell r="B281" t="str">
            <v>Hydrangea arb. 'Candybelle ® Marshmallow PBR</v>
          </cell>
          <cell r="C281" t="str">
            <v>MP104</v>
          </cell>
          <cell r="D281" t="str">
            <v>Directly</v>
          </cell>
          <cell r="F281">
            <v>1.36</v>
          </cell>
          <cell r="G281">
            <v>1.25</v>
          </cell>
          <cell r="H281">
            <v>1.19</v>
          </cell>
          <cell r="J281">
            <v>1.6646400000000001</v>
          </cell>
          <cell r="K281">
            <v>1.53</v>
          </cell>
          <cell r="L281">
            <v>1.19</v>
          </cell>
        </row>
        <row r="282">
          <cell r="A282" t="str">
            <v>87-10-0219</v>
          </cell>
          <cell r="B282" t="str">
            <v>Hydrangea arb. 'Pink Percussion'</v>
          </cell>
          <cell r="C282" t="str">
            <v>MP104</v>
          </cell>
          <cell r="D282" t="str">
            <v>Directly</v>
          </cell>
          <cell r="F282">
            <v>0.70000000000000007</v>
          </cell>
          <cell r="G282">
            <v>0.59</v>
          </cell>
          <cell r="H282">
            <v>0.53</v>
          </cell>
          <cell r="J282">
            <v>0.85680000000000012</v>
          </cell>
          <cell r="K282">
            <v>0.72216000000000002</v>
          </cell>
          <cell r="L282">
            <v>0.53</v>
          </cell>
        </row>
        <row r="283">
          <cell r="A283" t="str">
            <v>87-10-0851</v>
          </cell>
          <cell r="B283" t="str">
            <v>Hydrangea aspera 'Macrophylla'</v>
          </cell>
          <cell r="C283" t="str">
            <v>MP104</v>
          </cell>
          <cell r="D283" t="str">
            <v>Directly</v>
          </cell>
          <cell r="F283">
            <v>0.8</v>
          </cell>
          <cell r="G283">
            <v>0.69</v>
          </cell>
          <cell r="H283">
            <v>0.63</v>
          </cell>
          <cell r="J283">
            <v>0.97919999999999996</v>
          </cell>
          <cell r="K283">
            <v>0.84455999999999998</v>
          </cell>
          <cell r="L283">
            <v>0.63</v>
          </cell>
        </row>
        <row r="284">
          <cell r="A284" t="str">
            <v>87-10-0221</v>
          </cell>
          <cell r="B284" t="str">
            <v>Hydrangea macr. 'Alpenglühen'</v>
          </cell>
          <cell r="C284" t="str">
            <v>MP104</v>
          </cell>
          <cell r="D284" t="str">
            <v>Directly</v>
          </cell>
          <cell r="F284">
            <v>0.55000000000000004</v>
          </cell>
          <cell r="G284">
            <v>0.44</v>
          </cell>
          <cell r="H284">
            <v>0.38</v>
          </cell>
          <cell r="J284">
            <v>0.67320000000000002</v>
          </cell>
          <cell r="K284">
            <v>0.53856000000000004</v>
          </cell>
          <cell r="L284">
            <v>0.38</v>
          </cell>
        </row>
        <row r="285">
          <cell r="A285" t="str">
            <v>87-10-0222</v>
          </cell>
          <cell r="B285" t="str">
            <v>Hydrangea macr. 'Ayesha'</v>
          </cell>
          <cell r="C285" t="str">
            <v>MP104</v>
          </cell>
          <cell r="D285" t="str">
            <v>Directly</v>
          </cell>
          <cell r="F285">
            <v>0.55000000000000004</v>
          </cell>
          <cell r="G285">
            <v>0.44</v>
          </cell>
          <cell r="H285">
            <v>0.38</v>
          </cell>
          <cell r="J285">
            <v>0.67320000000000002</v>
          </cell>
          <cell r="K285">
            <v>0.53856000000000004</v>
          </cell>
          <cell r="L285">
            <v>0.38</v>
          </cell>
        </row>
        <row r="286">
          <cell r="A286" t="str">
            <v>87-10-0224</v>
          </cell>
          <cell r="B286" t="str">
            <v>Hydrangea macr. 'Blaumeise'</v>
          </cell>
          <cell r="C286" t="str">
            <v>MP104</v>
          </cell>
          <cell r="D286" t="str">
            <v>Directly</v>
          </cell>
          <cell r="F286">
            <v>0.55000000000000004</v>
          </cell>
          <cell r="G286">
            <v>0.44</v>
          </cell>
          <cell r="H286">
            <v>0.38</v>
          </cell>
          <cell r="J286">
            <v>0.67320000000000002</v>
          </cell>
          <cell r="K286">
            <v>0.53856000000000004</v>
          </cell>
          <cell r="L286">
            <v>0.38</v>
          </cell>
        </row>
        <row r="287">
          <cell r="A287" t="str">
            <v>87-10-1484</v>
          </cell>
          <cell r="B287" t="str">
            <v>Hydrangea macr. 'Bergfink'</v>
          </cell>
          <cell r="C287" t="str">
            <v>MP104</v>
          </cell>
          <cell r="D287" t="str">
            <v>Directly</v>
          </cell>
          <cell r="F287">
            <v>0.55000000000000004</v>
          </cell>
          <cell r="G287">
            <v>0.44</v>
          </cell>
          <cell r="H287">
            <v>0.38</v>
          </cell>
          <cell r="J287">
            <v>0.67320000000000002</v>
          </cell>
          <cell r="K287">
            <v>0.53856000000000004</v>
          </cell>
          <cell r="L287">
            <v>0.38</v>
          </cell>
        </row>
        <row r="288">
          <cell r="A288" t="str">
            <v>87-10-0225</v>
          </cell>
          <cell r="B288" t="str">
            <v>Hydrangea macr. 'Bodensee'</v>
          </cell>
          <cell r="C288" t="str">
            <v>MP104</v>
          </cell>
          <cell r="D288" t="str">
            <v>Directly</v>
          </cell>
          <cell r="F288">
            <v>0.55000000000000004</v>
          </cell>
          <cell r="G288">
            <v>0.44</v>
          </cell>
          <cell r="H288">
            <v>0.38</v>
          </cell>
          <cell r="J288">
            <v>0.67320000000000002</v>
          </cell>
          <cell r="K288">
            <v>0.53856000000000004</v>
          </cell>
          <cell r="L288">
            <v>0.38</v>
          </cell>
        </row>
        <row r="289">
          <cell r="A289" t="str">
            <v>87-10-0226</v>
          </cell>
          <cell r="B289" t="str">
            <v>Hydrangea macr. 'Bouquet Rose'</v>
          </cell>
          <cell r="C289" t="str">
            <v>MP104</v>
          </cell>
          <cell r="D289" t="str">
            <v>week 20</v>
          </cell>
          <cell r="F289">
            <v>0.55000000000000004</v>
          </cell>
          <cell r="G289">
            <v>0.44</v>
          </cell>
          <cell r="H289">
            <v>0.38</v>
          </cell>
          <cell r="J289">
            <v>0.67320000000000002</v>
          </cell>
          <cell r="K289">
            <v>0.53856000000000004</v>
          </cell>
          <cell r="L289">
            <v>0.38</v>
          </cell>
        </row>
        <row r="290">
          <cell r="A290" t="str">
            <v>87-10-1667</v>
          </cell>
          <cell r="B290" t="str">
            <v>Hydrangea macr. 'Deutschland'</v>
          </cell>
          <cell r="C290" t="str">
            <v>MP104</v>
          </cell>
          <cell r="D290" t="str">
            <v>Directly</v>
          </cell>
          <cell r="F290">
            <v>0.55000000000000004</v>
          </cell>
          <cell r="G290">
            <v>0.44</v>
          </cell>
          <cell r="H290">
            <v>0.38</v>
          </cell>
          <cell r="J290">
            <v>0.67320000000000002</v>
          </cell>
          <cell r="K290">
            <v>0.53856000000000004</v>
          </cell>
          <cell r="L290">
            <v>0.38</v>
          </cell>
        </row>
        <row r="291">
          <cell r="A291" t="str">
            <v>87-10-1001</v>
          </cell>
          <cell r="B291" t="str">
            <v>Hydrangea macr. 'Fasan'</v>
          </cell>
          <cell r="C291" t="str">
            <v>MP104</v>
          </cell>
          <cell r="D291" t="str">
            <v>Directly</v>
          </cell>
          <cell r="F291">
            <v>0.55000000000000004</v>
          </cell>
          <cell r="G291">
            <v>0.44</v>
          </cell>
          <cell r="H291">
            <v>0.38</v>
          </cell>
          <cell r="J291">
            <v>0.67320000000000002</v>
          </cell>
          <cell r="K291">
            <v>0.53856000000000004</v>
          </cell>
          <cell r="L291">
            <v>0.38</v>
          </cell>
        </row>
        <row r="292">
          <cell r="A292" t="str">
            <v>87-10-0228</v>
          </cell>
          <cell r="B292" t="str">
            <v>Hydrangea macr. 'Freudenstein'</v>
          </cell>
          <cell r="C292" t="str">
            <v>MP104</v>
          </cell>
          <cell r="D292" t="str">
            <v>Directly</v>
          </cell>
          <cell r="F292">
            <v>0.55000000000000004</v>
          </cell>
          <cell r="G292">
            <v>0.44</v>
          </cell>
          <cell r="H292">
            <v>0.38</v>
          </cell>
          <cell r="J292">
            <v>0.67320000000000002</v>
          </cell>
          <cell r="K292">
            <v>0.53856000000000004</v>
          </cell>
          <cell r="L292">
            <v>0.38</v>
          </cell>
        </row>
        <row r="293">
          <cell r="A293" t="str">
            <v>87-10-1322</v>
          </cell>
          <cell r="B293" t="str">
            <v>Hydrangea macr. 'Gerda Steiniger'</v>
          </cell>
          <cell r="C293" t="str">
            <v>MP104</v>
          </cell>
          <cell r="D293" t="str">
            <v>Directly</v>
          </cell>
          <cell r="F293">
            <v>0.55000000000000004</v>
          </cell>
          <cell r="G293">
            <v>0.44</v>
          </cell>
          <cell r="H293">
            <v>0.38</v>
          </cell>
          <cell r="J293">
            <v>0.67320000000000002</v>
          </cell>
          <cell r="K293">
            <v>0.53856000000000004</v>
          </cell>
          <cell r="L293">
            <v>0.38</v>
          </cell>
        </row>
        <row r="294">
          <cell r="A294" t="str">
            <v>87-10-1323</v>
          </cell>
          <cell r="B294" t="str">
            <v>Hydrangea macr. 'Gertrud Glahn'</v>
          </cell>
          <cell r="C294" t="str">
            <v>MP104</v>
          </cell>
          <cell r="D294" t="str">
            <v>Directly</v>
          </cell>
          <cell r="F294">
            <v>0.55000000000000004</v>
          </cell>
          <cell r="G294">
            <v>0.44</v>
          </cell>
          <cell r="H294">
            <v>0.38</v>
          </cell>
          <cell r="J294">
            <v>0.67320000000000002</v>
          </cell>
          <cell r="K294">
            <v>0.53856000000000004</v>
          </cell>
          <cell r="L294">
            <v>0.38</v>
          </cell>
        </row>
        <row r="295">
          <cell r="A295" t="str">
            <v>87-10-1324</v>
          </cell>
          <cell r="B295" t="str">
            <v>Hydrangea macr. 'Glowing Embers'</v>
          </cell>
          <cell r="C295" t="str">
            <v>MP104</v>
          </cell>
          <cell r="D295" t="str">
            <v>Directly</v>
          </cell>
          <cell r="F295">
            <v>0.55000000000000004</v>
          </cell>
          <cell r="G295">
            <v>0.44</v>
          </cell>
          <cell r="H295">
            <v>0.38</v>
          </cell>
          <cell r="J295">
            <v>0.67320000000000002</v>
          </cell>
          <cell r="K295">
            <v>0.53856000000000004</v>
          </cell>
          <cell r="L295">
            <v>0.38</v>
          </cell>
        </row>
        <row r="296">
          <cell r="A296" t="str">
            <v>87-10-1426</v>
          </cell>
          <cell r="B296" t="str">
            <v>Hydrangea macr. 'Green Shadow'</v>
          </cell>
          <cell r="C296" t="str">
            <v>MP104</v>
          </cell>
          <cell r="D296" t="str">
            <v>Directly</v>
          </cell>
          <cell r="F296">
            <v>0.55000000000000004</v>
          </cell>
          <cell r="G296">
            <v>0.44</v>
          </cell>
          <cell r="H296">
            <v>0.38</v>
          </cell>
          <cell r="J296">
            <v>0.67320000000000002</v>
          </cell>
          <cell r="K296">
            <v>0.53856000000000004</v>
          </cell>
          <cell r="L296">
            <v>0.38</v>
          </cell>
        </row>
        <row r="297">
          <cell r="A297" t="str">
            <v>87-10-0233</v>
          </cell>
          <cell r="B297" t="str">
            <v>Hydrangea macr. 'Hamburg'</v>
          </cell>
          <cell r="C297" t="str">
            <v>MP104</v>
          </cell>
          <cell r="D297" t="str">
            <v>Directly</v>
          </cell>
          <cell r="F297">
            <v>0.55000000000000004</v>
          </cell>
          <cell r="G297">
            <v>0.44</v>
          </cell>
          <cell r="H297">
            <v>0.38</v>
          </cell>
          <cell r="J297">
            <v>0.67320000000000002</v>
          </cell>
          <cell r="K297">
            <v>0.53856000000000004</v>
          </cell>
          <cell r="L297">
            <v>0.38</v>
          </cell>
        </row>
        <row r="298">
          <cell r="A298" t="str">
            <v>87-10-0852</v>
          </cell>
          <cell r="B298" t="str">
            <v>Hydrangea macr. 'King George V'</v>
          </cell>
          <cell r="C298" t="str">
            <v>MP104</v>
          </cell>
          <cell r="D298" t="str">
            <v>Directly</v>
          </cell>
          <cell r="F298">
            <v>0.55000000000000004</v>
          </cell>
          <cell r="G298">
            <v>0.44</v>
          </cell>
          <cell r="H298">
            <v>0.38</v>
          </cell>
          <cell r="J298">
            <v>0.67320000000000002</v>
          </cell>
          <cell r="K298">
            <v>0.53856000000000004</v>
          </cell>
          <cell r="L298">
            <v>0.38</v>
          </cell>
        </row>
        <row r="299">
          <cell r="A299" t="str">
            <v>87-10-1427</v>
          </cell>
          <cell r="B299" t="str">
            <v>Hydrangea macr. 'Lady in Red'</v>
          </cell>
          <cell r="C299" t="str">
            <v>MP104</v>
          </cell>
          <cell r="D299" t="str">
            <v>Directly</v>
          </cell>
          <cell r="F299">
            <v>0.55000000000000004</v>
          </cell>
          <cell r="G299">
            <v>0.44</v>
          </cell>
          <cell r="H299">
            <v>0.38</v>
          </cell>
          <cell r="J299">
            <v>0.67320000000000002</v>
          </cell>
          <cell r="K299">
            <v>0.53856000000000004</v>
          </cell>
          <cell r="L299">
            <v>0.38</v>
          </cell>
        </row>
        <row r="300">
          <cell r="A300" t="str">
            <v>87-10-1002</v>
          </cell>
          <cell r="B300" t="str">
            <v>Hydrangea macr. 'Lanarth White'</v>
          </cell>
          <cell r="C300" t="str">
            <v>MP104</v>
          </cell>
          <cell r="D300" t="str">
            <v>Directly</v>
          </cell>
          <cell r="F300">
            <v>0.55000000000000004</v>
          </cell>
          <cell r="G300">
            <v>0.44</v>
          </cell>
          <cell r="H300">
            <v>0.38</v>
          </cell>
          <cell r="J300">
            <v>0.67320000000000002</v>
          </cell>
          <cell r="K300">
            <v>0.53856000000000004</v>
          </cell>
          <cell r="L300">
            <v>0.38</v>
          </cell>
        </row>
        <row r="301">
          <cell r="A301" t="str">
            <v>87-10-1325</v>
          </cell>
          <cell r="B301" t="str">
            <v>Hydrangea macr. 'Blauer Zwerg'</v>
          </cell>
          <cell r="C301" t="str">
            <v>MP104</v>
          </cell>
          <cell r="D301" t="str">
            <v>Directly</v>
          </cell>
          <cell r="F301">
            <v>0.55000000000000004</v>
          </cell>
          <cell r="G301">
            <v>0.44</v>
          </cell>
          <cell r="H301">
            <v>0.38</v>
          </cell>
          <cell r="J301">
            <v>0.67320000000000002</v>
          </cell>
          <cell r="K301">
            <v>0.53856000000000004</v>
          </cell>
          <cell r="L301">
            <v>0.38</v>
          </cell>
        </row>
        <row r="302">
          <cell r="A302" t="str">
            <v>87-10-0853</v>
          </cell>
          <cell r="B302" t="str">
            <v>Hydrangea macr. 'Leuchtfeuer'</v>
          </cell>
          <cell r="C302" t="str">
            <v>MP104</v>
          </cell>
          <cell r="D302" t="str">
            <v>Directly</v>
          </cell>
          <cell r="F302">
            <v>0.55000000000000004</v>
          </cell>
          <cell r="G302">
            <v>0.44</v>
          </cell>
          <cell r="H302">
            <v>0.38</v>
          </cell>
          <cell r="J302">
            <v>0.67320000000000002</v>
          </cell>
          <cell r="K302">
            <v>0.53856000000000004</v>
          </cell>
          <cell r="L302">
            <v>0.38</v>
          </cell>
        </row>
        <row r="303">
          <cell r="A303" t="str">
            <v>87-10-0238</v>
          </cell>
          <cell r="B303" t="str">
            <v>Hydrangea macr. 'Libelle'</v>
          </cell>
          <cell r="C303" t="str">
            <v>MP104</v>
          </cell>
          <cell r="D303" t="str">
            <v>Directly</v>
          </cell>
          <cell r="F303">
            <v>0.55000000000000004</v>
          </cell>
          <cell r="G303">
            <v>0.44</v>
          </cell>
          <cell r="H303">
            <v>0.38</v>
          </cell>
          <cell r="J303">
            <v>0.67320000000000002</v>
          </cell>
          <cell r="K303">
            <v>0.53856000000000004</v>
          </cell>
          <cell r="L303">
            <v>0.38</v>
          </cell>
        </row>
        <row r="304">
          <cell r="A304" t="str">
            <v>87-10-0223</v>
          </cell>
          <cell r="B304" t="str">
            <v>Hydrangea macrophylla Love ('Youme H1917'PBR) ®</v>
          </cell>
          <cell r="C304" t="str">
            <v>MP104</v>
          </cell>
          <cell r="D304" t="str">
            <v>Directly</v>
          </cell>
          <cell r="F304">
            <v>1.36</v>
          </cell>
          <cell r="G304">
            <v>1.25</v>
          </cell>
          <cell r="H304">
            <v>1.19</v>
          </cell>
          <cell r="J304">
            <v>1.6646400000000001</v>
          </cell>
          <cell r="K304">
            <v>1.53</v>
          </cell>
          <cell r="L304">
            <v>1.19</v>
          </cell>
        </row>
        <row r="305">
          <cell r="A305" t="str">
            <v>87-10-0252</v>
          </cell>
          <cell r="B305" t="str">
            <v>Hydrangea macr. 'Masja'  (Sibilla)</v>
          </cell>
          <cell r="C305" t="str">
            <v>MP104</v>
          </cell>
          <cell r="D305" t="str">
            <v>Directly</v>
          </cell>
          <cell r="F305">
            <v>0.55000000000000004</v>
          </cell>
          <cell r="G305">
            <v>0.44</v>
          </cell>
          <cell r="H305">
            <v>0.38</v>
          </cell>
          <cell r="J305">
            <v>0.67320000000000002</v>
          </cell>
          <cell r="K305">
            <v>0.53856000000000004</v>
          </cell>
          <cell r="L305">
            <v>0.38</v>
          </cell>
        </row>
        <row r="306">
          <cell r="A306" t="str">
            <v>87-10-0241</v>
          </cell>
          <cell r="B306" t="str">
            <v>Hydrangea macr. 'Mariesii Perfecta'</v>
          </cell>
          <cell r="C306" t="str">
            <v>MP104</v>
          </cell>
          <cell r="D306" t="str">
            <v>Directly</v>
          </cell>
          <cell r="F306">
            <v>0.55000000000000004</v>
          </cell>
          <cell r="G306">
            <v>0.44</v>
          </cell>
          <cell r="H306">
            <v>0.38</v>
          </cell>
          <cell r="J306">
            <v>0.67320000000000002</v>
          </cell>
          <cell r="K306">
            <v>0.53856000000000004</v>
          </cell>
          <cell r="L306">
            <v>0.38</v>
          </cell>
        </row>
        <row r="307">
          <cell r="A307" t="str">
            <v>87-10-1154</v>
          </cell>
          <cell r="B307" t="str">
            <v>Hydrangea macr. 'Merveille Sanguinea'</v>
          </cell>
          <cell r="C307" t="str">
            <v>MP104</v>
          </cell>
          <cell r="D307" t="str">
            <v>Directly</v>
          </cell>
          <cell r="F307">
            <v>0.63</v>
          </cell>
          <cell r="G307">
            <v>0.52</v>
          </cell>
          <cell r="H307">
            <v>0.46</v>
          </cell>
          <cell r="J307">
            <v>0.77112000000000003</v>
          </cell>
          <cell r="K307">
            <v>0.63648000000000005</v>
          </cell>
          <cell r="L307">
            <v>0.46</v>
          </cell>
        </row>
        <row r="308">
          <cell r="A308" t="str">
            <v>87-10-0242</v>
          </cell>
          <cell r="B308" t="str">
            <v>Hydrangea macr. 'Messelina'</v>
          </cell>
          <cell r="C308" t="str">
            <v>MP104</v>
          </cell>
          <cell r="D308" t="str">
            <v>Directly</v>
          </cell>
          <cell r="F308">
            <v>0.55000000000000004</v>
          </cell>
          <cell r="G308">
            <v>0.44</v>
          </cell>
          <cell r="H308">
            <v>0.38</v>
          </cell>
          <cell r="J308">
            <v>0.67320000000000002</v>
          </cell>
          <cell r="K308">
            <v>0.53856000000000004</v>
          </cell>
          <cell r="L308">
            <v>0.38</v>
          </cell>
        </row>
        <row r="309">
          <cell r="A309" t="str">
            <v>87-10-0234</v>
          </cell>
          <cell r="B309" t="str">
            <v>Hydrangea macr. 'Mini Hornli' (Hornli)</v>
          </cell>
          <cell r="C309" t="str">
            <v>MP104</v>
          </cell>
          <cell r="D309" t="str">
            <v>Directly</v>
          </cell>
          <cell r="F309">
            <v>0.55000000000000004</v>
          </cell>
          <cell r="G309">
            <v>0.44</v>
          </cell>
          <cell r="H309">
            <v>0.38</v>
          </cell>
          <cell r="J309">
            <v>0.67320000000000002</v>
          </cell>
          <cell r="K309">
            <v>0.53856000000000004</v>
          </cell>
          <cell r="L309">
            <v>0.38</v>
          </cell>
        </row>
        <row r="310">
          <cell r="A310" t="str">
            <v>87-10-0243</v>
          </cell>
          <cell r="B310" t="str">
            <v>Hydrangea macr. 'Miss Hepburn'</v>
          </cell>
          <cell r="C310" t="str">
            <v>MP104</v>
          </cell>
          <cell r="D310" t="str">
            <v>Directly</v>
          </cell>
          <cell r="F310">
            <v>0.55000000000000004</v>
          </cell>
          <cell r="G310">
            <v>0.44</v>
          </cell>
          <cell r="H310">
            <v>0.38</v>
          </cell>
          <cell r="J310">
            <v>0.67320000000000002</v>
          </cell>
          <cell r="K310">
            <v>0.53856000000000004</v>
          </cell>
          <cell r="L310">
            <v>0.38</v>
          </cell>
        </row>
        <row r="311">
          <cell r="A311" t="str">
            <v>87-10-1668</v>
          </cell>
          <cell r="B311" t="str">
            <v>Hydrangea macr. 'you and me  Miss Saori' PBR ®</v>
          </cell>
          <cell r="C311" t="str">
            <v>MP104</v>
          </cell>
          <cell r="D311" t="str">
            <v>week 16</v>
          </cell>
          <cell r="F311">
            <v>1.36</v>
          </cell>
          <cell r="G311">
            <v>1.25</v>
          </cell>
          <cell r="H311">
            <v>1.19</v>
          </cell>
          <cell r="J311">
            <v>1.6646400000000001</v>
          </cell>
          <cell r="K311">
            <v>1.53</v>
          </cell>
          <cell r="L311">
            <v>1.19</v>
          </cell>
        </row>
        <row r="312">
          <cell r="A312" t="str">
            <v>87-10-0244</v>
          </cell>
          <cell r="B312" t="str">
            <v>Hydrangea macr. 'Mme E. Mouillère'</v>
          </cell>
          <cell r="C312" t="str">
            <v>MP104</v>
          </cell>
          <cell r="D312" t="str">
            <v>Directly</v>
          </cell>
          <cell r="F312">
            <v>0.55000000000000004</v>
          </cell>
          <cell r="G312">
            <v>0.44</v>
          </cell>
          <cell r="H312">
            <v>0.38</v>
          </cell>
          <cell r="J312">
            <v>0.67320000000000002</v>
          </cell>
          <cell r="K312">
            <v>0.53856000000000004</v>
          </cell>
          <cell r="L312">
            <v>0.38</v>
          </cell>
        </row>
        <row r="313">
          <cell r="A313" t="str">
            <v>87-10-0245</v>
          </cell>
          <cell r="B313" t="str">
            <v>Hydrangea macr. 'Nikko Blue'</v>
          </cell>
          <cell r="C313" t="str">
            <v>MP104</v>
          </cell>
          <cell r="D313" t="str">
            <v>week 20</v>
          </cell>
          <cell r="F313">
            <v>0.55000000000000004</v>
          </cell>
          <cell r="G313">
            <v>0.44</v>
          </cell>
          <cell r="H313">
            <v>0.38</v>
          </cell>
          <cell r="J313">
            <v>0.67320000000000002</v>
          </cell>
          <cell r="K313">
            <v>0.53856000000000004</v>
          </cell>
          <cell r="L313">
            <v>0.38</v>
          </cell>
        </row>
        <row r="314">
          <cell r="A314" t="str">
            <v>87-10-1669</v>
          </cell>
          <cell r="B314" t="str">
            <v>Hydrangea macr. 'Papagei'</v>
          </cell>
          <cell r="C314" t="str">
            <v>MP104</v>
          </cell>
          <cell r="D314" t="str">
            <v>Directly</v>
          </cell>
          <cell r="F314">
            <v>0.55000000000000004</v>
          </cell>
          <cell r="G314">
            <v>0.44</v>
          </cell>
          <cell r="H314">
            <v>0.38</v>
          </cell>
          <cell r="J314">
            <v>0.67320000000000002</v>
          </cell>
          <cell r="K314">
            <v>0.53856000000000004</v>
          </cell>
          <cell r="L314">
            <v>0.38</v>
          </cell>
        </row>
        <row r="315">
          <cell r="A315" t="str">
            <v>87-10-0914</v>
          </cell>
          <cell r="B315" t="str">
            <v>Hydrangea macr. 'Pax' (Nymphe)</v>
          </cell>
          <cell r="C315" t="str">
            <v>MP104</v>
          </cell>
          <cell r="D315" t="str">
            <v>Directly</v>
          </cell>
          <cell r="F315">
            <v>0.55000000000000004</v>
          </cell>
          <cell r="G315">
            <v>0.44</v>
          </cell>
          <cell r="H315">
            <v>0.38</v>
          </cell>
          <cell r="J315">
            <v>0.67320000000000002</v>
          </cell>
          <cell r="K315">
            <v>0.53856000000000004</v>
          </cell>
          <cell r="L315">
            <v>0.38</v>
          </cell>
        </row>
        <row r="316">
          <cell r="A316" t="str">
            <v>87-10-0915</v>
          </cell>
          <cell r="B316" t="str">
            <v>Hydrangea macrophylla Peppermint ('RIE 13'PBR) ®</v>
          </cell>
          <cell r="C316" t="str">
            <v>MP104</v>
          </cell>
          <cell r="D316" t="str">
            <v>Directly</v>
          </cell>
          <cell r="F316">
            <v>1.36</v>
          </cell>
          <cell r="G316">
            <v>1.25</v>
          </cell>
          <cell r="H316">
            <v>1.19</v>
          </cell>
          <cell r="J316">
            <v>1.6646400000000001</v>
          </cell>
          <cell r="K316">
            <v>1.53</v>
          </cell>
          <cell r="L316">
            <v>1.19</v>
          </cell>
        </row>
        <row r="317">
          <cell r="A317" t="str">
            <v>87-10-1479</v>
          </cell>
          <cell r="B317" t="str">
            <v>Hydrangea macrophylla Princess Diana ('H213'PBR) ®</v>
          </cell>
          <cell r="C317" t="str">
            <v>MP104</v>
          </cell>
          <cell r="D317" t="str">
            <v>Directly</v>
          </cell>
          <cell r="F317">
            <v>1.36</v>
          </cell>
          <cell r="G317">
            <v>1.25</v>
          </cell>
          <cell r="H317">
            <v>1.19</v>
          </cell>
          <cell r="J317">
            <v>1.6646400000000001</v>
          </cell>
          <cell r="K317">
            <v>1.53</v>
          </cell>
          <cell r="L317">
            <v>1.19</v>
          </cell>
        </row>
        <row r="318">
          <cell r="A318" t="str">
            <v>87-10-0247</v>
          </cell>
          <cell r="B318" t="str">
            <v>Hydrangea macr. 'Pia'</v>
          </cell>
          <cell r="C318" t="str">
            <v>MP104</v>
          </cell>
          <cell r="D318" t="str">
            <v>Directly</v>
          </cell>
          <cell r="F318">
            <v>0.55000000000000004</v>
          </cell>
          <cell r="G318">
            <v>0.44</v>
          </cell>
          <cell r="H318">
            <v>0.38</v>
          </cell>
          <cell r="J318">
            <v>0.67320000000000002</v>
          </cell>
          <cell r="K318">
            <v>0.53856000000000004</v>
          </cell>
          <cell r="L318">
            <v>0.38</v>
          </cell>
        </row>
        <row r="319">
          <cell r="A319" t="str">
            <v>87-10-1003</v>
          </cell>
          <cell r="B319" t="str">
            <v>Hydrangea macr. 'Red Baron' (Schone Bautznerin)</v>
          </cell>
          <cell r="C319" t="str">
            <v>MP104</v>
          </cell>
          <cell r="D319" t="str">
            <v>week 20</v>
          </cell>
          <cell r="F319">
            <v>0.55000000000000004</v>
          </cell>
          <cell r="G319">
            <v>0.44</v>
          </cell>
          <cell r="H319">
            <v>0.38</v>
          </cell>
          <cell r="J319">
            <v>0.67320000000000002</v>
          </cell>
          <cell r="K319">
            <v>0.53856000000000004</v>
          </cell>
          <cell r="L319">
            <v>0.38</v>
          </cell>
        </row>
        <row r="320">
          <cell r="A320" t="str">
            <v>87-10-0249</v>
          </cell>
          <cell r="B320" t="str">
            <v>Hydrangea macr. 'Renate Steiniger'</v>
          </cell>
          <cell r="C320" t="str">
            <v>MP104</v>
          </cell>
          <cell r="D320" t="str">
            <v>Directly</v>
          </cell>
          <cell r="F320">
            <v>0.55000000000000004</v>
          </cell>
          <cell r="G320">
            <v>0.44</v>
          </cell>
          <cell r="H320">
            <v>0.38</v>
          </cell>
          <cell r="J320">
            <v>0.67320000000000002</v>
          </cell>
          <cell r="K320">
            <v>0.53856000000000004</v>
          </cell>
          <cell r="L320">
            <v>0.38</v>
          </cell>
        </row>
        <row r="321">
          <cell r="A321" t="str">
            <v>87-10-0250</v>
          </cell>
          <cell r="B321" t="str">
            <v>Hydrangea macr. 'Rotkehlchen'</v>
          </cell>
          <cell r="C321" t="str">
            <v>MP104</v>
          </cell>
          <cell r="D321" t="str">
            <v>Directly</v>
          </cell>
          <cell r="F321">
            <v>0.55000000000000004</v>
          </cell>
          <cell r="G321">
            <v>0.44</v>
          </cell>
          <cell r="H321">
            <v>0.38</v>
          </cell>
          <cell r="J321">
            <v>0.67320000000000002</v>
          </cell>
          <cell r="K321">
            <v>0.53856000000000004</v>
          </cell>
          <cell r="L321">
            <v>0.38</v>
          </cell>
        </row>
        <row r="322">
          <cell r="A322" t="str">
            <v>87-10-0251</v>
          </cell>
          <cell r="B322" t="str">
            <v xml:space="preserve">Hydrangea macr. 'Rotschwanz' (Teller red) </v>
          </cell>
          <cell r="C322" t="str">
            <v>MP104</v>
          </cell>
          <cell r="D322" t="str">
            <v>Directly</v>
          </cell>
          <cell r="F322">
            <v>0.55000000000000004</v>
          </cell>
          <cell r="G322">
            <v>0.44</v>
          </cell>
          <cell r="H322">
            <v>0.38</v>
          </cell>
          <cell r="J322">
            <v>0.67320000000000002</v>
          </cell>
          <cell r="K322">
            <v>0.53856000000000004</v>
          </cell>
          <cell r="L322">
            <v>0.38</v>
          </cell>
        </row>
        <row r="323">
          <cell r="A323" t="str">
            <v>87-10-0916</v>
          </cell>
          <cell r="B323" t="str">
            <v>Hydrnagea macr. 'Schone Bautzenerin'</v>
          </cell>
          <cell r="C323" t="str">
            <v>MP104</v>
          </cell>
          <cell r="D323" t="str">
            <v>Directly</v>
          </cell>
          <cell r="F323">
            <v>0.55000000000000004</v>
          </cell>
          <cell r="G323">
            <v>0.44</v>
          </cell>
          <cell r="H323">
            <v>0.38</v>
          </cell>
          <cell r="J323">
            <v>0.67320000000000002</v>
          </cell>
          <cell r="K323">
            <v>0.53856000000000004</v>
          </cell>
          <cell r="L323">
            <v>0.38</v>
          </cell>
        </row>
        <row r="324">
          <cell r="A324" t="str">
            <v>87-10-1428</v>
          </cell>
          <cell r="B324" t="str">
            <v>Hydrangea macr. 'Snowball'</v>
          </cell>
          <cell r="C324" t="str">
            <v>MP104</v>
          </cell>
          <cell r="D324" t="str">
            <v>week 20</v>
          </cell>
          <cell r="F324">
            <v>0.55000000000000004</v>
          </cell>
          <cell r="G324">
            <v>0.44</v>
          </cell>
          <cell r="H324">
            <v>0.38</v>
          </cell>
          <cell r="J324">
            <v>0.67320000000000002</v>
          </cell>
          <cell r="K324">
            <v>0.53856000000000004</v>
          </cell>
          <cell r="L324">
            <v>0.38</v>
          </cell>
        </row>
        <row r="325">
          <cell r="A325" t="str">
            <v>87-10-0253</v>
          </cell>
          <cell r="B325" t="str">
            <v>Hydrangea macr. 'Soeur Thérèse'</v>
          </cell>
          <cell r="C325" t="str">
            <v>MP104</v>
          </cell>
          <cell r="D325" t="str">
            <v>Directly</v>
          </cell>
          <cell r="F325">
            <v>0.55000000000000004</v>
          </cell>
          <cell r="G325">
            <v>0.44</v>
          </cell>
          <cell r="H325">
            <v>0.38</v>
          </cell>
          <cell r="J325">
            <v>0.67320000000000002</v>
          </cell>
          <cell r="K325">
            <v>0.53856000000000004</v>
          </cell>
          <cell r="L325">
            <v>0.38</v>
          </cell>
        </row>
        <row r="326">
          <cell r="A326" t="str">
            <v>87-10-0254</v>
          </cell>
          <cell r="B326" t="str">
            <v>Hydrangea macr. 'Taube' (Teller Pink)</v>
          </cell>
          <cell r="C326" t="str">
            <v>MP104</v>
          </cell>
          <cell r="D326" t="str">
            <v>Directly</v>
          </cell>
          <cell r="F326">
            <v>0.55000000000000004</v>
          </cell>
          <cell r="G326">
            <v>0.44</v>
          </cell>
          <cell r="H326">
            <v>0.38</v>
          </cell>
          <cell r="J326">
            <v>0.67320000000000002</v>
          </cell>
          <cell r="K326">
            <v>0.53856000000000004</v>
          </cell>
          <cell r="L326">
            <v>0.38</v>
          </cell>
        </row>
        <row r="327">
          <cell r="A327" t="str">
            <v>87-10-1670</v>
          </cell>
          <cell r="B327" t="str">
            <v xml:space="preserve">Hydrangea macrophylla You&amp;Me Together ('Youmefive'PBR) </v>
          </cell>
          <cell r="C327" t="str">
            <v>MP104</v>
          </cell>
          <cell r="D327" t="str">
            <v>Directly</v>
          </cell>
          <cell r="F327">
            <v>1.36</v>
          </cell>
          <cell r="G327">
            <v>1.25</v>
          </cell>
          <cell r="H327">
            <v>1.19</v>
          </cell>
          <cell r="J327">
            <v>1.6646400000000001</v>
          </cell>
          <cell r="K327">
            <v>1.53</v>
          </cell>
          <cell r="L327">
            <v>1.19</v>
          </cell>
        </row>
        <row r="328">
          <cell r="A328" t="str">
            <v>87-10-1156</v>
          </cell>
          <cell r="B328" t="str">
            <v>Hydrangea macr. 'Tricolor'</v>
          </cell>
          <cell r="C328" t="str">
            <v>MP104</v>
          </cell>
          <cell r="D328" t="str">
            <v>Directly</v>
          </cell>
          <cell r="F328">
            <v>0.73000000000000009</v>
          </cell>
          <cell r="G328">
            <v>0.62</v>
          </cell>
          <cell r="H328">
            <v>0.56000000000000005</v>
          </cell>
          <cell r="J328">
            <v>0.89352000000000009</v>
          </cell>
          <cell r="K328">
            <v>0.75888</v>
          </cell>
          <cell r="L328">
            <v>0.56000000000000005</v>
          </cell>
        </row>
        <row r="329">
          <cell r="A329" t="str">
            <v>87-10-0227</v>
          </cell>
          <cell r="B329" t="str">
            <v>Hydrangea macr. 'Twilight' (Fasan)</v>
          </cell>
          <cell r="C329" t="str">
            <v>MP104</v>
          </cell>
          <cell r="D329" t="str">
            <v>Directly</v>
          </cell>
          <cell r="F329">
            <v>0.55000000000000004</v>
          </cell>
          <cell r="G329">
            <v>0.44</v>
          </cell>
          <cell r="H329">
            <v>0.38</v>
          </cell>
          <cell r="J329">
            <v>0.67320000000000002</v>
          </cell>
          <cell r="K329">
            <v>0.53856000000000004</v>
          </cell>
          <cell r="L329">
            <v>0.38</v>
          </cell>
        </row>
        <row r="330">
          <cell r="A330" t="str">
            <v>87-10-1671</v>
          </cell>
          <cell r="B330" t="str">
            <v>Hydrangea macr. 'Wedu' PBR ®</v>
          </cell>
          <cell r="C330" t="str">
            <v>MP104</v>
          </cell>
          <cell r="D330" t="str">
            <v>Directly</v>
          </cell>
          <cell r="F330">
            <v>1.36</v>
          </cell>
          <cell r="G330">
            <v>1.25</v>
          </cell>
          <cell r="H330">
            <v>1.19</v>
          </cell>
          <cell r="J330">
            <v>1.6646400000000001</v>
          </cell>
          <cell r="K330">
            <v>1.53</v>
          </cell>
          <cell r="L330">
            <v>1.19</v>
          </cell>
        </row>
        <row r="331">
          <cell r="A331" t="str">
            <v>87-10-1326</v>
          </cell>
          <cell r="B331" t="str">
            <v>Hydrangea macr. 'White Wave' (Mariesii Grandiflora)</v>
          </cell>
          <cell r="C331" t="str">
            <v>MP104</v>
          </cell>
          <cell r="D331" t="str">
            <v>Directly</v>
          </cell>
          <cell r="F331">
            <v>0.55000000000000004</v>
          </cell>
          <cell r="G331">
            <v>0.44</v>
          </cell>
          <cell r="H331">
            <v>0.38</v>
          </cell>
          <cell r="J331">
            <v>0.67320000000000002</v>
          </cell>
          <cell r="K331">
            <v>0.53856000000000004</v>
          </cell>
          <cell r="L331">
            <v>0.38</v>
          </cell>
        </row>
        <row r="332">
          <cell r="A332" t="str">
            <v>87-10-0255</v>
          </cell>
          <cell r="B332" t="str">
            <v>Hydrangea macr. 'Yola'</v>
          </cell>
          <cell r="C332" t="str">
            <v>MP104</v>
          </cell>
          <cell r="D332" t="str">
            <v>Directly</v>
          </cell>
          <cell r="F332">
            <v>0.55000000000000004</v>
          </cell>
          <cell r="G332">
            <v>0.44</v>
          </cell>
          <cell r="H332">
            <v>0.38</v>
          </cell>
          <cell r="J332">
            <v>0.67320000000000002</v>
          </cell>
          <cell r="K332">
            <v>0.53856000000000004</v>
          </cell>
          <cell r="L332">
            <v>0.38</v>
          </cell>
        </row>
        <row r="333">
          <cell r="A333" t="str">
            <v>87-10-1480</v>
          </cell>
          <cell r="B333" t="str">
            <v xml:space="preserve">Hydrangea macrophylla You&amp;Me Perfection ('Perfrie'PBR) ® </v>
          </cell>
          <cell r="C333" t="str">
            <v>MP104</v>
          </cell>
          <cell r="D333" t="str">
            <v>Directly</v>
          </cell>
          <cell r="F333">
            <v>1.36</v>
          </cell>
          <cell r="G333">
            <v>1.25</v>
          </cell>
          <cell r="H333">
            <v>1.19</v>
          </cell>
          <cell r="J333">
            <v>1.6646400000000001</v>
          </cell>
          <cell r="K333">
            <v>1.53</v>
          </cell>
          <cell r="L333">
            <v>1.19</v>
          </cell>
        </row>
        <row r="334">
          <cell r="A334" t="str">
            <v>87-10-1579</v>
          </cell>
          <cell r="B334" t="str">
            <v>Hydrangea paniculata Baby Lace ('PIIHP1'PBR) ®</v>
          </cell>
          <cell r="C334" t="str">
            <v>MP104</v>
          </cell>
          <cell r="D334" t="str">
            <v>Directly</v>
          </cell>
          <cell r="F334">
            <v>1.5</v>
          </cell>
          <cell r="G334">
            <v>1.39</v>
          </cell>
          <cell r="H334">
            <v>1.33</v>
          </cell>
          <cell r="J334">
            <v>1.8359999999999999</v>
          </cell>
          <cell r="K334">
            <v>1.70136</v>
          </cell>
          <cell r="L334">
            <v>1.33</v>
          </cell>
        </row>
        <row r="335">
          <cell r="A335" t="str">
            <v>87-10-1126</v>
          </cell>
          <cell r="B335" t="str">
            <v>Hydranghea pan. 'Bombshell' PBR ®</v>
          </cell>
          <cell r="C335" t="str">
            <v>MP104</v>
          </cell>
          <cell r="D335" t="str">
            <v>Directly</v>
          </cell>
          <cell r="F335">
            <v>1.36</v>
          </cell>
          <cell r="G335">
            <v>1.25</v>
          </cell>
          <cell r="H335">
            <v>1.19</v>
          </cell>
          <cell r="J335">
            <v>1.6646400000000001</v>
          </cell>
          <cell r="K335">
            <v>1.53</v>
          </cell>
          <cell r="L335">
            <v>1.19</v>
          </cell>
        </row>
        <row r="336">
          <cell r="A336" t="str">
            <v>87-10-0256</v>
          </cell>
          <cell r="B336" t="str">
            <v>Hydrangea pan. 'Candlelight' PBR ®</v>
          </cell>
          <cell r="C336" t="str">
            <v>MP104</v>
          </cell>
          <cell r="D336" t="str">
            <v>Directly</v>
          </cell>
          <cell r="F336">
            <v>1.36</v>
          </cell>
          <cell r="G336">
            <v>1.25</v>
          </cell>
          <cell r="H336">
            <v>1.19</v>
          </cell>
          <cell r="J336">
            <v>1.6646400000000001</v>
          </cell>
          <cell r="K336">
            <v>1.53</v>
          </cell>
          <cell r="L336">
            <v>1.19</v>
          </cell>
        </row>
        <row r="337">
          <cell r="A337" t="str">
            <v>87-10-0917</v>
          </cell>
          <cell r="B337" t="str">
            <v>Hydrangea paniculata Confetti ('Vlasveld 02'PBR) ®</v>
          </cell>
          <cell r="C337" t="str">
            <v>MP104</v>
          </cell>
          <cell r="D337" t="str">
            <v>Directly</v>
          </cell>
          <cell r="F337">
            <v>1.36</v>
          </cell>
          <cell r="G337">
            <v>1.25</v>
          </cell>
          <cell r="H337">
            <v>1.19</v>
          </cell>
          <cell r="J337">
            <v>1.6646400000000001</v>
          </cell>
          <cell r="K337">
            <v>1.53</v>
          </cell>
          <cell r="L337">
            <v>1.19</v>
          </cell>
        </row>
        <row r="338">
          <cell r="A338" t="str">
            <v>87-10-0257</v>
          </cell>
          <cell r="B338" t="str">
            <v>Hydrangea pan. 'Dharuma'</v>
          </cell>
          <cell r="C338" t="str">
            <v>MP104</v>
          </cell>
          <cell r="D338" t="str">
            <v>Directly</v>
          </cell>
          <cell r="F338">
            <v>0.55000000000000004</v>
          </cell>
          <cell r="G338">
            <v>0.44</v>
          </cell>
          <cell r="H338">
            <v>0.38</v>
          </cell>
          <cell r="J338">
            <v>0.67320000000000002</v>
          </cell>
          <cell r="K338">
            <v>0.53856000000000004</v>
          </cell>
          <cell r="L338">
            <v>0.38</v>
          </cell>
        </row>
        <row r="339">
          <cell r="A339" t="str">
            <v>87-10-1580</v>
          </cell>
          <cell r="B339" t="str">
            <v>Hydrangea paniculata Diamant Rouge® ('Rendia'PBR) ®</v>
          </cell>
          <cell r="C339" t="str">
            <v>MP104</v>
          </cell>
          <cell r="D339" t="str">
            <v>Directly</v>
          </cell>
          <cell r="F339">
            <v>1.36</v>
          </cell>
          <cell r="G339">
            <v>1.25</v>
          </cell>
          <cell r="H339">
            <v>1.19</v>
          </cell>
          <cell r="J339">
            <v>1.6646400000000001</v>
          </cell>
          <cell r="K339">
            <v>1.53</v>
          </cell>
          <cell r="L339">
            <v>1.19</v>
          </cell>
        </row>
        <row r="340">
          <cell r="A340" t="str">
            <v>87-10-1581</v>
          </cell>
          <cell r="B340" t="str">
            <v>Hydrangea paniculata Diamantino® ('Ren101'PBR) ®</v>
          </cell>
          <cell r="C340" t="str">
            <v>MP104</v>
          </cell>
          <cell r="D340" t="str">
            <v>Directly</v>
          </cell>
          <cell r="F340">
            <v>1.36</v>
          </cell>
          <cell r="G340">
            <v>1.25</v>
          </cell>
          <cell r="H340">
            <v>1.19</v>
          </cell>
          <cell r="J340">
            <v>1.6646400000000001</v>
          </cell>
          <cell r="K340">
            <v>1.53</v>
          </cell>
          <cell r="L340">
            <v>1.19</v>
          </cell>
        </row>
        <row r="341">
          <cell r="A341" t="str">
            <v>87-10-1672</v>
          </cell>
          <cell r="B341" t="str">
            <v>Hydrangea pan. 'Early Harry' PBR ®</v>
          </cell>
          <cell r="C341" t="str">
            <v>MP104</v>
          </cell>
          <cell r="D341" t="str">
            <v>Directly</v>
          </cell>
          <cell r="F341">
            <v>1.5</v>
          </cell>
          <cell r="G341">
            <v>1.39</v>
          </cell>
          <cell r="H341">
            <v>1.33</v>
          </cell>
          <cell r="J341">
            <v>1.8359999999999999</v>
          </cell>
          <cell r="K341">
            <v>1.70136</v>
          </cell>
          <cell r="L341">
            <v>1.33</v>
          </cell>
        </row>
        <row r="342">
          <cell r="A342" t="str">
            <v>87-10-1327</v>
          </cell>
          <cell r="B342" t="str">
            <v>Hydrangea pan. 'Early Sensation'  PBR ®</v>
          </cell>
          <cell r="C342" t="str">
            <v>MP104</v>
          </cell>
          <cell r="D342" t="str">
            <v>Directly</v>
          </cell>
          <cell r="F342">
            <v>1.5</v>
          </cell>
          <cell r="G342">
            <v>1.39</v>
          </cell>
          <cell r="H342">
            <v>1.33</v>
          </cell>
          <cell r="J342">
            <v>1.8359999999999999</v>
          </cell>
          <cell r="K342">
            <v>1.70136</v>
          </cell>
          <cell r="L342">
            <v>1.33</v>
          </cell>
        </row>
        <row r="343">
          <cell r="A343" t="str">
            <v>87-10-1582</v>
          </cell>
          <cell r="B343" t="str">
            <v>Hydrangea paniculata Fraise Melba® ('Renba'PBR) ®</v>
          </cell>
          <cell r="C343" t="str">
            <v>MP104</v>
          </cell>
          <cell r="D343" t="str">
            <v>Directly</v>
          </cell>
          <cell r="F343">
            <v>1.36</v>
          </cell>
          <cell r="G343">
            <v>1.25</v>
          </cell>
          <cell r="H343">
            <v>1.19</v>
          </cell>
          <cell r="J343">
            <v>1.6646400000000001</v>
          </cell>
          <cell r="K343">
            <v>1.53</v>
          </cell>
          <cell r="L343">
            <v>1.19</v>
          </cell>
        </row>
        <row r="344">
          <cell r="A344" t="str">
            <v>87-10-0259</v>
          </cell>
          <cell r="B344" t="str">
            <v>Hydrangea pan. 'Grandiflora'</v>
          </cell>
          <cell r="C344" t="str">
            <v>MP104</v>
          </cell>
          <cell r="D344" t="str">
            <v>Directly</v>
          </cell>
          <cell r="F344">
            <v>0.55000000000000004</v>
          </cell>
          <cell r="G344">
            <v>0.44</v>
          </cell>
          <cell r="H344">
            <v>0.38</v>
          </cell>
          <cell r="J344">
            <v>0.67320000000000002</v>
          </cell>
          <cell r="K344">
            <v>0.53856000000000004</v>
          </cell>
          <cell r="L344">
            <v>0.38</v>
          </cell>
        </row>
        <row r="345">
          <cell r="A345" t="str">
            <v>87-10-1673</v>
          </cell>
          <cell r="B345" t="str">
            <v>Hydrangea pan. 'Grandiflora'</v>
          </cell>
          <cell r="C345" t="str">
            <v>MP84</v>
          </cell>
          <cell r="D345" t="str">
            <v>Directly</v>
          </cell>
          <cell r="F345">
            <v>0.55000000000000004</v>
          </cell>
          <cell r="G345">
            <v>0.44</v>
          </cell>
          <cell r="H345">
            <v>0.38</v>
          </cell>
          <cell r="J345">
            <v>0.67320000000000002</v>
          </cell>
          <cell r="K345">
            <v>0.53856000000000004</v>
          </cell>
          <cell r="L345">
            <v>0.38</v>
          </cell>
        </row>
        <row r="346">
          <cell r="A346" t="str">
            <v>87-10-1674</v>
          </cell>
          <cell r="B346" t="str">
            <v>Hydrangea pan. 'Graffiti' PBR®</v>
          </cell>
          <cell r="C346" t="str">
            <v>MP104</v>
          </cell>
          <cell r="D346" t="str">
            <v>Directly</v>
          </cell>
          <cell r="F346">
            <v>1.43</v>
          </cell>
          <cell r="G346">
            <v>1.32</v>
          </cell>
          <cell r="H346">
            <v>1.26</v>
          </cell>
          <cell r="J346">
            <v>1.7503200000000001</v>
          </cell>
          <cell r="K346">
            <v>1.61568</v>
          </cell>
          <cell r="L346">
            <v>1.26</v>
          </cell>
        </row>
        <row r="347">
          <cell r="A347" t="str">
            <v>87-10-1675</v>
          </cell>
          <cell r="B347" t="str">
            <v>Hydrngea pan. Hercules'PBR ®</v>
          </cell>
          <cell r="C347" t="str">
            <v>MP104</v>
          </cell>
          <cell r="D347" t="str">
            <v>Directly</v>
          </cell>
          <cell r="F347">
            <v>1.43</v>
          </cell>
          <cell r="G347">
            <v>1.32</v>
          </cell>
          <cell r="H347">
            <v>1.26</v>
          </cell>
          <cell r="J347">
            <v>1.7503200000000001</v>
          </cell>
          <cell r="K347">
            <v>1.61568</v>
          </cell>
          <cell r="L347">
            <v>1.26</v>
          </cell>
        </row>
        <row r="348">
          <cell r="A348" t="str">
            <v>87-10-0260</v>
          </cell>
          <cell r="B348" t="str">
            <v>Hydrangea pan. 'Kyushu'</v>
          </cell>
          <cell r="C348" t="str">
            <v>MP104</v>
          </cell>
          <cell r="D348" t="str">
            <v>Directly</v>
          </cell>
          <cell r="F348">
            <v>0.55000000000000004</v>
          </cell>
          <cell r="G348">
            <v>0.44</v>
          </cell>
          <cell r="H348">
            <v>0.38</v>
          </cell>
          <cell r="J348">
            <v>0.67320000000000002</v>
          </cell>
          <cell r="K348">
            <v>0.53856000000000004</v>
          </cell>
          <cell r="L348">
            <v>0.38</v>
          </cell>
        </row>
        <row r="349">
          <cell r="A349" t="str">
            <v>87-10-0261</v>
          </cell>
          <cell r="B349" t="str">
            <v>Hydrangea pan. 'Levana' PBR ®</v>
          </cell>
          <cell r="C349" t="str">
            <v>MP104</v>
          </cell>
          <cell r="D349" t="str">
            <v>Directly</v>
          </cell>
          <cell r="F349">
            <v>1.36</v>
          </cell>
          <cell r="G349">
            <v>1.25</v>
          </cell>
          <cell r="H349">
            <v>1.19</v>
          </cell>
          <cell r="J349">
            <v>1.6646400000000001</v>
          </cell>
          <cell r="K349">
            <v>1.53</v>
          </cell>
          <cell r="L349">
            <v>1.19</v>
          </cell>
        </row>
        <row r="350">
          <cell r="A350" t="str">
            <v>87-10-0262</v>
          </cell>
          <cell r="B350" t="str">
            <v>Hydrangea pan. 'Limelight' PBR ®</v>
          </cell>
          <cell r="C350" t="str">
            <v>MP104</v>
          </cell>
          <cell r="D350" t="str">
            <v>Directly</v>
          </cell>
          <cell r="F350">
            <v>1.36</v>
          </cell>
          <cell r="G350">
            <v>1.25</v>
          </cell>
          <cell r="H350">
            <v>1.19</v>
          </cell>
          <cell r="J350">
            <v>1.6646400000000001</v>
          </cell>
          <cell r="K350">
            <v>1.53</v>
          </cell>
          <cell r="L350">
            <v>1.19</v>
          </cell>
        </row>
        <row r="351">
          <cell r="A351" t="str">
            <v>87-10-1676</v>
          </cell>
          <cell r="B351" t="str">
            <v>Hydrangea pan. 'Little Fresco'PBR®</v>
          </cell>
          <cell r="C351" t="str">
            <v>MP104</v>
          </cell>
          <cell r="D351" t="str">
            <v>Directly</v>
          </cell>
          <cell r="F351">
            <v>1.43</v>
          </cell>
          <cell r="G351">
            <v>1.32</v>
          </cell>
          <cell r="H351">
            <v>1.26</v>
          </cell>
          <cell r="J351">
            <v>1.7503200000000001</v>
          </cell>
          <cell r="K351">
            <v>1.61568</v>
          </cell>
          <cell r="L351">
            <v>1.26</v>
          </cell>
        </row>
        <row r="352">
          <cell r="A352" t="str">
            <v>87-10-1056</v>
          </cell>
          <cell r="B352" t="str">
            <v>Hydrangea pan. 'Little Lime' PBR ®</v>
          </cell>
          <cell r="C352" t="str">
            <v>MP104</v>
          </cell>
          <cell r="D352" t="str">
            <v>Directly</v>
          </cell>
          <cell r="F352">
            <v>1.71</v>
          </cell>
          <cell r="G352">
            <v>1.6</v>
          </cell>
          <cell r="H352">
            <v>1.54</v>
          </cell>
          <cell r="J352">
            <v>2.0930400000000002</v>
          </cell>
          <cell r="K352">
            <v>1.9583999999999999</v>
          </cell>
          <cell r="L352">
            <v>1.54</v>
          </cell>
        </row>
        <row r="353">
          <cell r="A353" t="str">
            <v>87-10-1677</v>
          </cell>
          <cell r="B353" t="str">
            <v>Hydrangea pan. 'Little Spooky' PBR®</v>
          </cell>
          <cell r="C353" t="str">
            <v>MP104</v>
          </cell>
          <cell r="D353" t="str">
            <v>Directly</v>
          </cell>
          <cell r="F353">
            <v>1.43</v>
          </cell>
          <cell r="G353">
            <v>1.32</v>
          </cell>
          <cell r="H353">
            <v>1.26</v>
          </cell>
          <cell r="J353">
            <v>1.7503200000000001</v>
          </cell>
          <cell r="K353">
            <v>1.61568</v>
          </cell>
          <cell r="L353">
            <v>1.26</v>
          </cell>
        </row>
        <row r="354">
          <cell r="A354" t="str">
            <v>87-10-1678</v>
          </cell>
          <cell r="B354" t="str">
            <v xml:space="preserve">Hydrangea pan. 'Mojito"PBR ® </v>
          </cell>
          <cell r="C354" t="str">
            <v>MP104</v>
          </cell>
          <cell r="D354" t="str">
            <v>Directly</v>
          </cell>
          <cell r="F354">
            <v>1.43</v>
          </cell>
          <cell r="G354">
            <v>1.32</v>
          </cell>
          <cell r="H354">
            <v>1.26</v>
          </cell>
          <cell r="J354">
            <v>1.7503200000000001</v>
          </cell>
          <cell r="K354">
            <v>1.61568</v>
          </cell>
          <cell r="L354">
            <v>1.26</v>
          </cell>
        </row>
        <row r="355">
          <cell r="A355" t="str">
            <v>87-10-1583</v>
          </cell>
          <cell r="B355" t="str">
            <v>Hydrangea paniculata Pastelgreen® ('Rencolor'PBR) ®</v>
          </cell>
          <cell r="C355" t="str">
            <v>MP104</v>
          </cell>
          <cell r="D355" t="str">
            <v>Directly</v>
          </cell>
          <cell r="F355">
            <v>1.36</v>
          </cell>
          <cell r="G355">
            <v>1.25</v>
          </cell>
          <cell r="H355">
            <v>1.19</v>
          </cell>
          <cell r="J355">
            <v>1.6646400000000001</v>
          </cell>
          <cell r="K355">
            <v>1.53</v>
          </cell>
          <cell r="L355">
            <v>1.19</v>
          </cell>
        </row>
        <row r="356">
          <cell r="A356" t="str">
            <v>87-10-0263</v>
          </cell>
          <cell r="B356" t="str">
            <v>Hydrangea pan. 'Phantom'</v>
          </cell>
          <cell r="C356" t="str">
            <v>MP104</v>
          </cell>
          <cell r="D356" t="str">
            <v>Directly</v>
          </cell>
          <cell r="F356">
            <v>0.55000000000000004</v>
          </cell>
          <cell r="G356">
            <v>0.44</v>
          </cell>
          <cell r="H356">
            <v>0.38</v>
          </cell>
          <cell r="J356">
            <v>0.67320000000000002</v>
          </cell>
          <cell r="K356">
            <v>0.53856000000000004</v>
          </cell>
          <cell r="L356">
            <v>0.38</v>
          </cell>
        </row>
        <row r="357">
          <cell r="A357" t="str">
            <v>87-10-1158</v>
          </cell>
          <cell r="B357" t="str">
            <v>Hydrangea pan. 'Pink Beauty'</v>
          </cell>
          <cell r="C357" t="str">
            <v>MP104</v>
          </cell>
          <cell r="D357" t="str">
            <v>Directly</v>
          </cell>
          <cell r="F357">
            <v>0.55000000000000004</v>
          </cell>
          <cell r="G357">
            <v>0.44</v>
          </cell>
          <cell r="H357">
            <v>0.38</v>
          </cell>
          <cell r="J357">
            <v>0.67320000000000002</v>
          </cell>
          <cell r="K357">
            <v>0.53856000000000004</v>
          </cell>
          <cell r="L357">
            <v>0.38</v>
          </cell>
        </row>
        <row r="358">
          <cell r="A358" t="str">
            <v>87-10-0264</v>
          </cell>
          <cell r="B358" t="str">
            <v>Hydrangea pan. 'Pink Diamond'</v>
          </cell>
          <cell r="C358" t="str">
            <v>MP104</v>
          </cell>
          <cell r="D358" t="str">
            <v>Directly</v>
          </cell>
          <cell r="F358">
            <v>0.55000000000000004</v>
          </cell>
          <cell r="G358">
            <v>0.44</v>
          </cell>
          <cell r="H358">
            <v>0.38</v>
          </cell>
          <cell r="J358">
            <v>0.67320000000000002</v>
          </cell>
          <cell r="K358">
            <v>0.53856000000000004</v>
          </cell>
          <cell r="L358">
            <v>0.38</v>
          </cell>
        </row>
        <row r="359">
          <cell r="A359" t="str">
            <v>87-10-0265</v>
          </cell>
          <cell r="B359" t="str">
            <v>Hydrangea pan. 'Pink Lady'</v>
          </cell>
          <cell r="C359" t="str">
            <v>MP104</v>
          </cell>
          <cell r="D359" t="str">
            <v>Directly</v>
          </cell>
          <cell r="F359">
            <v>0.55000000000000004</v>
          </cell>
          <cell r="G359">
            <v>0.44</v>
          </cell>
          <cell r="H359">
            <v>0.38</v>
          </cell>
          <cell r="J359">
            <v>0.67320000000000002</v>
          </cell>
          <cell r="K359">
            <v>0.53856000000000004</v>
          </cell>
          <cell r="L359">
            <v>0.38</v>
          </cell>
        </row>
        <row r="360">
          <cell r="A360" t="str">
            <v>87-10-0854</v>
          </cell>
          <cell r="B360" t="str">
            <v>Hydrangea pan. 'Polar Bear' PBR ®</v>
          </cell>
          <cell r="C360" t="str">
            <v>MP104</v>
          </cell>
          <cell r="D360" t="str">
            <v>Directly</v>
          </cell>
          <cell r="F360">
            <v>1.36</v>
          </cell>
          <cell r="G360">
            <v>1.25</v>
          </cell>
          <cell r="H360">
            <v>1.19</v>
          </cell>
          <cell r="J360">
            <v>1.6646400000000001</v>
          </cell>
          <cell r="K360">
            <v>1.53</v>
          </cell>
          <cell r="L360">
            <v>1.19</v>
          </cell>
        </row>
        <row r="361">
          <cell r="A361" t="str">
            <v>87-10-1584</v>
          </cell>
          <cell r="B361" t="str">
            <v>Hydrangea pan. 'Polestar' PBR ®</v>
          </cell>
          <cell r="C361" t="str">
            <v>MP104</v>
          </cell>
          <cell r="D361" t="str">
            <v>Directly</v>
          </cell>
          <cell r="F361">
            <v>1.36</v>
          </cell>
          <cell r="G361">
            <v>1.25</v>
          </cell>
          <cell r="H361">
            <v>1.19</v>
          </cell>
          <cell r="J361">
            <v>1.6646400000000001</v>
          </cell>
          <cell r="K361">
            <v>1.53</v>
          </cell>
          <cell r="L361">
            <v>1.19</v>
          </cell>
        </row>
        <row r="362">
          <cell r="A362" t="str">
            <v>87-10-1585</v>
          </cell>
          <cell r="B362" t="str">
            <v>Hydrangea paniculata Prim'White® ('Dolprim'PBR)</v>
          </cell>
          <cell r="C362" t="str">
            <v>MP104</v>
          </cell>
          <cell r="D362" t="str">
            <v>Directly</v>
          </cell>
          <cell r="F362">
            <v>1.36</v>
          </cell>
          <cell r="G362">
            <v>1.25</v>
          </cell>
          <cell r="H362">
            <v>1.19</v>
          </cell>
          <cell r="J362">
            <v>1.6646400000000001</v>
          </cell>
          <cell r="K362">
            <v>1.53</v>
          </cell>
          <cell r="L362">
            <v>1.19</v>
          </cell>
        </row>
        <row r="363">
          <cell r="A363" t="str">
            <v>87-10-0267</v>
          </cell>
          <cell r="B363" t="str">
            <v>Hydrangea pan. 'Silver Dollar'</v>
          </cell>
          <cell r="C363" t="str">
            <v>MP104</v>
          </cell>
          <cell r="D363" t="str">
            <v>Directly</v>
          </cell>
          <cell r="F363">
            <v>0.55000000000000004</v>
          </cell>
          <cell r="G363">
            <v>0.44</v>
          </cell>
          <cell r="H363">
            <v>0.38</v>
          </cell>
          <cell r="J363">
            <v>0.67320000000000002</v>
          </cell>
          <cell r="K363">
            <v>0.53856000000000004</v>
          </cell>
          <cell r="L363">
            <v>0.38</v>
          </cell>
        </row>
        <row r="364">
          <cell r="A364" t="str">
            <v>87-10-1679</v>
          </cell>
          <cell r="B364" t="str">
            <v>Hydrangea paniculata 'Skyfall' PBR®</v>
          </cell>
          <cell r="C364" t="str">
            <v>MP104</v>
          </cell>
          <cell r="D364" t="str">
            <v>Directly</v>
          </cell>
          <cell r="F364">
            <v>1.36</v>
          </cell>
          <cell r="G364">
            <v>1.25</v>
          </cell>
          <cell r="H364">
            <v>1.19</v>
          </cell>
          <cell r="J364">
            <v>1.6646400000000001</v>
          </cell>
          <cell r="K364">
            <v>1.53</v>
          </cell>
          <cell r="L364">
            <v>1.19</v>
          </cell>
        </row>
        <row r="365">
          <cell r="A365" t="str">
            <v>87-10-0855</v>
          </cell>
          <cell r="B365" t="str">
            <v>Hydrangea paniculata Sundae Fraise® ('Rensun'PBR) ®</v>
          </cell>
          <cell r="C365" t="str">
            <v>MP104</v>
          </cell>
          <cell r="D365" t="str">
            <v>Directly</v>
          </cell>
          <cell r="F365">
            <v>1.36</v>
          </cell>
          <cell r="G365">
            <v>1.25</v>
          </cell>
          <cell r="H365">
            <v>1.19</v>
          </cell>
          <cell r="J365">
            <v>1.6646400000000001</v>
          </cell>
          <cell r="K365">
            <v>1.53</v>
          </cell>
          <cell r="L365">
            <v>1.19</v>
          </cell>
        </row>
        <row r="366">
          <cell r="A366" t="str">
            <v>87-10-0269</v>
          </cell>
          <cell r="B366" t="str">
            <v>Hydrangea pan. 'Tardiva'</v>
          </cell>
          <cell r="C366" t="str">
            <v>MP104</v>
          </cell>
          <cell r="D366" t="str">
            <v>Directly</v>
          </cell>
          <cell r="F366">
            <v>0.55000000000000004</v>
          </cell>
          <cell r="G366">
            <v>0.44</v>
          </cell>
          <cell r="H366">
            <v>0.38</v>
          </cell>
          <cell r="J366">
            <v>0.67320000000000002</v>
          </cell>
          <cell r="K366">
            <v>0.53856000000000004</v>
          </cell>
          <cell r="L366">
            <v>0.38</v>
          </cell>
        </row>
        <row r="367">
          <cell r="A367" t="str">
            <v>87-10-0270</v>
          </cell>
          <cell r="B367" t="str">
            <v>Hydrangea pan. 'Unique'</v>
          </cell>
          <cell r="C367" t="str">
            <v>MP104</v>
          </cell>
          <cell r="D367" t="str">
            <v>Directly</v>
          </cell>
          <cell r="F367">
            <v>0.55000000000000004</v>
          </cell>
          <cell r="G367">
            <v>0.44</v>
          </cell>
          <cell r="H367">
            <v>0.38</v>
          </cell>
          <cell r="J367">
            <v>0.67320000000000002</v>
          </cell>
          <cell r="K367">
            <v>0.53856000000000004</v>
          </cell>
          <cell r="L367">
            <v>0.38</v>
          </cell>
        </row>
        <row r="368">
          <cell r="A368" t="str">
            <v>87-10-0271</v>
          </cell>
          <cell r="B368" t="str">
            <v>Hydrangea paniculata Vanille-Fraise® ('Renhy'PBR) ®</v>
          </cell>
          <cell r="C368" t="str">
            <v>MP104</v>
          </cell>
          <cell r="D368" t="str">
            <v>Directly</v>
          </cell>
          <cell r="F368">
            <v>1.36</v>
          </cell>
          <cell r="G368">
            <v>1.25</v>
          </cell>
          <cell r="H368">
            <v>1.19</v>
          </cell>
          <cell r="J368">
            <v>1.6646400000000001</v>
          </cell>
          <cell r="K368">
            <v>1.53</v>
          </cell>
          <cell r="L368">
            <v>1.19</v>
          </cell>
        </row>
        <row r="369">
          <cell r="A369" t="str">
            <v>87-10-1680</v>
          </cell>
          <cell r="B369" t="str">
            <v>Hydrangea pan. 'White Lady'</v>
          </cell>
          <cell r="C369" t="str">
            <v>MP104</v>
          </cell>
          <cell r="D369" t="str">
            <v>Directly</v>
          </cell>
          <cell r="F369">
            <v>0.55000000000000004</v>
          </cell>
          <cell r="G369">
            <v>0.44</v>
          </cell>
          <cell r="H369">
            <v>0.38</v>
          </cell>
          <cell r="J369">
            <v>0.67320000000000002</v>
          </cell>
          <cell r="K369">
            <v>0.53856000000000004</v>
          </cell>
          <cell r="L369">
            <v>0.38</v>
          </cell>
        </row>
        <row r="370">
          <cell r="A370" t="str">
            <v>87-10-0272</v>
          </cell>
          <cell r="B370" t="str">
            <v>Hydrangea pan. 'Wim's Red' PBR ®</v>
          </cell>
          <cell r="C370" t="str">
            <v>MP104</v>
          </cell>
          <cell r="D370" t="str">
            <v>Directly</v>
          </cell>
          <cell r="F370">
            <v>1.36</v>
          </cell>
          <cell r="G370">
            <v>1.25</v>
          </cell>
          <cell r="H370">
            <v>1.19</v>
          </cell>
          <cell r="J370">
            <v>1.6646400000000001</v>
          </cell>
          <cell r="K370">
            <v>1.53</v>
          </cell>
          <cell r="L370">
            <v>1.19</v>
          </cell>
        </row>
        <row r="371">
          <cell r="A371" t="str">
            <v>87-10-0283</v>
          </cell>
          <cell r="B371" t="str">
            <v>Hydrangea serr. 'Blue Deckle'</v>
          </cell>
          <cell r="C371" t="str">
            <v>MP104</v>
          </cell>
          <cell r="D371" t="str">
            <v>Directly</v>
          </cell>
          <cell r="F371">
            <v>0.55000000000000004</v>
          </cell>
          <cell r="G371">
            <v>0.44</v>
          </cell>
          <cell r="H371">
            <v>0.38</v>
          </cell>
          <cell r="J371">
            <v>0.67320000000000002</v>
          </cell>
          <cell r="K371">
            <v>0.53856000000000004</v>
          </cell>
          <cell r="L371">
            <v>0.38</v>
          </cell>
        </row>
        <row r="372">
          <cell r="A372" t="str">
            <v>87-10-0282</v>
          </cell>
          <cell r="B372" t="str">
            <v>Hydrangea serr. 'Bluebird'</v>
          </cell>
          <cell r="C372" t="str">
            <v>MP104</v>
          </cell>
          <cell r="D372" t="str">
            <v>Directly</v>
          </cell>
          <cell r="F372">
            <v>0.55000000000000004</v>
          </cell>
          <cell r="G372">
            <v>0.44</v>
          </cell>
          <cell r="H372">
            <v>0.38</v>
          </cell>
          <cell r="J372">
            <v>0.67320000000000002</v>
          </cell>
          <cell r="K372">
            <v>0.53856000000000004</v>
          </cell>
          <cell r="L372">
            <v>0.38</v>
          </cell>
        </row>
        <row r="373">
          <cell r="A373" t="str">
            <v>87-10-1430</v>
          </cell>
          <cell r="B373" t="str">
            <v>Hydrangea serr. 'Intermedia'</v>
          </cell>
          <cell r="C373" t="str">
            <v>MP104</v>
          </cell>
          <cell r="D373" t="str">
            <v>Directly</v>
          </cell>
          <cell r="F373">
            <v>0.55000000000000004</v>
          </cell>
          <cell r="G373">
            <v>0.44</v>
          </cell>
          <cell r="H373">
            <v>0.38</v>
          </cell>
          <cell r="J373">
            <v>0.67320000000000002</v>
          </cell>
          <cell r="K373">
            <v>0.53856000000000004</v>
          </cell>
          <cell r="L373">
            <v>0.38</v>
          </cell>
        </row>
        <row r="374">
          <cell r="A374" t="str">
            <v>87-10-0286</v>
          </cell>
          <cell r="B374" t="str">
            <v>Hydrangea serr. 'Preziosa'</v>
          </cell>
          <cell r="C374" t="str">
            <v>MP104</v>
          </cell>
          <cell r="D374" t="str">
            <v>Directly</v>
          </cell>
          <cell r="F374">
            <v>0.55000000000000004</v>
          </cell>
          <cell r="G374">
            <v>0.44</v>
          </cell>
          <cell r="H374">
            <v>0.38</v>
          </cell>
          <cell r="J374">
            <v>0.67320000000000002</v>
          </cell>
          <cell r="K374">
            <v>0.53856000000000004</v>
          </cell>
          <cell r="L374">
            <v>0.38</v>
          </cell>
        </row>
        <row r="375">
          <cell r="A375" t="str">
            <v>87-10-0287</v>
          </cell>
          <cell r="B375" t="str">
            <v>Hydrangea 'Veerle' PBR ®</v>
          </cell>
          <cell r="C375" t="str">
            <v>MP104</v>
          </cell>
          <cell r="D375" t="str">
            <v>Directly</v>
          </cell>
          <cell r="F375">
            <v>1.36</v>
          </cell>
          <cell r="G375">
            <v>1.25</v>
          </cell>
          <cell r="H375">
            <v>1.19</v>
          </cell>
          <cell r="J375">
            <v>1.6646400000000001</v>
          </cell>
          <cell r="K375">
            <v>1.53</v>
          </cell>
          <cell r="L375">
            <v>1.19</v>
          </cell>
        </row>
        <row r="376">
          <cell r="A376" t="str">
            <v>87-10-0288</v>
          </cell>
          <cell r="B376" t="str">
            <v>Hypericum androsaemum</v>
          </cell>
          <cell r="C376" t="str">
            <v>MP150</v>
          </cell>
          <cell r="D376" t="str">
            <v>Directly</v>
          </cell>
          <cell r="F376">
            <v>0.39</v>
          </cell>
          <cell r="G376">
            <v>0.28999999999999998</v>
          </cell>
          <cell r="H376">
            <v>0.24</v>
          </cell>
          <cell r="J376">
            <v>0.47736000000000001</v>
          </cell>
          <cell r="K376">
            <v>0.35496</v>
          </cell>
          <cell r="L376">
            <v>0.24</v>
          </cell>
        </row>
        <row r="377">
          <cell r="A377" t="str">
            <v>87-10-0292</v>
          </cell>
          <cell r="B377" t="str">
            <v>Hypericum 'Buttercup'</v>
          </cell>
          <cell r="C377" t="str">
            <v>MP150</v>
          </cell>
          <cell r="D377" t="str">
            <v>Directly</v>
          </cell>
          <cell r="F377">
            <v>0.39</v>
          </cell>
          <cell r="G377">
            <v>0.28999999999999998</v>
          </cell>
          <cell r="H377">
            <v>0.24</v>
          </cell>
          <cell r="J377">
            <v>0.47736000000000001</v>
          </cell>
          <cell r="K377">
            <v>0.35496</v>
          </cell>
          <cell r="L377">
            <v>0.24</v>
          </cell>
        </row>
        <row r="378">
          <cell r="A378" t="str">
            <v>87-10-1329</v>
          </cell>
          <cell r="B378" t="str">
            <v>Hypericum calycinum</v>
          </cell>
          <cell r="C378" t="str">
            <v>MP150</v>
          </cell>
          <cell r="D378" t="str">
            <v>Directly</v>
          </cell>
          <cell r="F378">
            <v>0.39999999999999997</v>
          </cell>
          <cell r="G378">
            <v>0.3</v>
          </cell>
          <cell r="H378">
            <v>0.25</v>
          </cell>
          <cell r="J378">
            <v>0.48959999999999992</v>
          </cell>
          <cell r="K378">
            <v>0.36719999999999997</v>
          </cell>
          <cell r="L378">
            <v>0.25</v>
          </cell>
        </row>
        <row r="379">
          <cell r="A379" t="str">
            <v>87-10-1159</v>
          </cell>
          <cell r="B379" t="str">
            <v>Hypericum dummeri 'Peter Dummer'</v>
          </cell>
          <cell r="C379" t="str">
            <v>MP150</v>
          </cell>
          <cell r="D379" t="str">
            <v>Directly</v>
          </cell>
          <cell r="F379">
            <v>0.39</v>
          </cell>
          <cell r="G379">
            <v>0.28999999999999998</v>
          </cell>
          <cell r="H379">
            <v>0.24</v>
          </cell>
          <cell r="J379">
            <v>0.47736000000000001</v>
          </cell>
          <cell r="K379">
            <v>0.35496</v>
          </cell>
          <cell r="L379">
            <v>0.24</v>
          </cell>
        </row>
        <row r="380">
          <cell r="A380" t="str">
            <v>87-10-0293</v>
          </cell>
          <cell r="B380" t="str">
            <v>Hypericum 'Hidcote'</v>
          </cell>
          <cell r="C380" t="str">
            <v>MP150</v>
          </cell>
          <cell r="D380" t="str">
            <v>Directly</v>
          </cell>
          <cell r="F380">
            <v>0.36</v>
          </cell>
          <cell r="G380">
            <v>0.26</v>
          </cell>
          <cell r="H380">
            <v>0.22</v>
          </cell>
          <cell r="J380">
            <v>0.44063999999999998</v>
          </cell>
          <cell r="K380">
            <v>0.31824000000000002</v>
          </cell>
          <cell r="L380">
            <v>0.22</v>
          </cell>
        </row>
        <row r="381">
          <cell r="A381" t="str">
            <v>87-10-0294</v>
          </cell>
          <cell r="B381" t="str">
            <v>Hypericum inod. 'Annebel'</v>
          </cell>
          <cell r="C381" t="str">
            <v>MP150</v>
          </cell>
          <cell r="D381" t="str">
            <v>Directly</v>
          </cell>
          <cell r="F381">
            <v>0.39999999999999997</v>
          </cell>
          <cell r="G381">
            <v>0.3</v>
          </cell>
          <cell r="H381">
            <v>0.25</v>
          </cell>
          <cell r="J381">
            <v>0.48959999999999992</v>
          </cell>
          <cell r="K381">
            <v>0.36719999999999997</v>
          </cell>
          <cell r="L381">
            <v>0.25</v>
          </cell>
        </row>
        <row r="382">
          <cell r="A382" t="str">
            <v>87-10-1330</v>
          </cell>
          <cell r="B382" t="str">
            <v>Hypericum inod. 'Autumn Blaze'</v>
          </cell>
          <cell r="C382" t="str">
            <v>MP150</v>
          </cell>
          <cell r="D382" t="str">
            <v>Directly</v>
          </cell>
          <cell r="F382">
            <v>0.39999999999999997</v>
          </cell>
          <cell r="G382">
            <v>0.3</v>
          </cell>
          <cell r="H382">
            <v>0.25</v>
          </cell>
          <cell r="J382">
            <v>0.48959999999999992</v>
          </cell>
          <cell r="K382">
            <v>0.36719999999999997</v>
          </cell>
          <cell r="L382">
            <v>0.25</v>
          </cell>
        </row>
        <row r="383">
          <cell r="A383" t="str">
            <v>87-10-0297</v>
          </cell>
          <cell r="B383" t="str">
            <v>Hypericum inod. 'Elstead'</v>
          </cell>
          <cell r="C383" t="str">
            <v>MP150</v>
          </cell>
          <cell r="D383" t="str">
            <v>Directly</v>
          </cell>
          <cell r="F383">
            <v>0.39999999999999997</v>
          </cell>
          <cell r="G383">
            <v>0.3</v>
          </cell>
          <cell r="H383">
            <v>0.25</v>
          </cell>
          <cell r="J383">
            <v>0.48959999999999992</v>
          </cell>
          <cell r="K383">
            <v>0.36719999999999997</v>
          </cell>
          <cell r="L383">
            <v>0.25</v>
          </cell>
        </row>
        <row r="384">
          <cell r="A384" t="str">
            <v>87-10-1331</v>
          </cell>
          <cell r="B384" t="str">
            <v>Hypericum inod. 'Excellent Flair'</v>
          </cell>
          <cell r="C384" t="str">
            <v>MP150</v>
          </cell>
          <cell r="D384" t="str">
            <v>Directly</v>
          </cell>
          <cell r="F384">
            <v>0.39999999999999997</v>
          </cell>
          <cell r="G384">
            <v>0.3</v>
          </cell>
          <cell r="H384">
            <v>0.25</v>
          </cell>
          <cell r="J384">
            <v>0.48959999999999992</v>
          </cell>
          <cell r="K384">
            <v>0.36719999999999997</v>
          </cell>
          <cell r="L384">
            <v>0.25</v>
          </cell>
        </row>
        <row r="385">
          <cell r="A385" t="str">
            <v>87-10-1332</v>
          </cell>
          <cell r="B385" t="str">
            <v>Hypericum inod. 'Orange Flair'</v>
          </cell>
          <cell r="C385" t="str">
            <v>MP150</v>
          </cell>
          <cell r="D385" t="str">
            <v>Directly</v>
          </cell>
          <cell r="F385">
            <v>0.39999999999999997</v>
          </cell>
          <cell r="G385">
            <v>0.3</v>
          </cell>
          <cell r="H385">
            <v>0.25</v>
          </cell>
          <cell r="J385">
            <v>0.48959999999999992</v>
          </cell>
          <cell r="K385">
            <v>0.36719999999999997</v>
          </cell>
          <cell r="L385">
            <v>0.25</v>
          </cell>
        </row>
        <row r="386">
          <cell r="A386" t="str">
            <v>87-10-0300</v>
          </cell>
          <cell r="B386" t="str">
            <v>Hypericum inod. 'Rheingold'</v>
          </cell>
          <cell r="C386" t="str">
            <v>MP150</v>
          </cell>
          <cell r="D386" t="str">
            <v>Directly</v>
          </cell>
          <cell r="F386">
            <v>0.39999999999999997</v>
          </cell>
          <cell r="G386">
            <v>0.3</v>
          </cell>
          <cell r="H386">
            <v>0.25</v>
          </cell>
          <cell r="J386">
            <v>0.48959999999999992</v>
          </cell>
          <cell r="K386">
            <v>0.36719999999999997</v>
          </cell>
          <cell r="L386">
            <v>0.25</v>
          </cell>
        </row>
        <row r="387">
          <cell r="A387" t="str">
            <v>87-10-0860</v>
          </cell>
          <cell r="B387" t="str">
            <v>Hypericum kalmianum 'Gemo'</v>
          </cell>
          <cell r="C387" t="str">
            <v>MP150</v>
          </cell>
          <cell r="D387" t="str">
            <v>Directly</v>
          </cell>
          <cell r="F387">
            <v>0.39999999999999997</v>
          </cell>
          <cell r="G387">
            <v>0.3</v>
          </cell>
          <cell r="H387">
            <v>0.25</v>
          </cell>
          <cell r="J387">
            <v>0.48959999999999992</v>
          </cell>
          <cell r="K387">
            <v>0.36719999999999997</v>
          </cell>
          <cell r="L387">
            <v>0.25</v>
          </cell>
        </row>
        <row r="388">
          <cell r="A388" t="str">
            <v>87-10-0303</v>
          </cell>
          <cell r="B388" t="str">
            <v>Hypericum moserianum</v>
          </cell>
          <cell r="C388" t="str">
            <v>MP150</v>
          </cell>
          <cell r="D388" t="str">
            <v>Directly</v>
          </cell>
          <cell r="F388">
            <v>0.39999999999999997</v>
          </cell>
          <cell r="G388">
            <v>0.3</v>
          </cell>
          <cell r="H388">
            <v>0.25</v>
          </cell>
          <cell r="J388">
            <v>0.48959999999999992</v>
          </cell>
          <cell r="K388">
            <v>0.36719999999999997</v>
          </cell>
          <cell r="L388">
            <v>0.25</v>
          </cell>
        </row>
        <row r="389">
          <cell r="A389" t="str">
            <v>87-10-0304</v>
          </cell>
          <cell r="B389" t="str">
            <v>Hypericum moserianum 'Tricolor'</v>
          </cell>
          <cell r="C389" t="str">
            <v>MP150</v>
          </cell>
          <cell r="D389" t="str">
            <v>Directly</v>
          </cell>
          <cell r="F389">
            <v>0.52</v>
          </cell>
          <cell r="G389">
            <v>0.41</v>
          </cell>
          <cell r="H389">
            <v>0.35</v>
          </cell>
          <cell r="J389">
            <v>0.63648000000000005</v>
          </cell>
          <cell r="K389">
            <v>0.50183999999999995</v>
          </cell>
          <cell r="L389">
            <v>0.35</v>
          </cell>
        </row>
        <row r="390">
          <cell r="A390" t="str">
            <v>87-10-1587</v>
          </cell>
          <cell r="B390" t="str">
            <v>Ilex crenata 'Golden Rock' PBR ®</v>
          </cell>
          <cell r="C390" t="str">
            <v>MP150</v>
          </cell>
          <cell r="D390" t="str">
            <v>Directly</v>
          </cell>
          <cell r="F390">
            <v>1.08</v>
          </cell>
          <cell r="G390">
            <v>0.97</v>
          </cell>
          <cell r="H390">
            <v>0.91</v>
          </cell>
          <cell r="J390">
            <v>1.32192</v>
          </cell>
          <cell r="K390">
            <v>1.1872799999999999</v>
          </cell>
          <cell r="L390">
            <v>0.91</v>
          </cell>
        </row>
        <row r="391">
          <cell r="A391" t="str">
            <v>87-10-1589</v>
          </cell>
          <cell r="B391" t="str">
            <v>Ilex crenata 'Convexa'</v>
          </cell>
          <cell r="C391" t="str">
            <v>MP150</v>
          </cell>
          <cell r="D391" t="str">
            <v>Directly</v>
          </cell>
          <cell r="F391">
            <v>0.43</v>
          </cell>
          <cell r="G391">
            <v>0.32</v>
          </cell>
          <cell r="H391">
            <v>0.27</v>
          </cell>
          <cell r="J391">
            <v>0.52632000000000001</v>
          </cell>
          <cell r="K391">
            <v>0.39168000000000003</v>
          </cell>
          <cell r="L391">
            <v>0.27</v>
          </cell>
        </row>
        <row r="392">
          <cell r="A392" t="str">
            <v>87-10-1590</v>
          </cell>
          <cell r="B392" t="str">
            <v>Ilex crenata 'Samuria'PBR ®</v>
          </cell>
          <cell r="C392" t="str">
            <v>MP150</v>
          </cell>
          <cell r="D392" t="str">
            <v>Directly</v>
          </cell>
          <cell r="F392">
            <v>0.98000000000000009</v>
          </cell>
          <cell r="G392">
            <v>0.87</v>
          </cell>
          <cell r="H392">
            <v>0.81</v>
          </cell>
          <cell r="J392">
            <v>1.1995200000000001</v>
          </cell>
          <cell r="K392">
            <v>1.06488</v>
          </cell>
          <cell r="L392">
            <v>0.81</v>
          </cell>
        </row>
        <row r="393">
          <cell r="A393" t="str">
            <v>87-10-1496</v>
          </cell>
          <cell r="B393" t="str">
            <v>Ilex crenata 'Shogun' PBR ®</v>
          </cell>
          <cell r="C393" t="str">
            <v>MP150</v>
          </cell>
          <cell r="D393" t="str">
            <v>Directly</v>
          </cell>
          <cell r="F393">
            <v>0.98000000000000009</v>
          </cell>
          <cell r="G393">
            <v>0.87</v>
          </cell>
          <cell r="H393">
            <v>0.81</v>
          </cell>
          <cell r="J393">
            <v>1.1995200000000001</v>
          </cell>
          <cell r="K393">
            <v>1.06488</v>
          </cell>
          <cell r="L393">
            <v>0.81</v>
          </cell>
        </row>
        <row r="394">
          <cell r="A394" t="str">
            <v>87-10-1160</v>
          </cell>
          <cell r="B394" t="str">
            <v>Ilex meserveae 'Blue Euro' PBR ®</v>
          </cell>
          <cell r="C394" t="str">
            <v>MP104</v>
          </cell>
          <cell r="D394" t="str">
            <v>Directly</v>
          </cell>
          <cell r="F394">
            <v>1.22</v>
          </cell>
          <cell r="G394">
            <v>1.1100000000000001</v>
          </cell>
          <cell r="H394">
            <v>1.05</v>
          </cell>
          <cell r="J394">
            <v>1.4932799999999999</v>
          </cell>
          <cell r="K394">
            <v>1.3586400000000001</v>
          </cell>
          <cell r="L394">
            <v>1.05</v>
          </cell>
        </row>
        <row r="395">
          <cell r="A395" t="str">
            <v>87-10-1333</v>
          </cell>
          <cell r="B395" t="str">
            <v>Ilex meserveae 'Blue Prince'</v>
          </cell>
          <cell r="C395" t="str">
            <v>MP104</v>
          </cell>
          <cell r="D395" t="str">
            <v>Directly</v>
          </cell>
          <cell r="F395">
            <v>0.63</v>
          </cell>
          <cell r="G395">
            <v>0.52</v>
          </cell>
          <cell r="H395">
            <v>0.46</v>
          </cell>
          <cell r="J395">
            <v>0.77112000000000003</v>
          </cell>
          <cell r="K395">
            <v>0.63648000000000005</v>
          </cell>
          <cell r="L395">
            <v>0.46</v>
          </cell>
        </row>
        <row r="396">
          <cell r="A396" t="str">
            <v>87-10-1161</v>
          </cell>
          <cell r="B396" t="str">
            <v>Ilex meserveae 'Blue Princess'</v>
          </cell>
          <cell r="C396" t="str">
            <v>MP104</v>
          </cell>
          <cell r="D396" t="str">
            <v>Directly</v>
          </cell>
          <cell r="F396">
            <v>0.63</v>
          </cell>
          <cell r="G396">
            <v>0.52</v>
          </cell>
          <cell r="H396">
            <v>0.46</v>
          </cell>
          <cell r="J396">
            <v>0.77112000000000003</v>
          </cell>
          <cell r="K396">
            <v>0.63648000000000005</v>
          </cell>
          <cell r="L396">
            <v>0.46</v>
          </cell>
        </row>
        <row r="397">
          <cell r="A397" t="str">
            <v>87-10-1334</v>
          </cell>
          <cell r="B397" t="str">
            <v>Ilex meserveae 'Heckenfee' PBR ®</v>
          </cell>
          <cell r="C397" t="str">
            <v>MP104</v>
          </cell>
          <cell r="D397" t="str">
            <v>WEEK 26</v>
          </cell>
          <cell r="F397">
            <v>1.29</v>
          </cell>
          <cell r="G397">
            <v>1.18</v>
          </cell>
          <cell r="H397">
            <v>1.1200000000000001</v>
          </cell>
          <cell r="J397">
            <v>1.5789600000000001</v>
          </cell>
          <cell r="K397">
            <v>1.44432</v>
          </cell>
          <cell r="L397">
            <v>1.1200000000000001</v>
          </cell>
        </row>
        <row r="398">
          <cell r="A398" t="str">
            <v>87-10-1335</v>
          </cell>
          <cell r="B398" t="str">
            <v>Ilex meserveae 'Heckenpracht' PBR ®</v>
          </cell>
          <cell r="C398" t="str">
            <v>MP104</v>
          </cell>
          <cell r="D398" t="str">
            <v>WEEK 26</v>
          </cell>
          <cell r="F398">
            <v>1.29</v>
          </cell>
          <cell r="G398">
            <v>1.18</v>
          </cell>
          <cell r="H398">
            <v>1.1200000000000001</v>
          </cell>
          <cell r="J398">
            <v>1.5789600000000001</v>
          </cell>
          <cell r="K398">
            <v>1.44432</v>
          </cell>
          <cell r="L398">
            <v>1.1200000000000001</v>
          </cell>
        </row>
        <row r="399">
          <cell r="A399" t="str">
            <v>87-10-1336</v>
          </cell>
          <cell r="B399" t="str">
            <v>Ilex meserveae 'Heckenstar' PBR ®</v>
          </cell>
          <cell r="C399" t="str">
            <v>MP104</v>
          </cell>
          <cell r="D399" t="str">
            <v>WEEK 26</v>
          </cell>
          <cell r="F399">
            <v>1.29</v>
          </cell>
          <cell r="G399">
            <v>1.18</v>
          </cell>
          <cell r="H399">
            <v>1.1200000000000001</v>
          </cell>
          <cell r="J399">
            <v>1.5789600000000001</v>
          </cell>
          <cell r="K399">
            <v>1.44432</v>
          </cell>
          <cell r="L399">
            <v>1.1200000000000001</v>
          </cell>
        </row>
        <row r="400">
          <cell r="A400" t="str">
            <v>87-10-1337</v>
          </cell>
          <cell r="B400" t="str">
            <v>Kerria japonica 'Golden Guinea'</v>
          </cell>
          <cell r="C400" t="str">
            <v>MP150</v>
          </cell>
          <cell r="D400" t="str">
            <v>Directly</v>
          </cell>
          <cell r="F400">
            <v>0.52</v>
          </cell>
          <cell r="G400">
            <v>0.41</v>
          </cell>
          <cell r="H400">
            <v>0.35</v>
          </cell>
          <cell r="J400">
            <v>0.63648000000000005</v>
          </cell>
          <cell r="K400">
            <v>0.50183999999999995</v>
          </cell>
          <cell r="L400">
            <v>0.35</v>
          </cell>
        </row>
        <row r="401">
          <cell r="A401" t="str">
            <v>87-10-1162</v>
          </cell>
          <cell r="B401" t="str">
            <v>Kerria japonica 'Picta'</v>
          </cell>
          <cell r="C401" t="str">
            <v>MP150</v>
          </cell>
          <cell r="D401" t="str">
            <v>Directly</v>
          </cell>
          <cell r="F401">
            <v>0.52</v>
          </cell>
          <cell r="G401">
            <v>0.41</v>
          </cell>
          <cell r="H401">
            <v>0.35</v>
          </cell>
          <cell r="J401">
            <v>0.63648000000000005</v>
          </cell>
          <cell r="K401">
            <v>0.50183999999999995</v>
          </cell>
          <cell r="L401">
            <v>0.35</v>
          </cell>
        </row>
        <row r="402">
          <cell r="A402" t="str">
            <v>87-10-1338</v>
          </cell>
          <cell r="B402" t="str">
            <v>Kerria japonica 'Pleniflora'</v>
          </cell>
          <cell r="C402" t="str">
            <v>MP150</v>
          </cell>
          <cell r="D402" t="str">
            <v>Directly</v>
          </cell>
          <cell r="F402">
            <v>0.52</v>
          </cell>
          <cell r="G402">
            <v>0.41</v>
          </cell>
          <cell r="H402">
            <v>0.35</v>
          </cell>
          <cell r="J402">
            <v>0.63648000000000005</v>
          </cell>
          <cell r="K402">
            <v>0.50183999999999995</v>
          </cell>
          <cell r="L402">
            <v>0.35</v>
          </cell>
        </row>
        <row r="403">
          <cell r="A403" t="str">
            <v>87-10-0864</v>
          </cell>
          <cell r="B403" t="str">
            <v>Kolkwitzia amabilis</v>
          </cell>
          <cell r="C403" t="str">
            <v>MP150</v>
          </cell>
          <cell r="D403" t="str">
            <v>Directly</v>
          </cell>
          <cell r="F403">
            <v>0.63</v>
          </cell>
          <cell r="G403">
            <v>0.52</v>
          </cell>
          <cell r="H403">
            <v>0.46</v>
          </cell>
          <cell r="J403">
            <v>0.77112000000000003</v>
          </cell>
          <cell r="K403">
            <v>0.63648000000000005</v>
          </cell>
          <cell r="L403">
            <v>0.46</v>
          </cell>
        </row>
        <row r="404">
          <cell r="A404" t="str">
            <v>87-10-0865</v>
          </cell>
          <cell r="B404" t="str">
            <v>Kolkwitzia amabilis 'Pink Cloud'</v>
          </cell>
          <cell r="C404" t="str">
            <v>MP150</v>
          </cell>
          <cell r="D404" t="str">
            <v>Directly</v>
          </cell>
          <cell r="F404">
            <v>0.63</v>
          </cell>
          <cell r="G404">
            <v>0.52</v>
          </cell>
          <cell r="H404">
            <v>0.46</v>
          </cell>
          <cell r="J404">
            <v>0.77112000000000003</v>
          </cell>
          <cell r="K404">
            <v>0.63648000000000005</v>
          </cell>
          <cell r="L404">
            <v>0.46</v>
          </cell>
        </row>
        <row r="405">
          <cell r="A405" t="str">
            <v>87-10-1119</v>
          </cell>
          <cell r="B405" t="str">
            <v>Lavandula ang. 'Alba'</v>
          </cell>
          <cell r="C405" t="str">
            <v>MP150</v>
          </cell>
          <cell r="D405" t="str">
            <v>week 20</v>
          </cell>
          <cell r="F405">
            <v>0.43</v>
          </cell>
          <cell r="G405">
            <v>0.32</v>
          </cell>
          <cell r="H405">
            <v>0.27</v>
          </cell>
          <cell r="J405">
            <v>0.52632000000000001</v>
          </cell>
          <cell r="K405">
            <v>0.39168000000000003</v>
          </cell>
          <cell r="L405">
            <v>0.27</v>
          </cell>
        </row>
        <row r="406">
          <cell r="A406" t="str">
            <v>87-10-0314</v>
          </cell>
          <cell r="B406" t="str">
            <v>Lavandula ang. 'Dwarf Blue'</v>
          </cell>
          <cell r="C406" t="str">
            <v>MP150</v>
          </cell>
          <cell r="D406" t="str">
            <v>week 20</v>
          </cell>
          <cell r="F406">
            <v>0.43</v>
          </cell>
          <cell r="G406">
            <v>0.32</v>
          </cell>
          <cell r="H406">
            <v>0.27</v>
          </cell>
          <cell r="J406">
            <v>0.52632000000000001</v>
          </cell>
          <cell r="K406">
            <v>0.39168000000000003</v>
          </cell>
          <cell r="L406">
            <v>0.27</v>
          </cell>
        </row>
        <row r="407">
          <cell r="A407" t="str">
            <v>87-10-0315</v>
          </cell>
          <cell r="B407" t="str">
            <v>Lavandula ang. 'Hidcote'</v>
          </cell>
          <cell r="C407" t="str">
            <v>MP150</v>
          </cell>
          <cell r="D407" t="str">
            <v>Directly</v>
          </cell>
          <cell r="F407">
            <v>0.43</v>
          </cell>
          <cell r="G407">
            <v>0.32</v>
          </cell>
          <cell r="H407">
            <v>0.27</v>
          </cell>
          <cell r="J407">
            <v>0.52632000000000001</v>
          </cell>
          <cell r="K407">
            <v>0.39168000000000003</v>
          </cell>
          <cell r="L407">
            <v>0.27</v>
          </cell>
        </row>
        <row r="408">
          <cell r="A408" t="str">
            <v>87-10-0316</v>
          </cell>
          <cell r="B408" t="str">
            <v>Lavandula ang. 'Munstead'</v>
          </cell>
          <cell r="C408" t="str">
            <v>MP150</v>
          </cell>
          <cell r="D408" t="str">
            <v>Directly</v>
          </cell>
          <cell r="F408">
            <v>0.43</v>
          </cell>
          <cell r="G408">
            <v>0.32</v>
          </cell>
          <cell r="H408">
            <v>0.27</v>
          </cell>
          <cell r="J408">
            <v>0.52632000000000001</v>
          </cell>
          <cell r="K408">
            <v>0.39168000000000003</v>
          </cell>
          <cell r="L408">
            <v>0.27</v>
          </cell>
        </row>
        <row r="409">
          <cell r="A409" t="str">
            <v>87-10-1681</v>
          </cell>
          <cell r="B409" t="str">
            <v>Lavandula angustifolia Platinum Blonde ('Momparler'PBR) ®</v>
          </cell>
          <cell r="C409" t="str">
            <v>MP150</v>
          </cell>
          <cell r="D409" t="str">
            <v>Directly</v>
          </cell>
          <cell r="F409">
            <v>0.94000000000000006</v>
          </cell>
          <cell r="G409">
            <v>0.83</v>
          </cell>
          <cell r="H409">
            <v>0.77</v>
          </cell>
          <cell r="J409">
            <v>1.15056</v>
          </cell>
          <cell r="K409">
            <v>1.0159199999999999</v>
          </cell>
          <cell r="L409">
            <v>0.77</v>
          </cell>
        </row>
        <row r="410">
          <cell r="A410" t="str">
            <v>87-10-1273</v>
          </cell>
          <cell r="B410" t="str">
            <v>Lavandula ang. 'Rosea'</v>
          </cell>
          <cell r="C410" t="str">
            <v>MP150</v>
          </cell>
          <cell r="D410" t="str">
            <v>week 20</v>
          </cell>
          <cell r="F410">
            <v>0.43</v>
          </cell>
          <cell r="G410">
            <v>0.32</v>
          </cell>
          <cell r="H410">
            <v>0.27</v>
          </cell>
          <cell r="J410">
            <v>0.52632000000000001</v>
          </cell>
          <cell r="K410">
            <v>0.39168000000000003</v>
          </cell>
          <cell r="L410">
            <v>0.27</v>
          </cell>
        </row>
        <row r="411">
          <cell r="A411" t="str">
            <v>87-10-1682</v>
          </cell>
          <cell r="B411" t="str">
            <v>Lavendula int. 'Grosso'</v>
          </cell>
          <cell r="C411" t="str">
            <v>MP150</v>
          </cell>
          <cell r="D411" t="str">
            <v>Directly</v>
          </cell>
          <cell r="F411">
            <v>0.43</v>
          </cell>
          <cell r="G411">
            <v>0.32</v>
          </cell>
          <cell r="H411">
            <v>0.27</v>
          </cell>
          <cell r="J411">
            <v>0.52632000000000001</v>
          </cell>
          <cell r="K411">
            <v>0.39168000000000003</v>
          </cell>
          <cell r="L411">
            <v>0.27</v>
          </cell>
        </row>
        <row r="412">
          <cell r="A412" t="str">
            <v>87-10-1280</v>
          </cell>
          <cell r="B412" t="str">
            <v>Lavandula intermedia Phenomenal ('Niko'PBR) ®</v>
          </cell>
          <cell r="C412" t="str">
            <v>MP150</v>
          </cell>
          <cell r="D412" t="str">
            <v>Directly</v>
          </cell>
          <cell r="F412">
            <v>0.94000000000000006</v>
          </cell>
          <cell r="G412">
            <v>0.83</v>
          </cell>
          <cell r="H412">
            <v>0.77</v>
          </cell>
          <cell r="J412">
            <v>1.15056</v>
          </cell>
          <cell r="K412">
            <v>1.0159199999999999</v>
          </cell>
          <cell r="L412">
            <v>0.77</v>
          </cell>
        </row>
        <row r="413">
          <cell r="A413" t="str">
            <v>87-10-1163</v>
          </cell>
          <cell r="B413" t="str">
            <v>Ligustrum ibota 'Musli' PBR ®</v>
          </cell>
          <cell r="C413" t="str">
            <v>MP150</v>
          </cell>
          <cell r="D413" t="str">
            <v>Directly</v>
          </cell>
          <cell r="F413">
            <v>1.01</v>
          </cell>
          <cell r="G413">
            <v>0.9</v>
          </cell>
          <cell r="H413">
            <v>0.84</v>
          </cell>
          <cell r="J413">
            <v>1.23624</v>
          </cell>
          <cell r="K413">
            <v>1.1016000000000001</v>
          </cell>
          <cell r="L413">
            <v>0.84</v>
          </cell>
        </row>
        <row r="414">
          <cell r="A414" t="str">
            <v>87-10-1339</v>
          </cell>
          <cell r="B414" t="str">
            <v>Ligustrum lucidum</v>
          </cell>
          <cell r="C414" t="str">
            <v>MP150</v>
          </cell>
          <cell r="D414" t="str">
            <v>Directly</v>
          </cell>
          <cell r="F414">
            <v>0.56000000000000005</v>
          </cell>
          <cell r="G414">
            <v>0.45</v>
          </cell>
          <cell r="H414">
            <v>0.39</v>
          </cell>
          <cell r="J414">
            <v>0.68544000000000005</v>
          </cell>
          <cell r="K414">
            <v>0.55080000000000007</v>
          </cell>
          <cell r="L414">
            <v>0.39</v>
          </cell>
        </row>
        <row r="415">
          <cell r="A415" t="str">
            <v>87-10-1340</v>
          </cell>
          <cell r="B415" t="str">
            <v>Ligustrum ovalifolium</v>
          </cell>
          <cell r="C415" t="str">
            <v>MP150</v>
          </cell>
          <cell r="D415" t="str">
            <v>Directly</v>
          </cell>
          <cell r="F415">
            <v>0.48</v>
          </cell>
          <cell r="G415">
            <v>0.37</v>
          </cell>
          <cell r="H415">
            <v>0.31</v>
          </cell>
          <cell r="J415">
            <v>0.58751999999999993</v>
          </cell>
          <cell r="K415">
            <v>0.45288</v>
          </cell>
          <cell r="L415">
            <v>0.31</v>
          </cell>
        </row>
        <row r="416">
          <cell r="A416" t="str">
            <v>87-10-1341</v>
          </cell>
          <cell r="B416" t="str">
            <v>Ligustrum oval. 'Argenteum'</v>
          </cell>
          <cell r="C416" t="str">
            <v>MP150</v>
          </cell>
          <cell r="D416" t="str">
            <v>Directly</v>
          </cell>
          <cell r="F416">
            <v>0.48</v>
          </cell>
          <cell r="G416">
            <v>0.37</v>
          </cell>
          <cell r="H416">
            <v>0.31</v>
          </cell>
          <cell r="J416">
            <v>0.58751999999999993</v>
          </cell>
          <cell r="K416">
            <v>0.45288</v>
          </cell>
          <cell r="L416">
            <v>0.31</v>
          </cell>
        </row>
        <row r="417">
          <cell r="A417" t="str">
            <v>87-10-1342</v>
          </cell>
          <cell r="B417" t="str">
            <v>Ligustrum oval. 'Aureum'</v>
          </cell>
          <cell r="C417" t="str">
            <v>MP150</v>
          </cell>
          <cell r="D417" t="str">
            <v>Directly</v>
          </cell>
          <cell r="F417">
            <v>0.48</v>
          </cell>
          <cell r="G417">
            <v>0.37</v>
          </cell>
          <cell r="H417">
            <v>0.31</v>
          </cell>
          <cell r="J417">
            <v>0.58751999999999993</v>
          </cell>
          <cell r="K417">
            <v>0.45288</v>
          </cell>
          <cell r="L417">
            <v>0.31</v>
          </cell>
        </row>
        <row r="418">
          <cell r="A418" t="str">
            <v>87-10-1164</v>
          </cell>
          <cell r="B418" t="str">
            <v>Ligustrum oval. 'Green Diamond' PBR ®</v>
          </cell>
          <cell r="C418" t="str">
            <v>MP150</v>
          </cell>
          <cell r="D418" t="str">
            <v>Directly</v>
          </cell>
          <cell r="F418">
            <v>0.94000000000000006</v>
          </cell>
          <cell r="G418">
            <v>0.83</v>
          </cell>
          <cell r="H418">
            <v>0.77</v>
          </cell>
          <cell r="J418">
            <v>1.15056</v>
          </cell>
          <cell r="K418">
            <v>1.0159199999999999</v>
          </cell>
          <cell r="L418">
            <v>0.77</v>
          </cell>
        </row>
        <row r="419">
          <cell r="A419" t="str">
            <v>87-10-0325</v>
          </cell>
          <cell r="B419" t="str">
            <v>Ligustrum quihoui</v>
          </cell>
          <cell r="C419" t="str">
            <v>MP144</v>
          </cell>
          <cell r="D419" t="str">
            <v>Directly</v>
          </cell>
          <cell r="F419">
            <v>0.52</v>
          </cell>
          <cell r="G419">
            <v>0.41</v>
          </cell>
          <cell r="H419">
            <v>0.35</v>
          </cell>
          <cell r="J419">
            <v>0.63648000000000005</v>
          </cell>
          <cell r="K419">
            <v>0.50183999999999995</v>
          </cell>
          <cell r="L419">
            <v>0.35</v>
          </cell>
        </row>
        <row r="420">
          <cell r="A420" t="str">
            <v>87-10-1343</v>
          </cell>
          <cell r="B420" t="str">
            <v>Ligustrum 'Vicaryi'</v>
          </cell>
          <cell r="C420" t="str">
            <v>MP150</v>
          </cell>
          <cell r="D420" t="str">
            <v>Directly</v>
          </cell>
          <cell r="F420">
            <v>0.52</v>
          </cell>
          <cell r="G420">
            <v>0.41</v>
          </cell>
          <cell r="H420">
            <v>0.35</v>
          </cell>
          <cell r="J420">
            <v>0.63648000000000005</v>
          </cell>
          <cell r="K420">
            <v>0.50183999999999995</v>
          </cell>
          <cell r="L420">
            <v>0.35</v>
          </cell>
        </row>
        <row r="421">
          <cell r="A421" t="str">
            <v>87-10-1232</v>
          </cell>
          <cell r="B421" t="str">
            <v>Ligustrum vulgare</v>
          </cell>
          <cell r="C421" t="str">
            <v>MP150</v>
          </cell>
          <cell r="D421" t="str">
            <v>Directly</v>
          </cell>
          <cell r="F421">
            <v>0.48</v>
          </cell>
          <cell r="G421">
            <v>0.37</v>
          </cell>
          <cell r="H421">
            <v>0.31</v>
          </cell>
          <cell r="J421">
            <v>0.58751999999999993</v>
          </cell>
          <cell r="K421">
            <v>0.45288</v>
          </cell>
          <cell r="L421">
            <v>0.31</v>
          </cell>
        </row>
        <row r="422">
          <cell r="A422" t="str">
            <v>87-10-1344</v>
          </cell>
          <cell r="B422" t="str">
            <v>Ligustrum vulg. 'Atrovirens'</v>
          </cell>
          <cell r="C422" t="str">
            <v>MP150</v>
          </cell>
          <cell r="D422" t="str">
            <v>Directly</v>
          </cell>
          <cell r="F422">
            <v>0.48</v>
          </cell>
          <cell r="G422">
            <v>0.37</v>
          </cell>
          <cell r="H422">
            <v>0.31</v>
          </cell>
          <cell r="J422">
            <v>0.58751999999999993</v>
          </cell>
          <cell r="K422">
            <v>0.45288</v>
          </cell>
          <cell r="L422">
            <v>0.31</v>
          </cell>
        </row>
        <row r="423">
          <cell r="A423" t="str">
            <v>87-10-1345</v>
          </cell>
          <cell r="B423" t="str">
            <v>Ligustrum vulg. 'Lodense'</v>
          </cell>
          <cell r="C423" t="str">
            <v>MP150</v>
          </cell>
          <cell r="D423" t="str">
            <v>Directly</v>
          </cell>
          <cell r="F423">
            <v>0.52</v>
          </cell>
          <cell r="G423">
            <v>0.41</v>
          </cell>
          <cell r="H423">
            <v>0.35</v>
          </cell>
          <cell r="J423">
            <v>0.63648000000000005</v>
          </cell>
          <cell r="K423">
            <v>0.50183999999999995</v>
          </cell>
          <cell r="L423">
            <v>0.35</v>
          </cell>
        </row>
        <row r="424">
          <cell r="A424" t="str">
            <v>87-10-1346</v>
          </cell>
          <cell r="B424" t="str">
            <v>Lonicera nit. 'Baggesen's Gold'</v>
          </cell>
          <cell r="C424" t="str">
            <v>MP150</v>
          </cell>
          <cell r="D424" t="str">
            <v>Directly</v>
          </cell>
          <cell r="F424">
            <v>0.39</v>
          </cell>
          <cell r="G424">
            <v>0.28999999999999998</v>
          </cell>
          <cell r="H424">
            <v>0.24</v>
          </cell>
          <cell r="J424">
            <v>0.47736000000000001</v>
          </cell>
          <cell r="K424">
            <v>0.35496</v>
          </cell>
          <cell r="L424">
            <v>0.24</v>
          </cell>
        </row>
        <row r="425">
          <cell r="A425" t="str">
            <v>87-10-1006</v>
          </cell>
          <cell r="B425" t="str">
            <v>Lonicera nit. 'Elegant'</v>
          </cell>
          <cell r="C425" t="str">
            <v>MP150</v>
          </cell>
          <cell r="D425" t="str">
            <v>Directly</v>
          </cell>
          <cell r="F425">
            <v>0.33999999999999997</v>
          </cell>
          <cell r="G425">
            <v>0.25</v>
          </cell>
          <cell r="H425">
            <v>0.21</v>
          </cell>
          <cell r="J425">
            <v>0.41615999999999997</v>
          </cell>
          <cell r="K425">
            <v>0.30599999999999999</v>
          </cell>
          <cell r="L425">
            <v>0.21</v>
          </cell>
        </row>
        <row r="426">
          <cell r="A426" t="str">
            <v>87-10-1007</v>
          </cell>
          <cell r="B426" t="str">
            <v>Lonicera nit. 'Hohenheim. Findling'</v>
          </cell>
          <cell r="C426" t="str">
            <v>MP150</v>
          </cell>
          <cell r="D426" t="str">
            <v>Directly</v>
          </cell>
          <cell r="F426">
            <v>0.33999999999999997</v>
          </cell>
          <cell r="G426">
            <v>0.25</v>
          </cell>
          <cell r="H426">
            <v>0.21</v>
          </cell>
          <cell r="J426">
            <v>0.41615999999999997</v>
          </cell>
          <cell r="K426">
            <v>0.30599999999999999</v>
          </cell>
          <cell r="L426">
            <v>0.21</v>
          </cell>
        </row>
        <row r="427">
          <cell r="A427" t="str">
            <v>87-10-0333</v>
          </cell>
          <cell r="B427" t="str">
            <v>Lonicera nit. 'Lemon Beauty'</v>
          </cell>
          <cell r="C427" t="str">
            <v>MP150</v>
          </cell>
          <cell r="D427" t="str">
            <v>Directly</v>
          </cell>
          <cell r="F427">
            <v>0.39999999999999997</v>
          </cell>
          <cell r="G427">
            <v>0.3</v>
          </cell>
          <cell r="H427">
            <v>0.25</v>
          </cell>
          <cell r="J427">
            <v>0.48959999999999992</v>
          </cell>
          <cell r="K427">
            <v>0.36719999999999997</v>
          </cell>
          <cell r="L427">
            <v>0.25</v>
          </cell>
        </row>
        <row r="428">
          <cell r="A428" t="str">
            <v>87-10-1008</v>
          </cell>
          <cell r="B428" t="str">
            <v>Lonicera nit. 'Maigrün'</v>
          </cell>
          <cell r="C428" t="str">
            <v>MP150</v>
          </cell>
          <cell r="D428" t="str">
            <v>Directly</v>
          </cell>
          <cell r="F428">
            <v>0.33999999999999997</v>
          </cell>
          <cell r="G428">
            <v>0.25</v>
          </cell>
          <cell r="H428">
            <v>0.21</v>
          </cell>
          <cell r="J428">
            <v>0.41615999999999997</v>
          </cell>
          <cell r="K428">
            <v>0.30599999999999999</v>
          </cell>
          <cell r="L428">
            <v>0.21</v>
          </cell>
        </row>
        <row r="429">
          <cell r="A429" t="str">
            <v>87-10-1009</v>
          </cell>
          <cell r="B429" t="str">
            <v>Lonicera pileata</v>
          </cell>
          <cell r="C429" t="str">
            <v>MP150</v>
          </cell>
          <cell r="D429" t="str">
            <v>Directly</v>
          </cell>
          <cell r="F429">
            <v>0.33999999999999997</v>
          </cell>
          <cell r="G429">
            <v>0.25</v>
          </cell>
          <cell r="H429">
            <v>0.21</v>
          </cell>
          <cell r="J429">
            <v>0.41615999999999997</v>
          </cell>
          <cell r="K429">
            <v>0.30599999999999999</v>
          </cell>
          <cell r="L429">
            <v>0.21</v>
          </cell>
        </row>
        <row r="430">
          <cell r="A430" t="str">
            <v>87-10-1010</v>
          </cell>
          <cell r="B430" t="str">
            <v>Lonicera pileata 'Moss Green'</v>
          </cell>
          <cell r="C430" t="str">
            <v>MP150</v>
          </cell>
          <cell r="D430" t="str">
            <v>Directly</v>
          </cell>
          <cell r="F430">
            <v>0.33999999999999997</v>
          </cell>
          <cell r="G430">
            <v>0.25</v>
          </cell>
          <cell r="H430">
            <v>0.21</v>
          </cell>
          <cell r="J430">
            <v>0.41615999999999997</v>
          </cell>
          <cell r="K430">
            <v>0.30599999999999999</v>
          </cell>
          <cell r="L430">
            <v>0.21</v>
          </cell>
        </row>
        <row r="431">
          <cell r="A431" t="str">
            <v>87-10-0869</v>
          </cell>
          <cell r="B431" t="str">
            <v>Magnolia 'Betty'</v>
          </cell>
          <cell r="C431" t="str">
            <v>MP66</v>
          </cell>
          <cell r="D431" t="str">
            <v>Directly</v>
          </cell>
          <cell r="F431">
            <v>1.01</v>
          </cell>
          <cell r="G431">
            <v>0.9</v>
          </cell>
          <cell r="H431">
            <v>0.84</v>
          </cell>
          <cell r="J431">
            <v>1.23624</v>
          </cell>
          <cell r="K431">
            <v>1.1016000000000001</v>
          </cell>
          <cell r="L431">
            <v>0.84</v>
          </cell>
        </row>
        <row r="432">
          <cell r="A432" t="str">
            <v>87-10-0870</v>
          </cell>
          <cell r="B432" t="str">
            <v>Magnolia 'Galaxy'</v>
          </cell>
          <cell r="C432" t="str">
            <v>MP66</v>
          </cell>
          <cell r="D432" t="str">
            <v>Directly</v>
          </cell>
          <cell r="F432">
            <v>1.01</v>
          </cell>
          <cell r="G432">
            <v>0.9</v>
          </cell>
          <cell r="H432">
            <v>0.84</v>
          </cell>
          <cell r="J432">
            <v>1.23624</v>
          </cell>
          <cell r="K432">
            <v>1.1016000000000001</v>
          </cell>
          <cell r="L432">
            <v>0.84</v>
          </cell>
        </row>
        <row r="433">
          <cell r="A433" t="str">
            <v>87-10-0871</v>
          </cell>
          <cell r="B433" t="str">
            <v>Magnolia 'George Henry Kern'</v>
          </cell>
          <cell r="C433" t="str">
            <v>MP66</v>
          </cell>
          <cell r="D433" t="str">
            <v>Directly</v>
          </cell>
          <cell r="F433">
            <v>1.01</v>
          </cell>
          <cell r="G433">
            <v>0.9</v>
          </cell>
          <cell r="H433">
            <v>0.84</v>
          </cell>
          <cell r="J433">
            <v>1.23624</v>
          </cell>
          <cell r="K433">
            <v>1.1016000000000001</v>
          </cell>
          <cell r="L433">
            <v>0.84</v>
          </cell>
        </row>
        <row r="434">
          <cell r="A434" t="str">
            <v>87-10-1011</v>
          </cell>
          <cell r="B434" t="str">
            <v>Magnolia 'Heaven Scent'</v>
          </cell>
          <cell r="C434" t="str">
            <v>MP66</v>
          </cell>
          <cell r="D434" t="str">
            <v>Directly</v>
          </cell>
          <cell r="F434">
            <v>1.01</v>
          </cell>
          <cell r="G434">
            <v>0.9</v>
          </cell>
          <cell r="H434">
            <v>0.84</v>
          </cell>
          <cell r="J434">
            <v>1.23624</v>
          </cell>
          <cell r="K434">
            <v>1.1016000000000001</v>
          </cell>
          <cell r="L434">
            <v>0.84</v>
          </cell>
        </row>
        <row r="435">
          <cell r="A435" t="str">
            <v>87-10-0872</v>
          </cell>
          <cell r="B435" t="str">
            <v>Magnolia liliiflora 'Nigra'</v>
          </cell>
          <cell r="C435" t="str">
            <v>MP66</v>
          </cell>
          <cell r="D435" t="str">
            <v>Directly</v>
          </cell>
          <cell r="F435">
            <v>1.01</v>
          </cell>
          <cell r="G435">
            <v>0.9</v>
          </cell>
          <cell r="H435">
            <v>0.84</v>
          </cell>
          <cell r="J435">
            <v>1.23624</v>
          </cell>
          <cell r="K435">
            <v>1.1016000000000001</v>
          </cell>
          <cell r="L435">
            <v>0.84</v>
          </cell>
        </row>
        <row r="436">
          <cell r="A436" t="str">
            <v>87-10-0873</v>
          </cell>
          <cell r="B436" t="str">
            <v>Magnolia loebneri 'Leonard Messel'</v>
          </cell>
          <cell r="C436" t="str">
            <v>MP66</v>
          </cell>
          <cell r="D436" t="str">
            <v>Directly</v>
          </cell>
          <cell r="F436">
            <v>1.01</v>
          </cell>
          <cell r="G436">
            <v>0.9</v>
          </cell>
          <cell r="H436">
            <v>0.84</v>
          </cell>
          <cell r="J436">
            <v>1.23624</v>
          </cell>
          <cell r="K436">
            <v>1.1016000000000001</v>
          </cell>
          <cell r="L436">
            <v>0.84</v>
          </cell>
        </row>
        <row r="437">
          <cell r="A437" t="str">
            <v>87-10-0874</v>
          </cell>
          <cell r="B437" t="str">
            <v>Magnolia loebneri 'Merrill'</v>
          </cell>
          <cell r="C437" t="str">
            <v>MP66</v>
          </cell>
          <cell r="D437" t="str">
            <v>Directly</v>
          </cell>
          <cell r="F437">
            <v>1.01</v>
          </cell>
          <cell r="G437">
            <v>0.9</v>
          </cell>
          <cell r="H437">
            <v>0.84</v>
          </cell>
          <cell r="J437">
            <v>1.23624</v>
          </cell>
          <cell r="K437">
            <v>1.1016000000000001</v>
          </cell>
          <cell r="L437">
            <v>0.84</v>
          </cell>
        </row>
        <row r="438">
          <cell r="A438" t="str">
            <v>87-10-1431</v>
          </cell>
          <cell r="B438" t="str">
            <v>Magnolia 'Ricki'</v>
          </cell>
          <cell r="C438" t="str">
            <v>MP66</v>
          </cell>
          <cell r="D438" t="str">
            <v>Directly</v>
          </cell>
          <cell r="F438">
            <v>1.01</v>
          </cell>
          <cell r="G438">
            <v>0.9</v>
          </cell>
          <cell r="H438">
            <v>0.84</v>
          </cell>
          <cell r="J438">
            <v>1.23624</v>
          </cell>
          <cell r="K438">
            <v>1.1016000000000001</v>
          </cell>
          <cell r="L438">
            <v>0.84</v>
          </cell>
        </row>
        <row r="439">
          <cell r="A439" t="str">
            <v>87-10-0918</v>
          </cell>
          <cell r="B439" t="str">
            <v>Magnolia soul. 'Alba Superba'</v>
          </cell>
          <cell r="C439" t="str">
            <v>MP66</v>
          </cell>
          <cell r="D439" t="str">
            <v>Directly</v>
          </cell>
          <cell r="F439">
            <v>1.01</v>
          </cell>
          <cell r="G439">
            <v>0.9</v>
          </cell>
          <cell r="H439">
            <v>0.84</v>
          </cell>
          <cell r="J439">
            <v>1.23624</v>
          </cell>
          <cell r="K439">
            <v>1.1016000000000001</v>
          </cell>
          <cell r="L439">
            <v>0.84</v>
          </cell>
        </row>
        <row r="440">
          <cell r="A440" t="str">
            <v>87-10-0875</v>
          </cell>
          <cell r="B440" t="str">
            <v>Magnolia soulangeana</v>
          </cell>
          <cell r="C440" t="str">
            <v>MP66</v>
          </cell>
          <cell r="D440" t="str">
            <v>Directly</v>
          </cell>
          <cell r="F440">
            <v>1.01</v>
          </cell>
          <cell r="G440">
            <v>0.9</v>
          </cell>
          <cell r="H440">
            <v>0.84</v>
          </cell>
          <cell r="J440">
            <v>1.23624</v>
          </cell>
          <cell r="K440">
            <v>1.1016000000000001</v>
          </cell>
          <cell r="L440">
            <v>0.84</v>
          </cell>
        </row>
        <row r="441">
          <cell r="A441" t="str">
            <v>87-10-1478</v>
          </cell>
          <cell r="B441" t="str">
            <v>Magnolia soul. 'Superba'</v>
          </cell>
          <cell r="C441" t="str">
            <v>MP66</v>
          </cell>
          <cell r="D441" t="str">
            <v>Directly</v>
          </cell>
          <cell r="F441">
            <v>1.01</v>
          </cell>
          <cell r="G441">
            <v>0.9</v>
          </cell>
          <cell r="H441">
            <v>0.84</v>
          </cell>
          <cell r="J441">
            <v>1.23624</v>
          </cell>
          <cell r="K441">
            <v>1.1016000000000001</v>
          </cell>
          <cell r="L441">
            <v>0.84</v>
          </cell>
        </row>
        <row r="442">
          <cell r="A442" t="str">
            <v>87-10-0876</v>
          </cell>
          <cell r="B442" t="str">
            <v>Magnolia stellata</v>
          </cell>
          <cell r="C442" t="str">
            <v>MP66</v>
          </cell>
          <cell r="D442" t="str">
            <v>Directly</v>
          </cell>
          <cell r="F442">
            <v>1.01</v>
          </cell>
          <cell r="G442">
            <v>0.9</v>
          </cell>
          <cell r="H442">
            <v>0.84</v>
          </cell>
          <cell r="J442">
            <v>1.23624</v>
          </cell>
          <cell r="K442">
            <v>1.1016000000000001</v>
          </cell>
          <cell r="L442">
            <v>0.84</v>
          </cell>
        </row>
        <row r="443">
          <cell r="A443" t="str">
            <v>87-10-0877</v>
          </cell>
          <cell r="B443" t="str">
            <v>Magnolia stellata 'Rosea'</v>
          </cell>
          <cell r="C443" t="str">
            <v>MP66</v>
          </cell>
          <cell r="D443" t="str">
            <v>Directly</v>
          </cell>
          <cell r="F443">
            <v>1.01</v>
          </cell>
          <cell r="G443">
            <v>0.9</v>
          </cell>
          <cell r="H443">
            <v>0.84</v>
          </cell>
          <cell r="J443">
            <v>1.23624</v>
          </cell>
          <cell r="K443">
            <v>1.1016000000000001</v>
          </cell>
          <cell r="L443">
            <v>0.84</v>
          </cell>
        </row>
        <row r="444">
          <cell r="A444" t="str">
            <v>87-10-0878</v>
          </cell>
          <cell r="B444" t="str">
            <v>Magnolia stellata 'Royal Star'</v>
          </cell>
          <cell r="C444" t="str">
            <v>MP66</v>
          </cell>
          <cell r="D444" t="str">
            <v>Directly</v>
          </cell>
          <cell r="F444">
            <v>1.01</v>
          </cell>
          <cell r="G444">
            <v>0.9</v>
          </cell>
          <cell r="H444">
            <v>0.84</v>
          </cell>
          <cell r="J444">
            <v>1.23624</v>
          </cell>
          <cell r="K444">
            <v>1.1016000000000001</v>
          </cell>
          <cell r="L444">
            <v>0.84</v>
          </cell>
        </row>
        <row r="445">
          <cell r="A445" t="str">
            <v>87-10-0879</v>
          </cell>
          <cell r="B445" t="str">
            <v>Magnolia 'Susan'</v>
          </cell>
          <cell r="C445" t="str">
            <v>MP66</v>
          </cell>
          <cell r="D445" t="str">
            <v>Directly</v>
          </cell>
          <cell r="F445">
            <v>1.01</v>
          </cell>
          <cell r="G445">
            <v>0.9</v>
          </cell>
          <cell r="H445">
            <v>0.84</v>
          </cell>
          <cell r="J445">
            <v>1.23624</v>
          </cell>
          <cell r="K445">
            <v>1.1016000000000001</v>
          </cell>
          <cell r="L445">
            <v>0.84</v>
          </cell>
        </row>
        <row r="446">
          <cell r="A446" t="str">
            <v>87-10-1432</v>
          </cell>
          <cell r="B446" t="str">
            <v>Mahonia aq. 'Apollo'</v>
          </cell>
          <cell r="C446" t="str">
            <v>MP66</v>
          </cell>
          <cell r="D446" t="str">
            <v>Directly</v>
          </cell>
          <cell r="F446">
            <v>0.94000000000000006</v>
          </cell>
          <cell r="G446">
            <v>0.83</v>
          </cell>
          <cell r="H446">
            <v>0.77</v>
          </cell>
          <cell r="J446">
            <v>1.15056</v>
          </cell>
          <cell r="K446">
            <v>1.0159199999999999</v>
          </cell>
          <cell r="L446">
            <v>0.77</v>
          </cell>
        </row>
        <row r="447">
          <cell r="A447" t="str">
            <v>87-10-1233</v>
          </cell>
          <cell r="B447" t="str">
            <v>Mahonia aq. 'Smaragd'</v>
          </cell>
          <cell r="C447" t="str">
            <v>MP66</v>
          </cell>
          <cell r="D447" t="str">
            <v>Directly</v>
          </cell>
          <cell r="F447">
            <v>0.94000000000000006</v>
          </cell>
          <cell r="G447">
            <v>0.83</v>
          </cell>
          <cell r="H447">
            <v>0.77</v>
          </cell>
          <cell r="J447">
            <v>1.15056</v>
          </cell>
          <cell r="K447">
            <v>1.0159199999999999</v>
          </cell>
          <cell r="L447">
            <v>0.77</v>
          </cell>
        </row>
        <row r="448">
          <cell r="A448" t="str">
            <v>87-10-1234</v>
          </cell>
          <cell r="B448" t="str">
            <v>Mahonia bealei</v>
          </cell>
          <cell r="C448" t="str">
            <v>MP66</v>
          </cell>
          <cell r="D448" t="str">
            <v>Directly</v>
          </cell>
          <cell r="F448">
            <v>0.94000000000000006</v>
          </cell>
          <cell r="G448">
            <v>0.83</v>
          </cell>
          <cell r="H448">
            <v>0.77</v>
          </cell>
          <cell r="J448">
            <v>1.15056</v>
          </cell>
          <cell r="K448">
            <v>1.0159199999999999</v>
          </cell>
          <cell r="L448">
            <v>0.77</v>
          </cell>
        </row>
        <row r="449">
          <cell r="A449" t="str">
            <v>87-10-1235</v>
          </cell>
          <cell r="B449" t="str">
            <v>Mahonia media 'Charity'</v>
          </cell>
          <cell r="C449" t="str">
            <v>MP66</v>
          </cell>
          <cell r="D449" t="str">
            <v>Directly</v>
          </cell>
          <cell r="F449">
            <v>0.94000000000000006</v>
          </cell>
          <cell r="G449">
            <v>0.83</v>
          </cell>
          <cell r="H449">
            <v>0.77</v>
          </cell>
          <cell r="J449">
            <v>1.15056</v>
          </cell>
          <cell r="K449">
            <v>1.0159199999999999</v>
          </cell>
          <cell r="L449">
            <v>0.77</v>
          </cell>
        </row>
        <row r="450">
          <cell r="A450" t="str">
            <v>87-10-1213</v>
          </cell>
          <cell r="B450" t="str">
            <v>Mahonia wagneri 'Pinnacle'</v>
          </cell>
          <cell r="C450" t="str">
            <v>MP66</v>
          </cell>
          <cell r="D450" t="str">
            <v>Directly</v>
          </cell>
          <cell r="F450">
            <v>0.94000000000000006</v>
          </cell>
          <cell r="G450">
            <v>0.83</v>
          </cell>
          <cell r="H450">
            <v>0.77</v>
          </cell>
          <cell r="J450">
            <v>1.15056</v>
          </cell>
          <cell r="K450">
            <v>1.0159199999999999</v>
          </cell>
          <cell r="L450">
            <v>0.77</v>
          </cell>
        </row>
        <row r="451">
          <cell r="A451" t="str">
            <v>87-10-1347</v>
          </cell>
          <cell r="B451" t="str">
            <v>Osmanthus burkwoodii</v>
          </cell>
          <cell r="C451" t="str">
            <v>MP150</v>
          </cell>
          <cell r="D451" t="str">
            <v>Directly</v>
          </cell>
          <cell r="F451">
            <v>0.59000000000000008</v>
          </cell>
          <cell r="G451">
            <v>0.48</v>
          </cell>
          <cell r="H451">
            <v>0.42</v>
          </cell>
          <cell r="J451">
            <v>0.72216000000000014</v>
          </cell>
          <cell r="K451">
            <v>0.58751999999999993</v>
          </cell>
          <cell r="L451">
            <v>0.42</v>
          </cell>
        </row>
        <row r="452">
          <cell r="A452" t="str">
            <v>87-10-1012</v>
          </cell>
          <cell r="B452" t="str">
            <v>Pachysandra term. 'Green Carpet'</v>
          </cell>
          <cell r="C452" t="str">
            <v>MP150</v>
          </cell>
          <cell r="D452" t="str">
            <v>Directly</v>
          </cell>
          <cell r="F452">
            <v>0.44</v>
          </cell>
          <cell r="G452">
            <v>0.34</v>
          </cell>
          <cell r="H452">
            <v>0.28000000000000003</v>
          </cell>
          <cell r="J452">
            <v>0.53856000000000004</v>
          </cell>
          <cell r="K452">
            <v>0.41616000000000003</v>
          </cell>
          <cell r="L452">
            <v>0.28000000000000003</v>
          </cell>
        </row>
        <row r="453">
          <cell r="A453" t="str">
            <v>87-10-1013</v>
          </cell>
          <cell r="B453" t="str">
            <v>Pachysandra term. 'Green Sheen'</v>
          </cell>
          <cell r="C453" t="str">
            <v>MP150</v>
          </cell>
          <cell r="D453" t="str">
            <v>Directly</v>
          </cell>
          <cell r="F453">
            <v>0.44</v>
          </cell>
          <cell r="G453">
            <v>0.34</v>
          </cell>
          <cell r="H453">
            <v>0.28000000000000003</v>
          </cell>
          <cell r="J453">
            <v>0.53856000000000004</v>
          </cell>
          <cell r="K453">
            <v>0.41616000000000003</v>
          </cell>
          <cell r="L453">
            <v>0.28000000000000003</v>
          </cell>
        </row>
        <row r="454">
          <cell r="A454" t="str">
            <v>87-10-1014</v>
          </cell>
          <cell r="B454" t="str">
            <v>Pachysandra terminalis</v>
          </cell>
          <cell r="C454" t="str">
            <v>MP150</v>
          </cell>
          <cell r="D454" t="str">
            <v>Directly</v>
          </cell>
          <cell r="F454">
            <v>0.44</v>
          </cell>
          <cell r="G454">
            <v>0.34</v>
          </cell>
          <cell r="H454">
            <v>0.28000000000000003</v>
          </cell>
          <cell r="J454">
            <v>0.53856000000000004</v>
          </cell>
          <cell r="K454">
            <v>0.41616000000000003</v>
          </cell>
          <cell r="L454">
            <v>0.28000000000000003</v>
          </cell>
        </row>
        <row r="455">
          <cell r="A455" t="str">
            <v>87-10-1348</v>
          </cell>
          <cell r="B455" t="str">
            <v>Perovskia atriplicif. 'Blue Spire'</v>
          </cell>
          <cell r="C455" t="str">
            <v>MP150</v>
          </cell>
          <cell r="D455" t="str">
            <v>Directly</v>
          </cell>
          <cell r="F455">
            <v>0.52</v>
          </cell>
          <cell r="G455">
            <v>0.41</v>
          </cell>
          <cell r="H455">
            <v>0.35</v>
          </cell>
          <cell r="J455">
            <v>0.63648000000000005</v>
          </cell>
          <cell r="K455">
            <v>0.50183999999999995</v>
          </cell>
          <cell r="L455">
            <v>0.35</v>
          </cell>
        </row>
        <row r="456">
          <cell r="A456" t="str">
            <v>87-10-0364</v>
          </cell>
          <cell r="B456" t="str">
            <v>Perovskia atriplicifolia Lacey Blue ('Lisslitt'PBR) ®</v>
          </cell>
          <cell r="C456" t="str">
            <v>MP150</v>
          </cell>
          <cell r="D456" t="str">
            <v>Directly</v>
          </cell>
          <cell r="F456">
            <v>0.97000000000000008</v>
          </cell>
          <cell r="G456">
            <v>0.86</v>
          </cell>
          <cell r="H456">
            <v>0.8</v>
          </cell>
          <cell r="J456">
            <v>1.1872800000000001</v>
          </cell>
          <cell r="K456">
            <v>1.05264</v>
          </cell>
          <cell r="L456">
            <v>0.8</v>
          </cell>
        </row>
        <row r="457">
          <cell r="A457" t="str">
            <v>87-10-0365</v>
          </cell>
          <cell r="B457" t="str">
            <v>Perovskia atriplicif. 'Little Spire' PBR ®</v>
          </cell>
          <cell r="C457" t="str">
            <v>MP150</v>
          </cell>
          <cell r="D457" t="str">
            <v>Directly</v>
          </cell>
          <cell r="F457">
            <v>0.97000000000000008</v>
          </cell>
          <cell r="G457">
            <v>0.86</v>
          </cell>
          <cell r="H457">
            <v>0.8</v>
          </cell>
          <cell r="J457">
            <v>1.1872800000000001</v>
          </cell>
          <cell r="K457">
            <v>1.05264</v>
          </cell>
          <cell r="L457">
            <v>0.8</v>
          </cell>
        </row>
        <row r="458">
          <cell r="A458" t="str">
            <v>87-10-1127</v>
          </cell>
          <cell r="B458" t="str">
            <v>Perovskia atriplicifolia Silvery Blue ('Lissvery'PBR) ®</v>
          </cell>
          <cell r="C458" t="str">
            <v>MP150</v>
          </cell>
          <cell r="D458" t="str">
            <v>Directly</v>
          </cell>
          <cell r="F458">
            <v>0.97000000000000008</v>
          </cell>
          <cell r="G458">
            <v>0.86</v>
          </cell>
          <cell r="H458">
            <v>0.8</v>
          </cell>
          <cell r="J458">
            <v>1.1872800000000001</v>
          </cell>
          <cell r="K458">
            <v>1.05264</v>
          </cell>
          <cell r="L458">
            <v>0.8</v>
          </cell>
        </row>
        <row r="459">
          <cell r="A459" t="str">
            <v>87-10-0887</v>
          </cell>
          <cell r="B459" t="str">
            <v>Philadelphus 'Beauclerk'</v>
          </cell>
          <cell r="C459" t="str">
            <v>MP104</v>
          </cell>
          <cell r="D459" t="str">
            <v>Directly</v>
          </cell>
          <cell r="F459">
            <v>0.63</v>
          </cell>
          <cell r="G459">
            <v>0.52</v>
          </cell>
          <cell r="H459">
            <v>0.46</v>
          </cell>
          <cell r="J459">
            <v>0.77112000000000003</v>
          </cell>
          <cell r="K459">
            <v>0.63648000000000005</v>
          </cell>
          <cell r="L459">
            <v>0.46</v>
          </cell>
        </row>
        <row r="460">
          <cell r="A460" t="str">
            <v>87-10-0888</v>
          </cell>
          <cell r="B460" t="str">
            <v>Philadelphus 'Belle Etoile'</v>
          </cell>
          <cell r="C460" t="str">
            <v>MP150</v>
          </cell>
          <cell r="D460" t="str">
            <v>Directly</v>
          </cell>
          <cell r="F460">
            <v>0.63</v>
          </cell>
          <cell r="G460">
            <v>0.52</v>
          </cell>
          <cell r="H460">
            <v>0.46</v>
          </cell>
          <cell r="J460">
            <v>0.77112000000000003</v>
          </cell>
          <cell r="K460">
            <v>0.63648000000000005</v>
          </cell>
          <cell r="L460">
            <v>0.46</v>
          </cell>
        </row>
        <row r="461">
          <cell r="A461" t="str">
            <v>87-10-1591</v>
          </cell>
          <cell r="B461" t="str">
            <v>Philadelphus 'Belle Etoile'</v>
          </cell>
          <cell r="C461" t="str">
            <v>MP104</v>
          </cell>
          <cell r="D461" t="str">
            <v>Directly</v>
          </cell>
          <cell r="F461">
            <v>0.63</v>
          </cell>
          <cell r="G461">
            <v>0.52</v>
          </cell>
          <cell r="H461">
            <v>0.46</v>
          </cell>
          <cell r="J461">
            <v>0.77112000000000003</v>
          </cell>
          <cell r="K461">
            <v>0.63648000000000005</v>
          </cell>
          <cell r="L461">
            <v>0.46</v>
          </cell>
        </row>
        <row r="462">
          <cell r="A462" t="str">
            <v>87-10-0920</v>
          </cell>
          <cell r="B462" t="str">
            <v>Philadelphus 'Bouquet Blanc'</v>
          </cell>
          <cell r="C462" t="str">
            <v>MP104</v>
          </cell>
          <cell r="D462" t="str">
            <v>Directly</v>
          </cell>
          <cell r="F462">
            <v>0.63</v>
          </cell>
          <cell r="G462">
            <v>0.52</v>
          </cell>
          <cell r="H462">
            <v>0.46</v>
          </cell>
          <cell r="J462">
            <v>0.77112000000000003</v>
          </cell>
          <cell r="K462">
            <v>0.63648000000000005</v>
          </cell>
          <cell r="L462">
            <v>0.46</v>
          </cell>
        </row>
        <row r="463">
          <cell r="A463" t="str">
            <v>87-10-0368</v>
          </cell>
          <cell r="B463" t="str">
            <v>Philadelphus cor. 'Aureus'</v>
          </cell>
          <cell r="C463" t="str">
            <v>MP104</v>
          </cell>
          <cell r="D463" t="str">
            <v>Directly</v>
          </cell>
          <cell r="F463">
            <v>0.63</v>
          </cell>
          <cell r="G463">
            <v>0.52</v>
          </cell>
          <cell r="H463">
            <v>0.46</v>
          </cell>
          <cell r="J463">
            <v>0.77112000000000003</v>
          </cell>
          <cell r="K463">
            <v>0.63648000000000005</v>
          </cell>
          <cell r="L463">
            <v>0.46</v>
          </cell>
        </row>
        <row r="464">
          <cell r="A464" t="str">
            <v>87-10-0367</v>
          </cell>
          <cell r="B464" t="str">
            <v>Philadelphus coronarius</v>
          </cell>
          <cell r="C464" t="str">
            <v>MP104</v>
          </cell>
          <cell r="D464" t="str">
            <v>Directly</v>
          </cell>
          <cell r="F464">
            <v>0.63</v>
          </cell>
          <cell r="G464">
            <v>0.52</v>
          </cell>
          <cell r="H464">
            <v>0.46</v>
          </cell>
          <cell r="J464">
            <v>0.77112000000000003</v>
          </cell>
          <cell r="K464">
            <v>0.63648000000000005</v>
          </cell>
          <cell r="L464">
            <v>0.46</v>
          </cell>
        </row>
        <row r="465">
          <cell r="A465" t="str">
            <v>87-10-1497</v>
          </cell>
          <cell r="B465" t="str">
            <v>Philadelphus 'Dame Blanche'</v>
          </cell>
          <cell r="C465" t="str">
            <v>MP104</v>
          </cell>
          <cell r="D465" t="str">
            <v>Directly</v>
          </cell>
          <cell r="F465">
            <v>0.63</v>
          </cell>
          <cell r="G465">
            <v>0.52</v>
          </cell>
          <cell r="H465">
            <v>0.46</v>
          </cell>
          <cell r="J465">
            <v>0.77112000000000003</v>
          </cell>
          <cell r="K465">
            <v>0.63648000000000005</v>
          </cell>
          <cell r="L465">
            <v>0.46</v>
          </cell>
        </row>
        <row r="466">
          <cell r="A466" t="str">
            <v>87-10-1592</v>
          </cell>
          <cell r="B466" t="str">
            <v>Philadelphus 'Frosty Morn'</v>
          </cell>
          <cell r="C466" t="str">
            <v>MP104</v>
          </cell>
          <cell r="D466" t="str">
            <v>Directly</v>
          </cell>
          <cell r="F466">
            <v>0.63</v>
          </cell>
          <cell r="G466">
            <v>0.52</v>
          </cell>
          <cell r="H466">
            <v>0.46</v>
          </cell>
          <cell r="J466">
            <v>0.77112000000000003</v>
          </cell>
          <cell r="K466">
            <v>0.63648000000000005</v>
          </cell>
          <cell r="L466">
            <v>0.46</v>
          </cell>
        </row>
        <row r="467">
          <cell r="A467" t="str">
            <v>87-10-1498</v>
          </cell>
          <cell r="B467" t="str">
            <v>Philadelphus 'Lemoinei'</v>
          </cell>
          <cell r="C467" t="str">
            <v>MP104</v>
          </cell>
          <cell r="D467" t="str">
            <v>Directly</v>
          </cell>
          <cell r="F467">
            <v>0.63</v>
          </cell>
          <cell r="G467">
            <v>0.52</v>
          </cell>
          <cell r="H467">
            <v>0.46</v>
          </cell>
          <cell r="J467">
            <v>0.77112000000000003</v>
          </cell>
          <cell r="K467">
            <v>0.63648000000000005</v>
          </cell>
          <cell r="L467">
            <v>0.46</v>
          </cell>
        </row>
        <row r="468">
          <cell r="A468" t="str">
            <v>87-10-1593</v>
          </cell>
          <cell r="B468" t="str">
            <v>Philadelphus 'Manteau d'Hermine'</v>
          </cell>
          <cell r="C468" t="str">
            <v>MP104</v>
          </cell>
          <cell r="D468" t="str">
            <v>Directly</v>
          </cell>
          <cell r="F468">
            <v>0.63</v>
          </cell>
          <cell r="G468">
            <v>0.52</v>
          </cell>
          <cell r="H468">
            <v>0.46</v>
          </cell>
          <cell r="J468">
            <v>0.77112000000000003</v>
          </cell>
          <cell r="K468">
            <v>0.63648000000000005</v>
          </cell>
          <cell r="L468">
            <v>0.46</v>
          </cell>
        </row>
        <row r="469">
          <cell r="A469" t="str">
            <v>87-10-1594</v>
          </cell>
          <cell r="B469" t="str">
            <v>Philadelphus 'Minnesota Snowflake'</v>
          </cell>
          <cell r="C469" t="str">
            <v>MP104</v>
          </cell>
          <cell r="D469" t="str">
            <v>Directly</v>
          </cell>
          <cell r="F469">
            <v>0.63</v>
          </cell>
          <cell r="G469">
            <v>0.52</v>
          </cell>
          <cell r="H469">
            <v>0.46</v>
          </cell>
          <cell r="J469">
            <v>0.77112000000000003</v>
          </cell>
          <cell r="K469">
            <v>0.63648000000000005</v>
          </cell>
          <cell r="L469">
            <v>0.46</v>
          </cell>
        </row>
        <row r="470">
          <cell r="A470" t="str">
            <v>87-10-1499</v>
          </cell>
          <cell r="B470" t="str">
            <v>Philadelphus 'Mont Blanc'</v>
          </cell>
          <cell r="C470" t="str">
            <v>MP104</v>
          </cell>
          <cell r="D470" t="str">
            <v>Directly</v>
          </cell>
          <cell r="F470">
            <v>0.63</v>
          </cell>
          <cell r="G470">
            <v>0.52</v>
          </cell>
          <cell r="H470">
            <v>0.46</v>
          </cell>
          <cell r="J470">
            <v>0.77112000000000003</v>
          </cell>
          <cell r="K470">
            <v>0.63648000000000005</v>
          </cell>
          <cell r="L470">
            <v>0.46</v>
          </cell>
        </row>
        <row r="471">
          <cell r="A471" t="str">
            <v>87-10-0377</v>
          </cell>
          <cell r="B471" t="str">
            <v>Philadelphus 'Schneesturm'</v>
          </cell>
          <cell r="C471" t="str">
            <v>MP104</v>
          </cell>
          <cell r="D471" t="str">
            <v>Directly</v>
          </cell>
          <cell r="F471">
            <v>0.63</v>
          </cell>
          <cell r="G471">
            <v>0.52</v>
          </cell>
          <cell r="H471">
            <v>0.46</v>
          </cell>
          <cell r="J471">
            <v>0.77112000000000003</v>
          </cell>
          <cell r="K471">
            <v>0.63648000000000005</v>
          </cell>
          <cell r="L471">
            <v>0.46</v>
          </cell>
        </row>
        <row r="472">
          <cell r="A472" t="str">
            <v>87-10-1595</v>
          </cell>
          <cell r="B472" t="str">
            <v>Philadelphus 'Silberregen'</v>
          </cell>
          <cell r="C472" t="str">
            <v>MP104</v>
          </cell>
          <cell r="D472" t="str">
            <v>Directly</v>
          </cell>
          <cell r="F472">
            <v>0.63</v>
          </cell>
          <cell r="G472">
            <v>0.52</v>
          </cell>
          <cell r="H472">
            <v>0.46</v>
          </cell>
          <cell r="J472">
            <v>0.77112000000000003</v>
          </cell>
          <cell r="K472">
            <v>0.63648000000000005</v>
          </cell>
          <cell r="L472">
            <v>0.46</v>
          </cell>
        </row>
        <row r="473">
          <cell r="A473" t="str">
            <v>87-10-0379</v>
          </cell>
          <cell r="B473" t="str">
            <v>Philadelphus 'Snowbelle'</v>
          </cell>
          <cell r="C473" t="str">
            <v>MP104</v>
          </cell>
          <cell r="D473" t="str">
            <v>Directly</v>
          </cell>
          <cell r="F473">
            <v>0.63</v>
          </cell>
          <cell r="G473">
            <v>0.52</v>
          </cell>
          <cell r="H473">
            <v>0.46</v>
          </cell>
          <cell r="J473">
            <v>0.77112000000000003</v>
          </cell>
          <cell r="K473">
            <v>0.63648000000000005</v>
          </cell>
          <cell r="L473">
            <v>0.46</v>
          </cell>
        </row>
        <row r="474">
          <cell r="A474" t="str">
            <v>87-10-1057</v>
          </cell>
          <cell r="B474" t="str">
            <v>Philadelphus ´Starbright´ PBR ®</v>
          </cell>
          <cell r="C474" t="str">
            <v>MP104</v>
          </cell>
          <cell r="D474" t="str">
            <v>Directly</v>
          </cell>
          <cell r="F474">
            <v>1.36</v>
          </cell>
          <cell r="G474">
            <v>1.25</v>
          </cell>
          <cell r="H474">
            <v>1.19</v>
          </cell>
          <cell r="J474">
            <v>1.6646400000000001</v>
          </cell>
          <cell r="K474">
            <v>1.53</v>
          </cell>
          <cell r="L474">
            <v>1.19</v>
          </cell>
        </row>
        <row r="475">
          <cell r="A475" t="str">
            <v>87-10-0380</v>
          </cell>
          <cell r="B475" t="str">
            <v>Philadelphus 'Virginal'</v>
          </cell>
          <cell r="C475" t="str">
            <v>MP104</v>
          </cell>
          <cell r="D475" t="str">
            <v>Directly</v>
          </cell>
          <cell r="F475">
            <v>0.63</v>
          </cell>
          <cell r="G475">
            <v>0.52</v>
          </cell>
          <cell r="H475">
            <v>0.46</v>
          </cell>
          <cell r="J475">
            <v>0.77112000000000003</v>
          </cell>
          <cell r="K475">
            <v>0.63648000000000005</v>
          </cell>
          <cell r="L475">
            <v>0.46</v>
          </cell>
        </row>
        <row r="476">
          <cell r="A476" t="str">
            <v>87-10-1596</v>
          </cell>
          <cell r="B476" t="str">
            <v>Philadelphus 'Yellow Cab'</v>
          </cell>
          <cell r="C476" t="str">
            <v>MP104</v>
          </cell>
          <cell r="D476" t="str">
            <v>Directly</v>
          </cell>
          <cell r="F476">
            <v>0.63</v>
          </cell>
          <cell r="G476">
            <v>0.52</v>
          </cell>
          <cell r="H476">
            <v>0.46</v>
          </cell>
          <cell r="J476">
            <v>0.77112000000000003</v>
          </cell>
          <cell r="K476">
            <v>0.63648000000000005</v>
          </cell>
          <cell r="L476">
            <v>0.46</v>
          </cell>
        </row>
        <row r="477">
          <cell r="A477" t="str">
            <v>87-10-0383</v>
          </cell>
          <cell r="B477" t="str">
            <v>Photinia fraseri 'Little Red Robin'</v>
          </cell>
          <cell r="C477" t="str">
            <v>MP150</v>
          </cell>
          <cell r="D477" t="str">
            <v>Directly</v>
          </cell>
          <cell r="F477">
            <v>0.56000000000000005</v>
          </cell>
          <cell r="G477">
            <v>0.45</v>
          </cell>
          <cell r="H477">
            <v>0.39</v>
          </cell>
          <cell r="J477">
            <v>0.68544000000000005</v>
          </cell>
          <cell r="K477">
            <v>0.55080000000000007</v>
          </cell>
          <cell r="L477">
            <v>0.39</v>
          </cell>
        </row>
        <row r="478">
          <cell r="A478" t="str">
            <v>87-10-0384</v>
          </cell>
          <cell r="B478" t="str">
            <v>Photinia fraseri 'Red Robin'</v>
          </cell>
          <cell r="C478" t="str">
            <v>MP104</v>
          </cell>
          <cell r="D478" t="str">
            <v>Directly</v>
          </cell>
          <cell r="F478">
            <v>0.63</v>
          </cell>
          <cell r="G478">
            <v>0.52</v>
          </cell>
          <cell r="H478">
            <v>0.46</v>
          </cell>
          <cell r="J478">
            <v>0.77112000000000003</v>
          </cell>
          <cell r="K478">
            <v>0.63648000000000005</v>
          </cell>
          <cell r="L478">
            <v>0.46</v>
          </cell>
        </row>
        <row r="479">
          <cell r="A479" t="str">
            <v>87-10-0385</v>
          </cell>
          <cell r="B479" t="str">
            <v>Physocarpus capitatus 'Tilden Park'</v>
          </cell>
          <cell r="C479" t="str">
            <v>MP104</v>
          </cell>
          <cell r="D479" t="str">
            <v>Directly</v>
          </cell>
          <cell r="F479">
            <v>0.56000000000000005</v>
          </cell>
          <cell r="G479">
            <v>0.45</v>
          </cell>
          <cell r="H479">
            <v>0.39</v>
          </cell>
          <cell r="J479">
            <v>0.68544000000000005</v>
          </cell>
          <cell r="K479">
            <v>0.55080000000000007</v>
          </cell>
          <cell r="L479">
            <v>0.39</v>
          </cell>
        </row>
        <row r="480">
          <cell r="A480" t="str">
            <v>87-10-0386</v>
          </cell>
          <cell r="B480" t="str">
            <v>Physocarpus opulif. 'Andre'</v>
          </cell>
          <cell r="C480" t="str">
            <v>MP104</v>
          </cell>
          <cell r="D480" t="str">
            <v>Directly</v>
          </cell>
          <cell r="F480">
            <v>0.59000000000000008</v>
          </cell>
          <cell r="G480">
            <v>0.48</v>
          </cell>
          <cell r="H480">
            <v>0.42</v>
          </cell>
          <cell r="J480">
            <v>0.72216000000000014</v>
          </cell>
          <cell r="K480">
            <v>0.58751999999999993</v>
          </cell>
          <cell r="L480">
            <v>0.42</v>
          </cell>
        </row>
        <row r="481">
          <cell r="A481" t="str">
            <v>87-10-0921</v>
          </cell>
          <cell r="B481" t="str">
            <v>Physocarpus opulifolius 'Annys Gold'PBR' PBR ®</v>
          </cell>
          <cell r="C481" t="str">
            <v>MP104</v>
          </cell>
          <cell r="D481" t="str">
            <v>Directly</v>
          </cell>
          <cell r="F481">
            <v>1.25</v>
          </cell>
          <cell r="G481">
            <v>1.1399999999999999</v>
          </cell>
          <cell r="H481">
            <v>1.08</v>
          </cell>
          <cell r="J481">
            <v>1.53</v>
          </cell>
          <cell r="K481">
            <v>1.3953599999999999</v>
          </cell>
          <cell r="L481">
            <v>1.08</v>
          </cell>
        </row>
        <row r="482">
          <cell r="A482" t="str">
            <v>87-10-0387</v>
          </cell>
          <cell r="B482" t="str">
            <v>Physocarpus opulif. 'Dart's Gold'</v>
          </cell>
          <cell r="C482" t="str">
            <v>MP104</v>
          </cell>
          <cell r="D482" t="str">
            <v>Directly</v>
          </cell>
          <cell r="F482">
            <v>0.59000000000000008</v>
          </cell>
          <cell r="G482">
            <v>0.48</v>
          </cell>
          <cell r="H482">
            <v>0.42</v>
          </cell>
          <cell r="J482">
            <v>0.72216000000000014</v>
          </cell>
          <cell r="K482">
            <v>0.58751999999999993</v>
          </cell>
          <cell r="L482">
            <v>0.42</v>
          </cell>
        </row>
        <row r="483">
          <cell r="A483" t="str">
            <v>87-10-0388</v>
          </cell>
          <cell r="B483" t="str">
            <v>Physocarpus opulifolius Diable d'Or® ('Mindia'PBR) ®</v>
          </cell>
          <cell r="C483" t="str">
            <v>MP104</v>
          </cell>
          <cell r="D483" t="str">
            <v>Directly</v>
          </cell>
          <cell r="F483">
            <v>1.25</v>
          </cell>
          <cell r="G483">
            <v>1.1399999999999999</v>
          </cell>
          <cell r="H483">
            <v>1.08</v>
          </cell>
          <cell r="J483">
            <v>1.53</v>
          </cell>
          <cell r="K483">
            <v>1.3953599999999999</v>
          </cell>
          <cell r="L483">
            <v>1.08</v>
          </cell>
        </row>
        <row r="484">
          <cell r="A484" t="str">
            <v>87-10-0389</v>
          </cell>
          <cell r="B484" t="str">
            <v>Physocarpus opulif. 'Diabolo' PBR ®</v>
          </cell>
          <cell r="C484" t="str">
            <v>MP104</v>
          </cell>
          <cell r="D484" t="str">
            <v>Directly</v>
          </cell>
          <cell r="F484">
            <v>1.08</v>
          </cell>
          <cell r="G484">
            <v>0.97</v>
          </cell>
          <cell r="H484">
            <v>0.91</v>
          </cell>
          <cell r="J484">
            <v>1.32192</v>
          </cell>
          <cell r="K484">
            <v>1.1872799999999999</v>
          </cell>
          <cell r="L484">
            <v>0.91</v>
          </cell>
        </row>
        <row r="485">
          <cell r="A485" t="str">
            <v>87-10-0391</v>
          </cell>
          <cell r="B485" t="str">
            <v>Physocarpus opulifolius Lady in Red ('Tuilad'PBR) ®</v>
          </cell>
          <cell r="C485" t="str">
            <v>MP104</v>
          </cell>
          <cell r="D485" t="str">
            <v>Directly</v>
          </cell>
          <cell r="F485">
            <v>1.25</v>
          </cell>
          <cell r="G485">
            <v>1.1399999999999999</v>
          </cell>
          <cell r="H485">
            <v>1.08</v>
          </cell>
          <cell r="J485">
            <v>1.53</v>
          </cell>
          <cell r="K485">
            <v>1.3953599999999999</v>
          </cell>
          <cell r="L485">
            <v>1.08</v>
          </cell>
        </row>
        <row r="486">
          <cell r="A486" t="str">
            <v>87-10-1058</v>
          </cell>
          <cell r="B486" t="str">
            <v>Physocarpus opulifolius Little Angel ('Hoogi016'PBR) ®</v>
          </cell>
          <cell r="C486" t="str">
            <v>MP104</v>
          </cell>
          <cell r="D486" t="str">
            <v>Directly</v>
          </cell>
          <cell r="F486">
            <v>1.25</v>
          </cell>
          <cell r="G486">
            <v>1.1399999999999999</v>
          </cell>
          <cell r="H486">
            <v>1.08</v>
          </cell>
          <cell r="J486">
            <v>1.53</v>
          </cell>
          <cell r="K486">
            <v>1.3953599999999999</v>
          </cell>
          <cell r="L486">
            <v>1.08</v>
          </cell>
        </row>
        <row r="487">
          <cell r="A487" t="str">
            <v>87-10-1779</v>
          </cell>
          <cell r="B487" t="str">
            <v>Physocarpos opulifolius 'Little Greeny' PBR ®</v>
          </cell>
          <cell r="C487" t="str">
            <v>MP150</v>
          </cell>
          <cell r="D487" t="str">
            <v>Directly</v>
          </cell>
          <cell r="F487">
            <v>1.25</v>
          </cell>
          <cell r="G487">
            <v>1.1399999999999999</v>
          </cell>
          <cell r="H487">
            <v>1.08</v>
          </cell>
          <cell r="J487">
            <v>1.53</v>
          </cell>
          <cell r="K487">
            <v>1.3953599999999999</v>
          </cell>
          <cell r="L487">
            <v>1.08</v>
          </cell>
        </row>
        <row r="488">
          <cell r="A488" t="str">
            <v>87-10-1278</v>
          </cell>
          <cell r="B488" t="str">
            <v>Physocarpus opulifolius Little Joker ('Hoogi021'PBR) ®</v>
          </cell>
          <cell r="C488" t="str">
            <v>MP150</v>
          </cell>
          <cell r="D488" t="str">
            <v>Directly</v>
          </cell>
          <cell r="F488">
            <v>1.25</v>
          </cell>
          <cell r="G488">
            <v>1.1399999999999999</v>
          </cell>
          <cell r="H488">
            <v>1.08</v>
          </cell>
          <cell r="J488">
            <v>1.53</v>
          </cell>
          <cell r="K488">
            <v>1.3953599999999999</v>
          </cell>
          <cell r="L488">
            <v>1.08</v>
          </cell>
        </row>
        <row r="489">
          <cell r="A489" t="str">
            <v>87-10-0392</v>
          </cell>
          <cell r="B489" t="str">
            <v>Physocarpus opulif. 'Luteus'</v>
          </cell>
          <cell r="C489" t="str">
            <v>MP104</v>
          </cell>
          <cell r="D489" t="str">
            <v>Directly</v>
          </cell>
          <cell r="F489">
            <v>0.59000000000000008</v>
          </cell>
          <cell r="G489">
            <v>0.48</v>
          </cell>
          <cell r="H489">
            <v>0.42</v>
          </cell>
          <cell r="J489">
            <v>0.72216000000000014</v>
          </cell>
          <cell r="K489">
            <v>0.58751999999999993</v>
          </cell>
          <cell r="L489">
            <v>0.42</v>
          </cell>
        </row>
        <row r="490">
          <cell r="A490" t="str">
            <v>87-10-0922</v>
          </cell>
          <cell r="B490" t="str">
            <v>Physocarpus opulif. 'Midnight' PBR ®</v>
          </cell>
          <cell r="C490" t="str">
            <v>MP104</v>
          </cell>
          <cell r="D490" t="str">
            <v>Directly</v>
          </cell>
          <cell r="F490">
            <v>1.25</v>
          </cell>
          <cell r="G490">
            <v>1.1399999999999999</v>
          </cell>
          <cell r="H490">
            <v>1.08</v>
          </cell>
          <cell r="J490">
            <v>1.53</v>
          </cell>
          <cell r="K490">
            <v>1.3953599999999999</v>
          </cell>
          <cell r="L490">
            <v>1.08</v>
          </cell>
        </row>
        <row r="491">
          <cell r="A491" t="str">
            <v>87-10-0393</v>
          </cell>
          <cell r="B491" t="str">
            <v>Physocarpus opulif. 'Nugget'</v>
          </cell>
          <cell r="C491" t="str">
            <v>MP104</v>
          </cell>
          <cell r="D491" t="str">
            <v>Directly</v>
          </cell>
          <cell r="F491">
            <v>0.59000000000000008</v>
          </cell>
          <cell r="G491">
            <v>0.48</v>
          </cell>
          <cell r="H491">
            <v>0.42</v>
          </cell>
          <cell r="J491">
            <v>0.72216000000000014</v>
          </cell>
          <cell r="K491">
            <v>0.58751999999999993</v>
          </cell>
          <cell r="L491">
            <v>0.42</v>
          </cell>
        </row>
        <row r="492">
          <cell r="A492" t="str">
            <v>87-10-0394</v>
          </cell>
          <cell r="B492" t="str">
            <v>Physocarpus opulif. 'Red Baron'</v>
          </cell>
          <cell r="C492" t="str">
            <v>MP104</v>
          </cell>
          <cell r="D492" t="str">
            <v>Directly</v>
          </cell>
          <cell r="F492">
            <v>0.59000000000000008</v>
          </cell>
          <cell r="G492">
            <v>0.48</v>
          </cell>
          <cell r="H492">
            <v>0.42</v>
          </cell>
          <cell r="J492">
            <v>0.72216000000000014</v>
          </cell>
          <cell r="K492">
            <v>0.58751999999999993</v>
          </cell>
          <cell r="L492">
            <v>0.42</v>
          </cell>
        </row>
        <row r="493">
          <cell r="A493" t="str">
            <v>87-10-0395</v>
          </cell>
          <cell r="B493" t="str">
            <v>Physocarpus opulif. 'Red Esquire' PBR ®</v>
          </cell>
          <cell r="C493" t="str">
            <v>MP104</v>
          </cell>
          <cell r="D493" t="str">
            <v>Directly</v>
          </cell>
          <cell r="F493">
            <v>1.25</v>
          </cell>
          <cell r="G493">
            <v>1.1399999999999999</v>
          </cell>
          <cell r="H493">
            <v>1.08</v>
          </cell>
          <cell r="J493">
            <v>1.53</v>
          </cell>
          <cell r="K493">
            <v>1.3953599999999999</v>
          </cell>
          <cell r="L493">
            <v>1.08</v>
          </cell>
        </row>
        <row r="494">
          <cell r="A494" t="str">
            <v>87-10-1349</v>
          </cell>
          <cell r="B494" t="str">
            <v>Physocarpus opulif. 'Schuch'</v>
          </cell>
          <cell r="C494" t="str">
            <v>MP104</v>
          </cell>
          <cell r="D494" t="str">
            <v>Directly</v>
          </cell>
          <cell r="F494">
            <v>0.63</v>
          </cell>
          <cell r="G494">
            <v>0.52</v>
          </cell>
          <cell r="H494">
            <v>0.46</v>
          </cell>
          <cell r="J494">
            <v>0.77112000000000003</v>
          </cell>
          <cell r="K494">
            <v>0.63648000000000005</v>
          </cell>
          <cell r="L494">
            <v>0.46</v>
          </cell>
        </row>
        <row r="495">
          <cell r="A495" t="str">
            <v>87-10-0397</v>
          </cell>
          <cell r="B495" t="str">
            <v>Physocarpus opulif. 'Summer Wine' PBR ® (Seward)</v>
          </cell>
          <cell r="C495" t="str">
            <v>MP104</v>
          </cell>
          <cell r="D495" t="str">
            <v>Directly</v>
          </cell>
          <cell r="F495">
            <v>1.25</v>
          </cell>
          <cell r="G495">
            <v>1.1399999999999999</v>
          </cell>
          <cell r="H495">
            <v>1.08</v>
          </cell>
          <cell r="J495">
            <v>1.53</v>
          </cell>
          <cell r="K495">
            <v>1.3953599999999999</v>
          </cell>
          <cell r="L495">
            <v>1.08</v>
          </cell>
        </row>
        <row r="496">
          <cell r="A496" t="str">
            <v>87-10-1350</v>
          </cell>
          <cell r="B496" t="str">
            <v>Physocarpus opulif. 'Tiny Wine' PBR ®</v>
          </cell>
          <cell r="C496" t="str">
            <v>MP104</v>
          </cell>
          <cell r="D496" t="str">
            <v>Directly</v>
          </cell>
          <cell r="F496">
            <v>1.25</v>
          </cell>
          <cell r="G496">
            <v>1.1399999999999999</v>
          </cell>
          <cell r="H496">
            <v>1.08</v>
          </cell>
          <cell r="J496">
            <v>1.53</v>
          </cell>
          <cell r="K496">
            <v>1.3953599999999999</v>
          </cell>
          <cell r="L496">
            <v>1.08</v>
          </cell>
        </row>
        <row r="497">
          <cell r="A497" t="str">
            <v>87-10-0880</v>
          </cell>
          <cell r="B497" t="str">
            <v>Physocarpus opulif. 'Zdechovice'</v>
          </cell>
          <cell r="C497" t="str">
            <v>MP104</v>
          </cell>
          <cell r="D497" t="str">
            <v>Directly</v>
          </cell>
          <cell r="F497">
            <v>0.59000000000000008</v>
          </cell>
          <cell r="G497">
            <v>0.48</v>
          </cell>
          <cell r="H497">
            <v>0.42</v>
          </cell>
          <cell r="J497">
            <v>0.72216000000000014</v>
          </cell>
          <cell r="K497">
            <v>0.58751999999999993</v>
          </cell>
          <cell r="L497">
            <v>0.42</v>
          </cell>
        </row>
        <row r="498">
          <cell r="A498" t="str">
            <v>87-10-0404</v>
          </cell>
          <cell r="B498" t="str">
            <v>Potentilla f. 'Abbotswood'</v>
          </cell>
          <cell r="C498" t="str">
            <v>MP150</v>
          </cell>
          <cell r="D498" t="str">
            <v>Directly</v>
          </cell>
          <cell r="F498">
            <v>0.36</v>
          </cell>
          <cell r="G498">
            <v>0.26</v>
          </cell>
          <cell r="H498">
            <v>0.22</v>
          </cell>
          <cell r="J498">
            <v>0.44063999999999998</v>
          </cell>
          <cell r="K498">
            <v>0.31824000000000002</v>
          </cell>
          <cell r="L498">
            <v>0.22</v>
          </cell>
        </row>
        <row r="499">
          <cell r="A499" t="str">
            <v>87-10-0405</v>
          </cell>
          <cell r="B499" t="str">
            <v>Potentilla f. 'Annette'</v>
          </cell>
          <cell r="C499" t="str">
            <v>MP150</v>
          </cell>
          <cell r="D499" t="str">
            <v>Directly</v>
          </cell>
          <cell r="F499">
            <v>0.36</v>
          </cell>
          <cell r="G499">
            <v>0.26</v>
          </cell>
          <cell r="H499">
            <v>0.22</v>
          </cell>
          <cell r="J499">
            <v>0.44063999999999998</v>
          </cell>
          <cell r="K499">
            <v>0.31824000000000002</v>
          </cell>
          <cell r="L499">
            <v>0.22</v>
          </cell>
        </row>
        <row r="500">
          <cell r="A500" t="str">
            <v>87-10-1597</v>
          </cell>
          <cell r="B500" t="str">
            <v>Potentilla f. 'Bella Bianca' PBR ®</v>
          </cell>
          <cell r="C500" t="str">
            <v>MP150</v>
          </cell>
          <cell r="D500" t="str">
            <v>Directly</v>
          </cell>
          <cell r="F500">
            <v>1.08</v>
          </cell>
          <cell r="G500">
            <v>0.97</v>
          </cell>
          <cell r="H500">
            <v>0.91</v>
          </cell>
          <cell r="J500">
            <v>1.32192</v>
          </cell>
          <cell r="K500">
            <v>1.1872799999999999</v>
          </cell>
          <cell r="L500">
            <v>0.91</v>
          </cell>
        </row>
        <row r="501">
          <cell r="A501" t="str">
            <v>87-10-1433</v>
          </cell>
          <cell r="B501" t="str">
            <v>Potentilla f. 'Bellissima' PBR ®</v>
          </cell>
          <cell r="C501" t="str">
            <v>MP150</v>
          </cell>
          <cell r="D501" t="str">
            <v>Directly</v>
          </cell>
          <cell r="F501">
            <v>1.08</v>
          </cell>
          <cell r="G501">
            <v>0.97</v>
          </cell>
          <cell r="H501">
            <v>0.91</v>
          </cell>
          <cell r="J501">
            <v>1.32192</v>
          </cell>
          <cell r="K501">
            <v>1.1872799999999999</v>
          </cell>
          <cell r="L501">
            <v>0.91</v>
          </cell>
        </row>
        <row r="502">
          <cell r="A502" t="str">
            <v>87-10-1683</v>
          </cell>
          <cell r="B502" t="str">
            <v>Potentilla f. 'Bella Lindsey' PBR ®</v>
          </cell>
          <cell r="C502" t="str">
            <v>MP150</v>
          </cell>
          <cell r="D502" t="str">
            <v>Directly</v>
          </cell>
          <cell r="F502">
            <v>1.08</v>
          </cell>
          <cell r="G502">
            <v>0.97</v>
          </cell>
          <cell r="H502">
            <v>0.91</v>
          </cell>
          <cell r="J502">
            <v>1.32192</v>
          </cell>
          <cell r="K502">
            <v>1.1872799999999999</v>
          </cell>
          <cell r="L502">
            <v>0.91</v>
          </cell>
        </row>
        <row r="503">
          <cell r="A503" t="str">
            <v>87-10-1434</v>
          </cell>
          <cell r="B503" t="str">
            <v>Potentilla f. 'Bella Sol' PBR ®</v>
          </cell>
          <cell r="C503" t="str">
            <v>MP150</v>
          </cell>
          <cell r="D503" t="str">
            <v>Directly</v>
          </cell>
          <cell r="F503">
            <v>1.08</v>
          </cell>
          <cell r="G503">
            <v>0.97</v>
          </cell>
          <cell r="H503">
            <v>0.91</v>
          </cell>
          <cell r="J503">
            <v>1.32192</v>
          </cell>
          <cell r="K503">
            <v>1.1872799999999999</v>
          </cell>
          <cell r="L503">
            <v>0.91</v>
          </cell>
        </row>
        <row r="504">
          <cell r="A504" t="str">
            <v>87-10-0406</v>
          </cell>
          <cell r="B504" t="str">
            <v>Potentilla f. 'Blink' (Pink Queen / Princess)</v>
          </cell>
          <cell r="C504" t="str">
            <v>MP150</v>
          </cell>
          <cell r="D504" t="str">
            <v>Directly</v>
          </cell>
          <cell r="F504">
            <v>0.36</v>
          </cell>
          <cell r="G504">
            <v>0.26</v>
          </cell>
          <cell r="H504">
            <v>0.22</v>
          </cell>
          <cell r="J504">
            <v>0.44063999999999998</v>
          </cell>
          <cell r="K504">
            <v>0.31824000000000002</v>
          </cell>
          <cell r="L504">
            <v>0.22</v>
          </cell>
        </row>
        <row r="505">
          <cell r="A505" t="str">
            <v>87-10-0924</v>
          </cell>
          <cell r="B505" t="str">
            <v>Potentilla f. Danny Boy ('Lissdan'PBR) ®</v>
          </cell>
          <cell r="C505" t="str">
            <v>MP150</v>
          </cell>
          <cell r="D505" t="str">
            <v>Directly</v>
          </cell>
          <cell r="F505">
            <v>1.08</v>
          </cell>
          <cell r="G505">
            <v>0.97</v>
          </cell>
          <cell r="H505">
            <v>0.91</v>
          </cell>
          <cell r="J505">
            <v>1.32192</v>
          </cell>
          <cell r="K505">
            <v>1.1872799999999999</v>
          </cell>
          <cell r="L505">
            <v>0.91</v>
          </cell>
        </row>
        <row r="506">
          <cell r="A506" t="str">
            <v>87-10-0407</v>
          </cell>
          <cell r="B506" t="str">
            <v>Potentilla f. 'Dart's Golddigger'</v>
          </cell>
          <cell r="C506" t="str">
            <v>MP150</v>
          </cell>
          <cell r="D506" t="str">
            <v>Directly</v>
          </cell>
          <cell r="F506">
            <v>0.36</v>
          </cell>
          <cell r="G506">
            <v>0.26</v>
          </cell>
          <cell r="H506">
            <v>0.22</v>
          </cell>
          <cell r="J506">
            <v>0.44063999999999998</v>
          </cell>
          <cell r="K506">
            <v>0.31824000000000002</v>
          </cell>
          <cell r="L506">
            <v>0.22</v>
          </cell>
        </row>
        <row r="507">
          <cell r="A507" t="str">
            <v>87-10-0408</v>
          </cell>
          <cell r="B507" t="str">
            <v>Potentilla f. 'Daydawn'</v>
          </cell>
          <cell r="C507" t="str">
            <v>MP150</v>
          </cell>
          <cell r="D507" t="str">
            <v>Directly</v>
          </cell>
          <cell r="F507">
            <v>0.36</v>
          </cell>
          <cell r="G507">
            <v>0.26</v>
          </cell>
          <cell r="H507">
            <v>0.22</v>
          </cell>
          <cell r="J507">
            <v>0.44063999999999998</v>
          </cell>
          <cell r="K507">
            <v>0.31824000000000002</v>
          </cell>
          <cell r="L507">
            <v>0.22</v>
          </cell>
        </row>
        <row r="508">
          <cell r="A508" t="str">
            <v>87-10-1684</v>
          </cell>
          <cell r="B508" t="str">
            <v>Potentilla fruticosa 'Elfenbein'</v>
          </cell>
          <cell r="C508" t="str">
            <v>MP150</v>
          </cell>
          <cell r="D508" t="str">
            <v>Directly</v>
          </cell>
          <cell r="F508">
            <v>0.36</v>
          </cell>
          <cell r="G508">
            <v>0.26</v>
          </cell>
          <cell r="H508">
            <v>0.22</v>
          </cell>
          <cell r="J508">
            <v>0.44063999999999998</v>
          </cell>
          <cell r="K508">
            <v>0.31824000000000002</v>
          </cell>
          <cell r="L508">
            <v>0.22</v>
          </cell>
        </row>
        <row r="509">
          <cell r="A509" t="str">
            <v>87-10-0409</v>
          </cell>
          <cell r="B509" t="str">
            <v>Potentilla f. 'Elizabeth'</v>
          </cell>
          <cell r="C509" t="str">
            <v>MP150</v>
          </cell>
          <cell r="D509" t="str">
            <v>Directly</v>
          </cell>
          <cell r="F509">
            <v>0.36</v>
          </cell>
          <cell r="G509">
            <v>0.26</v>
          </cell>
          <cell r="H509">
            <v>0.22</v>
          </cell>
          <cell r="J509">
            <v>0.44063999999999998</v>
          </cell>
          <cell r="K509">
            <v>0.31824000000000002</v>
          </cell>
          <cell r="L509">
            <v>0.22</v>
          </cell>
        </row>
        <row r="510">
          <cell r="A510" t="str">
            <v>87-10-0410</v>
          </cell>
          <cell r="B510" t="str">
            <v>Potentilla f. 'Floppy Disk'</v>
          </cell>
          <cell r="C510" t="str">
            <v>MP150</v>
          </cell>
          <cell r="D510" t="str">
            <v>Directly</v>
          </cell>
          <cell r="F510">
            <v>0.36</v>
          </cell>
          <cell r="G510">
            <v>0.26</v>
          </cell>
          <cell r="H510">
            <v>0.22</v>
          </cell>
          <cell r="J510">
            <v>0.44063999999999998</v>
          </cell>
          <cell r="K510">
            <v>0.31824000000000002</v>
          </cell>
          <cell r="L510">
            <v>0.22</v>
          </cell>
        </row>
        <row r="511">
          <cell r="A511" t="str">
            <v>87-10-1115</v>
          </cell>
          <cell r="B511" t="str">
            <v>Potentilla f. 'Glamour Girl' PBR ®</v>
          </cell>
          <cell r="C511" t="str">
            <v>MP150</v>
          </cell>
          <cell r="D511" t="str">
            <v>Directly</v>
          </cell>
          <cell r="F511">
            <v>1.08</v>
          </cell>
          <cell r="G511">
            <v>0.97</v>
          </cell>
          <cell r="H511">
            <v>0.91</v>
          </cell>
          <cell r="J511">
            <v>1.32192</v>
          </cell>
          <cell r="K511">
            <v>1.1872799999999999</v>
          </cell>
          <cell r="L511">
            <v>0.91</v>
          </cell>
        </row>
        <row r="512">
          <cell r="A512" t="str">
            <v>87-10-1020</v>
          </cell>
          <cell r="B512" t="str">
            <v>Potentilla f. 'Golden Dwarf'</v>
          </cell>
          <cell r="C512" t="str">
            <v>MP150</v>
          </cell>
          <cell r="D512" t="str">
            <v>Directly</v>
          </cell>
          <cell r="F512">
            <v>0.36</v>
          </cell>
          <cell r="G512">
            <v>0.26</v>
          </cell>
          <cell r="H512">
            <v>0.22</v>
          </cell>
          <cell r="J512">
            <v>0.44063999999999998</v>
          </cell>
          <cell r="K512">
            <v>0.31824000000000002</v>
          </cell>
          <cell r="L512">
            <v>0.22</v>
          </cell>
        </row>
        <row r="513">
          <cell r="A513" t="str">
            <v>87-10-0412</v>
          </cell>
          <cell r="B513" t="str">
            <v>Potentilla f. 'Goldfinger'</v>
          </cell>
          <cell r="C513" t="str">
            <v>MP150</v>
          </cell>
          <cell r="D513" t="str">
            <v>Directly</v>
          </cell>
          <cell r="F513">
            <v>0.36</v>
          </cell>
          <cell r="G513">
            <v>0.26</v>
          </cell>
          <cell r="H513">
            <v>0.22</v>
          </cell>
          <cell r="J513">
            <v>0.44063999999999998</v>
          </cell>
          <cell r="K513">
            <v>0.31824000000000002</v>
          </cell>
          <cell r="L513">
            <v>0.22</v>
          </cell>
        </row>
        <row r="514">
          <cell r="A514" t="str">
            <v>87-10-0413</v>
          </cell>
          <cell r="B514" t="str">
            <v>Potentilla f. 'Goldstar'</v>
          </cell>
          <cell r="C514" t="str">
            <v>MP150</v>
          </cell>
          <cell r="D514" t="str">
            <v>Directly</v>
          </cell>
          <cell r="F514">
            <v>0.36</v>
          </cell>
          <cell r="G514">
            <v>0.26</v>
          </cell>
          <cell r="H514">
            <v>0.22</v>
          </cell>
          <cell r="J514">
            <v>0.44063999999999998</v>
          </cell>
          <cell r="K514">
            <v>0.31824000000000002</v>
          </cell>
          <cell r="L514">
            <v>0.22</v>
          </cell>
        </row>
        <row r="515">
          <cell r="A515" t="str">
            <v>87-10-0414</v>
          </cell>
          <cell r="B515" t="str">
            <v>Potentilla f. 'Goldteppich'</v>
          </cell>
          <cell r="C515" t="str">
            <v>MP150</v>
          </cell>
          <cell r="D515" t="str">
            <v>Directly</v>
          </cell>
          <cell r="F515">
            <v>0.36</v>
          </cell>
          <cell r="G515">
            <v>0.26</v>
          </cell>
          <cell r="H515">
            <v>0.22</v>
          </cell>
          <cell r="J515">
            <v>0.44063999999999998</v>
          </cell>
          <cell r="K515">
            <v>0.31824000000000002</v>
          </cell>
          <cell r="L515">
            <v>0.22</v>
          </cell>
        </row>
        <row r="516">
          <cell r="A516" t="str">
            <v>87-10-0415</v>
          </cell>
          <cell r="B516" t="str">
            <v>Potentilla f. 'Grandiflora'</v>
          </cell>
          <cell r="C516" t="str">
            <v>MP150</v>
          </cell>
          <cell r="D516" t="str">
            <v>Directly</v>
          </cell>
          <cell r="F516">
            <v>0.36</v>
          </cell>
          <cell r="G516">
            <v>0.26</v>
          </cell>
          <cell r="H516">
            <v>0.22</v>
          </cell>
          <cell r="J516">
            <v>0.44063999999999998</v>
          </cell>
          <cell r="K516">
            <v>0.31824000000000002</v>
          </cell>
          <cell r="L516">
            <v>0.22</v>
          </cell>
        </row>
        <row r="517">
          <cell r="A517" t="str">
            <v>87-10-1354</v>
          </cell>
          <cell r="B517" t="str">
            <v>Potentilla f. 'Hachmann's Gigant'</v>
          </cell>
          <cell r="C517" t="str">
            <v>MP150</v>
          </cell>
          <cell r="D517" t="str">
            <v>Directly</v>
          </cell>
          <cell r="F517">
            <v>0.36</v>
          </cell>
          <cell r="G517">
            <v>0.26</v>
          </cell>
          <cell r="H517">
            <v>0.22</v>
          </cell>
          <cell r="J517">
            <v>0.44063999999999998</v>
          </cell>
          <cell r="K517">
            <v>0.31824000000000002</v>
          </cell>
          <cell r="L517">
            <v>0.22</v>
          </cell>
        </row>
        <row r="518">
          <cell r="A518" t="str">
            <v>87-10-0867</v>
          </cell>
          <cell r="B518" t="str">
            <v>Potentilla f. 'Hopleys Orange'</v>
          </cell>
          <cell r="C518" t="str">
            <v>MP150</v>
          </cell>
          <cell r="D518" t="str">
            <v>Directly</v>
          </cell>
          <cell r="F518">
            <v>0.36</v>
          </cell>
          <cell r="G518">
            <v>0.26</v>
          </cell>
          <cell r="H518">
            <v>0.22</v>
          </cell>
          <cell r="J518">
            <v>0.44063999999999998</v>
          </cell>
          <cell r="K518">
            <v>0.31824000000000002</v>
          </cell>
          <cell r="L518">
            <v>0.22</v>
          </cell>
        </row>
        <row r="519">
          <cell r="A519" t="str">
            <v>87-10-0418</v>
          </cell>
          <cell r="B519" t="str">
            <v>Potentilla f. 'Katherine Dykes'</v>
          </cell>
          <cell r="C519" t="str">
            <v>MP150</v>
          </cell>
          <cell r="D519" t="str">
            <v>Directly</v>
          </cell>
          <cell r="F519">
            <v>0.36</v>
          </cell>
          <cell r="G519">
            <v>0.26</v>
          </cell>
          <cell r="H519">
            <v>0.22</v>
          </cell>
          <cell r="J519">
            <v>0.44063999999999998</v>
          </cell>
          <cell r="K519">
            <v>0.31824000000000002</v>
          </cell>
          <cell r="L519">
            <v>0.22</v>
          </cell>
        </row>
        <row r="520">
          <cell r="A520" t="str">
            <v>87-10-0419</v>
          </cell>
          <cell r="B520" t="str">
            <v>Potentilla f. 'Klondike'</v>
          </cell>
          <cell r="C520" t="str">
            <v>MP150</v>
          </cell>
          <cell r="D520" t="str">
            <v>Directly</v>
          </cell>
          <cell r="F520">
            <v>0.36</v>
          </cell>
          <cell r="G520">
            <v>0.26</v>
          </cell>
          <cell r="H520">
            <v>0.22</v>
          </cell>
          <cell r="J520">
            <v>0.44063999999999998</v>
          </cell>
          <cell r="K520">
            <v>0.31824000000000002</v>
          </cell>
          <cell r="L520">
            <v>0.22</v>
          </cell>
        </row>
        <row r="521">
          <cell r="A521" t="str">
            <v>87-10-0420</v>
          </cell>
          <cell r="B521" t="str">
            <v>Potentilla f. 'Kobold'</v>
          </cell>
          <cell r="C521" t="str">
            <v>MP150</v>
          </cell>
          <cell r="D521" t="str">
            <v>Directly</v>
          </cell>
          <cell r="F521">
            <v>0.36</v>
          </cell>
          <cell r="G521">
            <v>0.26</v>
          </cell>
          <cell r="H521">
            <v>0.22</v>
          </cell>
          <cell r="J521">
            <v>0.44063999999999998</v>
          </cell>
          <cell r="K521">
            <v>0.31824000000000002</v>
          </cell>
          <cell r="L521">
            <v>0.22</v>
          </cell>
        </row>
        <row r="522">
          <cell r="A522" t="str">
            <v>87-10-0421</v>
          </cell>
          <cell r="B522" t="str">
            <v>Potentilla f. 'Limelight'</v>
          </cell>
          <cell r="C522" t="str">
            <v>MP150</v>
          </cell>
          <cell r="D522" t="str">
            <v>Directly</v>
          </cell>
          <cell r="F522">
            <v>0.36</v>
          </cell>
          <cell r="G522">
            <v>0.26</v>
          </cell>
          <cell r="H522">
            <v>0.22</v>
          </cell>
          <cell r="J522">
            <v>0.44063999999999998</v>
          </cell>
          <cell r="K522">
            <v>0.31824000000000002</v>
          </cell>
          <cell r="L522">
            <v>0.22</v>
          </cell>
        </row>
        <row r="523">
          <cell r="A523" t="str">
            <v>87-10-0422</v>
          </cell>
          <cell r="B523" t="str">
            <v>Potentilla f. 'Living Daylight'</v>
          </cell>
          <cell r="C523" t="str">
            <v>MP150</v>
          </cell>
          <cell r="D523" t="str">
            <v>Directly</v>
          </cell>
          <cell r="F523">
            <v>0.36</v>
          </cell>
          <cell r="G523">
            <v>0.26</v>
          </cell>
          <cell r="H523">
            <v>0.22</v>
          </cell>
          <cell r="J523">
            <v>0.44063999999999998</v>
          </cell>
          <cell r="K523">
            <v>0.31824000000000002</v>
          </cell>
          <cell r="L523">
            <v>0.22</v>
          </cell>
        </row>
        <row r="524">
          <cell r="A524" t="str">
            <v>87-10-0423</v>
          </cell>
          <cell r="B524" t="str">
            <v>Potentilla f. 'Longacre'</v>
          </cell>
          <cell r="C524" t="str">
            <v>MP150</v>
          </cell>
          <cell r="D524" t="str">
            <v>Directly</v>
          </cell>
          <cell r="F524">
            <v>0.36</v>
          </cell>
          <cell r="G524">
            <v>0.26</v>
          </cell>
          <cell r="H524">
            <v>0.22</v>
          </cell>
          <cell r="J524">
            <v>0.44063999999999998</v>
          </cell>
          <cell r="K524">
            <v>0.31824000000000002</v>
          </cell>
          <cell r="L524">
            <v>0.22</v>
          </cell>
        </row>
        <row r="525">
          <cell r="A525" t="str">
            <v>87-10-0424</v>
          </cell>
          <cell r="B525" t="str">
            <v>Potentilla f. 'Lovely Pink' (Pink Beauty) PBR ®</v>
          </cell>
          <cell r="C525" t="str">
            <v>MP150</v>
          </cell>
          <cell r="D525" t="str">
            <v>Directly</v>
          </cell>
          <cell r="F525">
            <v>1.08</v>
          </cell>
          <cell r="G525">
            <v>0.97</v>
          </cell>
          <cell r="H525">
            <v>0.91</v>
          </cell>
          <cell r="J525">
            <v>1.32192</v>
          </cell>
          <cell r="K525">
            <v>1.1872799999999999</v>
          </cell>
          <cell r="L525">
            <v>0.91</v>
          </cell>
        </row>
        <row r="526">
          <cell r="A526" t="str">
            <v>87-10-0425</v>
          </cell>
          <cell r="B526" t="str">
            <v>Potentilla f. 'Maanelys'</v>
          </cell>
          <cell r="C526" t="str">
            <v>MP150</v>
          </cell>
          <cell r="D526" t="str">
            <v>Directly</v>
          </cell>
          <cell r="F526">
            <v>0.36</v>
          </cell>
          <cell r="G526">
            <v>0.26</v>
          </cell>
          <cell r="H526">
            <v>0.22</v>
          </cell>
          <cell r="J526">
            <v>0.44063999999999998</v>
          </cell>
          <cell r="K526">
            <v>0.31824000000000002</v>
          </cell>
          <cell r="L526">
            <v>0.22</v>
          </cell>
        </row>
        <row r="527">
          <cell r="A527" t="str">
            <v>87-10-0868</v>
          </cell>
          <cell r="B527" t="str">
            <v>Potentilla f. 'Manchu'</v>
          </cell>
          <cell r="C527" t="str">
            <v>MP150</v>
          </cell>
          <cell r="D527" t="str">
            <v>Directly</v>
          </cell>
          <cell r="F527">
            <v>0.36</v>
          </cell>
          <cell r="G527">
            <v>0.26</v>
          </cell>
          <cell r="H527">
            <v>0.22</v>
          </cell>
          <cell r="J527">
            <v>0.44063999999999998</v>
          </cell>
          <cell r="K527">
            <v>0.31824000000000002</v>
          </cell>
          <cell r="L527">
            <v>0.22</v>
          </cell>
        </row>
        <row r="528">
          <cell r="A528" t="str">
            <v>87-10-0427</v>
          </cell>
          <cell r="B528" t="str">
            <v>Potentilla f. 'Mango Tango' PBR ®</v>
          </cell>
          <cell r="C528" t="str">
            <v>MP150</v>
          </cell>
          <cell r="D528" t="str">
            <v>Directly</v>
          </cell>
          <cell r="F528">
            <v>1.08</v>
          </cell>
          <cell r="G528">
            <v>0.97</v>
          </cell>
          <cell r="H528">
            <v>0.91</v>
          </cell>
          <cell r="J528">
            <v>1.32192</v>
          </cell>
          <cell r="K528">
            <v>1.1872799999999999</v>
          </cell>
          <cell r="L528">
            <v>0.91</v>
          </cell>
        </row>
        <row r="529">
          <cell r="A529" t="str">
            <v>87-10-0428</v>
          </cell>
          <cell r="B529" t="str">
            <v>Potentilla f. 'Marian Red Robin' (Marrob)</v>
          </cell>
          <cell r="C529" t="str">
            <v>MP150</v>
          </cell>
          <cell r="D529" t="str">
            <v>Directly</v>
          </cell>
          <cell r="F529">
            <v>0.36</v>
          </cell>
          <cell r="G529">
            <v>0.26</v>
          </cell>
          <cell r="H529">
            <v>0.22</v>
          </cell>
          <cell r="J529">
            <v>0.44063999999999998</v>
          </cell>
          <cell r="K529">
            <v>0.31824000000000002</v>
          </cell>
          <cell r="L529">
            <v>0.22</v>
          </cell>
        </row>
        <row r="530">
          <cell r="A530" t="str">
            <v>87-10-0429</v>
          </cell>
          <cell r="B530" t="str">
            <v>Potentilla f. 'McKay's White'</v>
          </cell>
          <cell r="C530" t="str">
            <v>MP150</v>
          </cell>
          <cell r="D530" t="str">
            <v>Directly</v>
          </cell>
          <cell r="F530">
            <v>0.36</v>
          </cell>
          <cell r="G530">
            <v>0.26</v>
          </cell>
          <cell r="H530">
            <v>0.22</v>
          </cell>
          <cell r="J530">
            <v>0.44063999999999998</v>
          </cell>
          <cell r="K530">
            <v>0.31824000000000002</v>
          </cell>
          <cell r="L530">
            <v>0.22</v>
          </cell>
        </row>
        <row r="531">
          <cell r="A531" t="str">
            <v>87-10-1435</v>
          </cell>
          <cell r="B531" t="str">
            <v>Potentilla f. 'Medicine Wheel Mountain'</v>
          </cell>
          <cell r="C531" t="str">
            <v>MP150</v>
          </cell>
          <cell r="D531" t="str">
            <v>Directly</v>
          </cell>
          <cell r="F531">
            <v>0.36</v>
          </cell>
          <cell r="G531">
            <v>0.26</v>
          </cell>
          <cell r="H531">
            <v>0.22</v>
          </cell>
          <cell r="J531">
            <v>0.44063999999999998</v>
          </cell>
          <cell r="K531">
            <v>0.31824000000000002</v>
          </cell>
          <cell r="L531">
            <v>0.22</v>
          </cell>
        </row>
        <row r="532">
          <cell r="A532" t="str">
            <v>87-10-0431</v>
          </cell>
          <cell r="B532" t="str">
            <v>Potentilla f. 'New Dawn'</v>
          </cell>
          <cell r="C532" t="str">
            <v>MP150</v>
          </cell>
          <cell r="D532" t="str">
            <v>Directly</v>
          </cell>
          <cell r="F532">
            <v>0.36</v>
          </cell>
          <cell r="G532">
            <v>0.26</v>
          </cell>
          <cell r="H532">
            <v>0.22</v>
          </cell>
          <cell r="J532">
            <v>0.44063999999999998</v>
          </cell>
          <cell r="K532">
            <v>0.31824000000000002</v>
          </cell>
          <cell r="L532">
            <v>0.22</v>
          </cell>
        </row>
        <row r="533">
          <cell r="A533" t="str">
            <v>87-10-1167</v>
          </cell>
          <cell r="B533" t="str">
            <v>Potentilla f. 'Orange Lady'</v>
          </cell>
          <cell r="C533" t="str">
            <v>MP150</v>
          </cell>
          <cell r="D533" t="str">
            <v>Directly</v>
          </cell>
          <cell r="F533">
            <v>1.08</v>
          </cell>
          <cell r="G533">
            <v>0.97</v>
          </cell>
          <cell r="H533">
            <v>0.91</v>
          </cell>
          <cell r="J533">
            <v>1.32192</v>
          </cell>
          <cell r="K533">
            <v>1.1872799999999999</v>
          </cell>
          <cell r="L533">
            <v>0.91</v>
          </cell>
        </row>
        <row r="534">
          <cell r="A534" t="str">
            <v>87-10-1436</v>
          </cell>
          <cell r="B534" t="str">
            <v>Potentilla f. 'Orange Star'</v>
          </cell>
          <cell r="C534" t="str">
            <v>MP150</v>
          </cell>
          <cell r="D534" t="str">
            <v>Directly</v>
          </cell>
          <cell r="F534">
            <v>0.36</v>
          </cell>
          <cell r="G534">
            <v>0.26</v>
          </cell>
          <cell r="H534">
            <v>0.22</v>
          </cell>
          <cell r="J534">
            <v>0.44063999999999998</v>
          </cell>
          <cell r="K534">
            <v>0.31824000000000002</v>
          </cell>
          <cell r="L534">
            <v>0.22</v>
          </cell>
        </row>
        <row r="535">
          <cell r="A535" t="str">
            <v>87-10-1437</v>
          </cell>
          <cell r="B535" t="str">
            <v>Potentilla f. 'Novo'</v>
          </cell>
          <cell r="C535" t="str">
            <v>MP150</v>
          </cell>
          <cell r="D535" t="str">
            <v>Directly</v>
          </cell>
          <cell r="F535">
            <v>0.36</v>
          </cell>
          <cell r="G535">
            <v>0.26</v>
          </cell>
          <cell r="H535">
            <v>0.22</v>
          </cell>
          <cell r="J535">
            <v>0.44063999999999998</v>
          </cell>
          <cell r="K535">
            <v>0.31824000000000002</v>
          </cell>
          <cell r="L535">
            <v>0.22</v>
          </cell>
        </row>
        <row r="536">
          <cell r="A536" t="str">
            <v>87-10-0432</v>
          </cell>
          <cell r="B536" t="str">
            <v>Potentilla f. 'Orangeade'</v>
          </cell>
          <cell r="C536" t="str">
            <v>MP150</v>
          </cell>
          <cell r="D536" t="str">
            <v>Directly</v>
          </cell>
          <cell r="F536">
            <v>0.36</v>
          </cell>
          <cell r="G536">
            <v>0.26</v>
          </cell>
          <cell r="H536">
            <v>0.22</v>
          </cell>
          <cell r="J536">
            <v>0.44063999999999998</v>
          </cell>
          <cell r="K536">
            <v>0.31824000000000002</v>
          </cell>
          <cell r="L536">
            <v>0.22</v>
          </cell>
        </row>
        <row r="537">
          <cell r="A537" t="str">
            <v>87-10-1355</v>
          </cell>
          <cell r="B537" t="str">
            <v>Potentilla f. 'Pretty Polly'</v>
          </cell>
          <cell r="C537" t="str">
            <v>MP150</v>
          </cell>
          <cell r="D537" t="str">
            <v>Directly</v>
          </cell>
          <cell r="F537">
            <v>0.36</v>
          </cell>
          <cell r="G537">
            <v>0.26</v>
          </cell>
          <cell r="H537">
            <v>0.22</v>
          </cell>
          <cell r="J537">
            <v>0.44063999999999998</v>
          </cell>
          <cell r="K537">
            <v>0.31824000000000002</v>
          </cell>
          <cell r="L537">
            <v>0.22</v>
          </cell>
        </row>
        <row r="538">
          <cell r="A538" t="str">
            <v>87-10-0435</v>
          </cell>
          <cell r="B538" t="str">
            <v>Potentilla f. 'Primrose Beauty'</v>
          </cell>
          <cell r="C538" t="str">
            <v>MP150</v>
          </cell>
          <cell r="D538" t="str">
            <v>Directly</v>
          </cell>
          <cell r="F538">
            <v>0.36</v>
          </cell>
          <cell r="G538">
            <v>0.26</v>
          </cell>
          <cell r="H538">
            <v>0.22</v>
          </cell>
          <cell r="J538">
            <v>0.44063999999999998</v>
          </cell>
          <cell r="K538">
            <v>0.31824000000000002</v>
          </cell>
          <cell r="L538">
            <v>0.22</v>
          </cell>
        </row>
        <row r="539">
          <cell r="A539" t="str">
            <v>87-10-0436</v>
          </cell>
          <cell r="B539" t="str">
            <v>Potentilla f. 'Princess'</v>
          </cell>
          <cell r="C539" t="str">
            <v>MP150</v>
          </cell>
          <cell r="D539" t="str">
            <v>Directly</v>
          </cell>
          <cell r="F539">
            <v>0.36</v>
          </cell>
          <cell r="G539">
            <v>0.26</v>
          </cell>
          <cell r="H539">
            <v>0.22</v>
          </cell>
          <cell r="J539">
            <v>0.44063999999999998</v>
          </cell>
          <cell r="K539">
            <v>0.31824000000000002</v>
          </cell>
          <cell r="L539">
            <v>0.22</v>
          </cell>
        </row>
        <row r="540">
          <cell r="A540" t="str">
            <v>87-10-0437</v>
          </cell>
          <cell r="B540" t="str">
            <v>Potentilla f. 'Red Ace'</v>
          </cell>
          <cell r="C540" t="str">
            <v>MP150</v>
          </cell>
          <cell r="D540" t="str">
            <v>Directly</v>
          </cell>
          <cell r="F540">
            <v>0.36</v>
          </cell>
          <cell r="G540">
            <v>0.26</v>
          </cell>
          <cell r="H540">
            <v>0.22</v>
          </cell>
          <cell r="J540">
            <v>0.44063999999999998</v>
          </cell>
          <cell r="K540">
            <v>0.31824000000000002</v>
          </cell>
          <cell r="L540">
            <v>0.22</v>
          </cell>
        </row>
        <row r="541">
          <cell r="A541" t="str">
            <v>87-10-1116</v>
          </cell>
          <cell r="B541" t="str">
            <v>Potentilla f. 'Red Lady' PBR ®</v>
          </cell>
          <cell r="C541" t="str">
            <v>MP150</v>
          </cell>
          <cell r="D541" t="str">
            <v>Directly</v>
          </cell>
          <cell r="F541">
            <v>1.08</v>
          </cell>
          <cell r="G541">
            <v>0.97</v>
          </cell>
          <cell r="H541">
            <v>0.91</v>
          </cell>
          <cell r="J541">
            <v>1.32192</v>
          </cell>
          <cell r="K541">
            <v>1.1872799999999999</v>
          </cell>
          <cell r="L541">
            <v>0.91</v>
          </cell>
        </row>
        <row r="542">
          <cell r="A542" t="str">
            <v>87-10-0438</v>
          </cell>
          <cell r="B542" t="str">
            <v>Potentilla f. 'Snowflake'</v>
          </cell>
          <cell r="C542" t="str">
            <v>MP150</v>
          </cell>
          <cell r="D542" t="str">
            <v>Directly</v>
          </cell>
          <cell r="F542">
            <v>0.36</v>
          </cell>
          <cell r="G542">
            <v>0.26</v>
          </cell>
          <cell r="H542">
            <v>0.22</v>
          </cell>
          <cell r="J542">
            <v>0.44063999999999998</v>
          </cell>
          <cell r="K542">
            <v>0.31824000000000002</v>
          </cell>
          <cell r="L542">
            <v>0.22</v>
          </cell>
        </row>
        <row r="543">
          <cell r="A543" t="str">
            <v>87-10-0439</v>
          </cell>
          <cell r="B543" t="str">
            <v>Potentilla f. 'Sommerflor'</v>
          </cell>
          <cell r="C543" t="str">
            <v>MP150</v>
          </cell>
          <cell r="D543" t="str">
            <v>Directly</v>
          </cell>
          <cell r="F543">
            <v>0.36</v>
          </cell>
          <cell r="G543">
            <v>0.26</v>
          </cell>
          <cell r="H543">
            <v>0.22</v>
          </cell>
          <cell r="J543">
            <v>0.44063999999999998</v>
          </cell>
          <cell r="K543">
            <v>0.31824000000000002</v>
          </cell>
          <cell r="L543">
            <v>0.22</v>
          </cell>
        </row>
        <row r="544">
          <cell r="A544" t="str">
            <v>87-10-0440</v>
          </cell>
          <cell r="B544" t="str">
            <v>Potentilla f. 'Sunset'</v>
          </cell>
          <cell r="C544" t="str">
            <v>MP150</v>
          </cell>
          <cell r="D544" t="str">
            <v>Directly</v>
          </cell>
          <cell r="F544">
            <v>0.36</v>
          </cell>
          <cell r="G544">
            <v>0.26</v>
          </cell>
          <cell r="H544">
            <v>0.22</v>
          </cell>
          <cell r="J544">
            <v>0.44063999999999998</v>
          </cell>
          <cell r="K544">
            <v>0.31824000000000002</v>
          </cell>
          <cell r="L544">
            <v>0.22</v>
          </cell>
        </row>
        <row r="545">
          <cell r="A545" t="str">
            <v>87-10-0441</v>
          </cell>
          <cell r="B545" t="str">
            <v>Potentilla f. 'Tangerine'</v>
          </cell>
          <cell r="C545" t="str">
            <v>MP150</v>
          </cell>
          <cell r="D545" t="str">
            <v>Directly</v>
          </cell>
          <cell r="F545">
            <v>0.36</v>
          </cell>
          <cell r="G545">
            <v>0.26</v>
          </cell>
          <cell r="H545">
            <v>0.22</v>
          </cell>
          <cell r="J545">
            <v>0.44063999999999998</v>
          </cell>
          <cell r="K545">
            <v>0.31824000000000002</v>
          </cell>
          <cell r="L545">
            <v>0.22</v>
          </cell>
        </row>
        <row r="546">
          <cell r="A546" t="str">
            <v>87-10-0442</v>
          </cell>
          <cell r="B546" t="str">
            <v>Potentilla f. 'Tilford Cream'</v>
          </cell>
          <cell r="C546" t="str">
            <v>MP150</v>
          </cell>
          <cell r="D546" t="str">
            <v>Directly</v>
          </cell>
          <cell r="F546">
            <v>0.36</v>
          </cell>
          <cell r="G546">
            <v>0.26</v>
          </cell>
          <cell r="H546">
            <v>0.22</v>
          </cell>
          <cell r="J546">
            <v>0.44063999999999998</v>
          </cell>
          <cell r="K546">
            <v>0.31824000000000002</v>
          </cell>
          <cell r="L546">
            <v>0.22</v>
          </cell>
        </row>
        <row r="547">
          <cell r="A547" t="str">
            <v>87-10-1168</v>
          </cell>
          <cell r="B547" t="str">
            <v>Potentilla f. 'White Lady' PBR ®</v>
          </cell>
          <cell r="C547" t="str">
            <v>MP150</v>
          </cell>
          <cell r="D547" t="str">
            <v>Directly</v>
          </cell>
          <cell r="F547">
            <v>1.08</v>
          </cell>
          <cell r="G547">
            <v>0.97</v>
          </cell>
          <cell r="H547">
            <v>0.91</v>
          </cell>
          <cell r="J547">
            <v>1.32192</v>
          </cell>
          <cell r="K547">
            <v>1.1872799999999999</v>
          </cell>
          <cell r="L547">
            <v>0.91</v>
          </cell>
        </row>
        <row r="548">
          <cell r="A548" t="str">
            <v>87-10-0433</v>
          </cell>
          <cell r="B548" t="str">
            <v>Potentilla frut. 'Pink Queen'</v>
          </cell>
          <cell r="C548" t="str">
            <v>MP150</v>
          </cell>
          <cell r="D548" t="str">
            <v>Directly</v>
          </cell>
          <cell r="F548">
            <v>0.36</v>
          </cell>
          <cell r="G548">
            <v>0.26</v>
          </cell>
          <cell r="H548">
            <v>0.22</v>
          </cell>
          <cell r="J548">
            <v>0.44063999999999998</v>
          </cell>
          <cell r="K548">
            <v>0.31824000000000002</v>
          </cell>
          <cell r="L548">
            <v>0.22</v>
          </cell>
        </row>
        <row r="549">
          <cell r="A549" t="str">
            <v>87-10-0443</v>
          </cell>
          <cell r="B549" t="str">
            <v>Potentilla tridentata 'Nuuk'</v>
          </cell>
          <cell r="C549" t="str">
            <v>MP150</v>
          </cell>
          <cell r="D549" t="str">
            <v>Directly</v>
          </cell>
          <cell r="F549">
            <v>0.36</v>
          </cell>
          <cell r="G549">
            <v>0.26</v>
          </cell>
          <cell r="H549">
            <v>0.22</v>
          </cell>
          <cell r="J549">
            <v>0.44063999999999998</v>
          </cell>
          <cell r="K549">
            <v>0.31824000000000002</v>
          </cell>
          <cell r="L549">
            <v>0.22</v>
          </cell>
        </row>
        <row r="550">
          <cell r="A550" t="str">
            <v>87-10-0444</v>
          </cell>
          <cell r="B550" t="str">
            <v>Prunus laur. 'Ani' PBR ®</v>
          </cell>
          <cell r="C550" t="str">
            <v>MP104</v>
          </cell>
          <cell r="D550" t="str">
            <v>Directly</v>
          </cell>
          <cell r="F550">
            <v>0.94000000000000006</v>
          </cell>
          <cell r="G550">
            <v>0.83</v>
          </cell>
          <cell r="H550">
            <v>0.77</v>
          </cell>
          <cell r="J550">
            <v>1.15056</v>
          </cell>
          <cell r="K550">
            <v>1.0159199999999999</v>
          </cell>
          <cell r="L550">
            <v>0.77</v>
          </cell>
        </row>
        <row r="551">
          <cell r="A551" t="str">
            <v>87-10-1021</v>
          </cell>
          <cell r="B551" t="str">
            <v>Prunus laur. 'Antonius' PBR ®</v>
          </cell>
          <cell r="C551" t="str">
            <v>MP104</v>
          </cell>
          <cell r="D551" t="str">
            <v>Directly</v>
          </cell>
          <cell r="F551">
            <v>1.01</v>
          </cell>
          <cell r="G551">
            <v>0.9</v>
          </cell>
          <cell r="H551">
            <v>0.84</v>
          </cell>
          <cell r="J551">
            <v>1.23624</v>
          </cell>
          <cell r="K551">
            <v>1.1016000000000001</v>
          </cell>
          <cell r="L551">
            <v>0.84</v>
          </cell>
        </row>
        <row r="552">
          <cell r="A552" t="str">
            <v>87-10-0445</v>
          </cell>
          <cell r="B552" t="str">
            <v>Prunus laur. 'Caucasica'</v>
          </cell>
          <cell r="C552" t="str">
            <v>MP104</v>
          </cell>
          <cell r="D552" t="str">
            <v>week 18</v>
          </cell>
          <cell r="F552">
            <v>0.43</v>
          </cell>
          <cell r="G552">
            <v>0.32</v>
          </cell>
          <cell r="H552">
            <v>0.27</v>
          </cell>
          <cell r="J552">
            <v>0.52632000000000001</v>
          </cell>
          <cell r="K552">
            <v>0.39168000000000003</v>
          </cell>
          <cell r="L552">
            <v>0.27</v>
          </cell>
        </row>
        <row r="553">
          <cell r="A553" t="str">
            <v>87-10-1169</v>
          </cell>
          <cell r="B553" t="str">
            <v>Prunus laur. 'Cherry Brandy'</v>
          </cell>
          <cell r="C553" t="str">
            <v>MP104</v>
          </cell>
          <cell r="D553" t="str">
            <v>week 18</v>
          </cell>
          <cell r="F553">
            <v>0.43</v>
          </cell>
          <cell r="G553">
            <v>0.32</v>
          </cell>
          <cell r="H553">
            <v>0.27</v>
          </cell>
          <cell r="J553">
            <v>0.52632000000000001</v>
          </cell>
          <cell r="K553">
            <v>0.39168000000000003</v>
          </cell>
          <cell r="L553">
            <v>0.27</v>
          </cell>
        </row>
        <row r="554">
          <cell r="A554" t="str">
            <v>87-10-1500</v>
          </cell>
          <cell r="B554" t="str">
            <v>Prunus laurocerasus Elly® ('VERSTRA'PBR) ®</v>
          </cell>
          <cell r="C554" t="str">
            <v>MP104</v>
          </cell>
          <cell r="D554" t="str">
            <v>week 18</v>
          </cell>
          <cell r="F554">
            <v>1.08</v>
          </cell>
          <cell r="G554">
            <v>0.97</v>
          </cell>
          <cell r="H554">
            <v>0.91</v>
          </cell>
          <cell r="J554">
            <v>1.32192</v>
          </cell>
          <cell r="K554">
            <v>1.1872799999999999</v>
          </cell>
          <cell r="L554">
            <v>0.91</v>
          </cell>
        </row>
        <row r="555">
          <cell r="A555" t="str">
            <v>87-10-1022</v>
          </cell>
          <cell r="B555" t="str">
            <v>Prunus laurocerasus Etna® ('Anbri'PBR) ®</v>
          </cell>
          <cell r="C555" t="str">
            <v>MP104</v>
          </cell>
          <cell r="D555" t="str">
            <v>week 18</v>
          </cell>
          <cell r="F555">
            <v>1.01</v>
          </cell>
          <cell r="G555">
            <v>0.9</v>
          </cell>
          <cell r="H555">
            <v>0.84</v>
          </cell>
          <cell r="J555">
            <v>1.23624</v>
          </cell>
          <cell r="K555">
            <v>1.1016000000000001</v>
          </cell>
          <cell r="L555">
            <v>0.84</v>
          </cell>
        </row>
        <row r="556">
          <cell r="A556" t="str">
            <v>87-10-0447</v>
          </cell>
          <cell r="B556" t="str">
            <v>Prunus laur. 'Gabi' PBR ®</v>
          </cell>
          <cell r="C556" t="str">
            <v>MP104</v>
          </cell>
          <cell r="D556" t="str">
            <v>Directly</v>
          </cell>
          <cell r="F556">
            <v>0.94000000000000006</v>
          </cell>
          <cell r="G556">
            <v>0.83</v>
          </cell>
          <cell r="H556">
            <v>0.77</v>
          </cell>
          <cell r="J556">
            <v>1.15056</v>
          </cell>
          <cell r="K556">
            <v>1.0159199999999999</v>
          </cell>
          <cell r="L556">
            <v>0.77</v>
          </cell>
        </row>
        <row r="557">
          <cell r="A557" t="str">
            <v>87-10-1438</v>
          </cell>
          <cell r="B557" t="str">
            <v>Prunus laur. 'Gajo' PBR ®</v>
          </cell>
          <cell r="C557" t="str">
            <v>MP104</v>
          </cell>
          <cell r="D557" t="str">
            <v>week 18</v>
          </cell>
          <cell r="F557">
            <v>1.08</v>
          </cell>
          <cell r="G557">
            <v>0.97</v>
          </cell>
          <cell r="H557">
            <v>0.91</v>
          </cell>
          <cell r="J557">
            <v>1.32192</v>
          </cell>
          <cell r="K557">
            <v>1.1872799999999999</v>
          </cell>
          <cell r="L557">
            <v>0.91</v>
          </cell>
        </row>
        <row r="558">
          <cell r="A558" t="str">
            <v>87-10-0449</v>
          </cell>
          <cell r="B558" t="str">
            <v>Prunus laur. 'Hagar' PBR ®</v>
          </cell>
          <cell r="C558" t="str">
            <v>MP104</v>
          </cell>
          <cell r="D558" t="str">
            <v>week 18</v>
          </cell>
          <cell r="F558">
            <v>1.01</v>
          </cell>
          <cell r="G558">
            <v>0.9</v>
          </cell>
          <cell r="H558">
            <v>0.84</v>
          </cell>
          <cell r="J558">
            <v>1.23624</v>
          </cell>
          <cell r="K558">
            <v>1.1016000000000001</v>
          </cell>
          <cell r="L558">
            <v>0.84</v>
          </cell>
        </row>
        <row r="559">
          <cell r="A559" t="str">
            <v>87-10-1023</v>
          </cell>
          <cell r="B559" t="str">
            <v>Prunus laur. 'Herbergii'</v>
          </cell>
          <cell r="C559" t="str">
            <v>MP104</v>
          </cell>
          <cell r="D559" t="str">
            <v>week 18</v>
          </cell>
          <cell r="F559">
            <v>0.43</v>
          </cell>
          <cell r="G559">
            <v>0.32</v>
          </cell>
          <cell r="H559">
            <v>0.27</v>
          </cell>
          <cell r="J559">
            <v>0.52632000000000001</v>
          </cell>
          <cell r="K559">
            <v>0.39168000000000003</v>
          </cell>
          <cell r="L559">
            <v>0.27</v>
          </cell>
        </row>
        <row r="560">
          <cell r="A560" t="str">
            <v>87-10-0452</v>
          </cell>
          <cell r="B560" t="str">
            <v>Prunus laur. 'Josa' PBR ®</v>
          </cell>
          <cell r="C560" t="str">
            <v>MP104</v>
          </cell>
          <cell r="D560" t="str">
            <v>Directly</v>
          </cell>
          <cell r="F560">
            <v>0.94000000000000006</v>
          </cell>
          <cell r="G560">
            <v>0.83</v>
          </cell>
          <cell r="H560">
            <v>0.77</v>
          </cell>
          <cell r="J560">
            <v>1.15056</v>
          </cell>
          <cell r="K560">
            <v>1.0159199999999999</v>
          </cell>
          <cell r="L560">
            <v>0.77</v>
          </cell>
        </row>
        <row r="561">
          <cell r="A561" t="str">
            <v>87-10-0453</v>
          </cell>
          <cell r="B561" t="str">
            <v>Prunus laur. 'Kleopatra' PBR ®</v>
          </cell>
          <cell r="C561" t="str">
            <v>MP104</v>
          </cell>
          <cell r="D561" t="str">
            <v>week 18</v>
          </cell>
          <cell r="F561">
            <v>1.01</v>
          </cell>
          <cell r="G561">
            <v>0.9</v>
          </cell>
          <cell r="H561">
            <v>0.84</v>
          </cell>
          <cell r="J561">
            <v>1.23624</v>
          </cell>
          <cell r="K561">
            <v>1.1016000000000001</v>
          </cell>
          <cell r="L561">
            <v>0.84</v>
          </cell>
        </row>
        <row r="562">
          <cell r="A562" t="str">
            <v>87-10-1439</v>
          </cell>
          <cell r="B562" t="str">
            <v>Prunus laur. 'Marbled White'</v>
          </cell>
          <cell r="C562" t="str">
            <v>MP104</v>
          </cell>
          <cell r="D562" t="str">
            <v>week 18</v>
          </cell>
          <cell r="F562">
            <v>0.52</v>
          </cell>
          <cell r="G562">
            <v>0.41</v>
          </cell>
          <cell r="H562">
            <v>0.35</v>
          </cell>
          <cell r="J562">
            <v>0.63648000000000005</v>
          </cell>
          <cell r="K562">
            <v>0.50183999999999995</v>
          </cell>
          <cell r="L562">
            <v>0.35</v>
          </cell>
        </row>
        <row r="563">
          <cell r="A563" t="str">
            <v>87-10-1598</v>
          </cell>
          <cell r="B563" t="str">
            <v>Prunus laurocerasus Genolia® ('Mariblon'PBR) ®</v>
          </cell>
          <cell r="C563" t="str">
            <v>MP104</v>
          </cell>
          <cell r="D563" t="str">
            <v>week 18</v>
          </cell>
          <cell r="F563">
            <v>1.01</v>
          </cell>
          <cell r="G563">
            <v>0.9</v>
          </cell>
          <cell r="H563">
            <v>0.84</v>
          </cell>
          <cell r="J563">
            <v>1.23624</v>
          </cell>
          <cell r="K563">
            <v>1.1016000000000001</v>
          </cell>
          <cell r="L563">
            <v>0.84</v>
          </cell>
        </row>
        <row r="564">
          <cell r="A564" t="str">
            <v>87-10-1501</v>
          </cell>
          <cell r="B564" t="str">
            <v>Prunus laur. 'Mount Vernon'</v>
          </cell>
          <cell r="C564" t="str">
            <v>MP104</v>
          </cell>
          <cell r="D564" t="str">
            <v>week 18</v>
          </cell>
          <cell r="F564">
            <v>0.44</v>
          </cell>
          <cell r="G564">
            <v>0.34</v>
          </cell>
          <cell r="H564">
            <v>0.28000000000000003</v>
          </cell>
          <cell r="J564">
            <v>0.53856000000000004</v>
          </cell>
          <cell r="K564">
            <v>0.41616000000000003</v>
          </cell>
          <cell r="L564">
            <v>0.28000000000000003</v>
          </cell>
        </row>
        <row r="565">
          <cell r="A565" t="str">
            <v>87-10-1628</v>
          </cell>
          <cell r="B565" t="str">
            <v>Prinus laur. 'Nero' PBR ®</v>
          </cell>
          <cell r="C565" t="str">
            <v>mp104</v>
          </cell>
          <cell r="D565" t="str">
            <v>Directly</v>
          </cell>
          <cell r="F565">
            <v>0.94000000000000006</v>
          </cell>
          <cell r="G565">
            <v>0.83</v>
          </cell>
          <cell r="H565">
            <v>0.77</v>
          </cell>
          <cell r="J565">
            <v>1.15056</v>
          </cell>
          <cell r="K565">
            <v>1.0159199999999999</v>
          </cell>
          <cell r="L565">
            <v>0.77</v>
          </cell>
        </row>
        <row r="566">
          <cell r="A566" t="str">
            <v>87-10-1025</v>
          </cell>
          <cell r="B566" t="str">
            <v>Prunus laur. 'Novita'</v>
          </cell>
          <cell r="C566" t="str">
            <v>MP104</v>
          </cell>
          <cell r="D566" t="str">
            <v>week 18</v>
          </cell>
          <cell r="F566">
            <v>0.39</v>
          </cell>
          <cell r="G566">
            <v>0.28999999999999998</v>
          </cell>
          <cell r="H566">
            <v>0.24</v>
          </cell>
          <cell r="J566">
            <v>0.47736000000000001</v>
          </cell>
          <cell r="K566">
            <v>0.35496</v>
          </cell>
          <cell r="L566">
            <v>0.24</v>
          </cell>
        </row>
        <row r="567">
          <cell r="A567" t="str">
            <v>87-10-1685</v>
          </cell>
          <cell r="B567" t="str">
            <v>Prunus laur. 'Otto Luyken'</v>
          </cell>
          <cell r="C567" t="str">
            <v>MP150</v>
          </cell>
          <cell r="D567" t="str">
            <v>week 18</v>
          </cell>
          <cell r="F567">
            <v>0.43</v>
          </cell>
          <cell r="G567">
            <v>0.32</v>
          </cell>
          <cell r="H567">
            <v>0.27</v>
          </cell>
          <cell r="J567">
            <v>0.52632000000000001</v>
          </cell>
          <cell r="K567">
            <v>0.39168000000000003</v>
          </cell>
          <cell r="L567">
            <v>0.27</v>
          </cell>
        </row>
        <row r="568">
          <cell r="A568" t="str">
            <v>87-10-1170</v>
          </cell>
          <cell r="B568" t="str">
            <v>Prunus laur. 'Polster'</v>
          </cell>
          <cell r="C568" t="str">
            <v>MP104</v>
          </cell>
          <cell r="D568" t="str">
            <v>week 18</v>
          </cell>
          <cell r="F568">
            <v>0.44</v>
          </cell>
          <cell r="G568">
            <v>0.34</v>
          </cell>
          <cell r="H568">
            <v>0.28000000000000003</v>
          </cell>
          <cell r="J568">
            <v>0.53856000000000004</v>
          </cell>
          <cell r="K568">
            <v>0.41616000000000003</v>
          </cell>
          <cell r="L568">
            <v>0.28000000000000003</v>
          </cell>
        </row>
        <row r="569">
          <cell r="A569" t="str">
            <v>87-10-1171</v>
          </cell>
          <cell r="B569" t="str">
            <v>Prunus laur. 'Reynvaanii'</v>
          </cell>
          <cell r="C569" t="str">
            <v>MP104</v>
          </cell>
          <cell r="D569" t="str">
            <v>week 18</v>
          </cell>
          <cell r="F569">
            <v>0.43</v>
          </cell>
          <cell r="G569">
            <v>0.32</v>
          </cell>
          <cell r="H569">
            <v>0.27</v>
          </cell>
          <cell r="J569">
            <v>0.52632000000000001</v>
          </cell>
          <cell r="K569">
            <v>0.39168000000000003</v>
          </cell>
          <cell r="L569">
            <v>0.27</v>
          </cell>
        </row>
        <row r="570">
          <cell r="A570" t="str">
            <v>87-10-1027</v>
          </cell>
          <cell r="B570" t="str">
            <v>Prunus laur. 'Rotundifolia'</v>
          </cell>
          <cell r="C570" t="str">
            <v>MP104</v>
          </cell>
          <cell r="D570" t="str">
            <v>week 18</v>
          </cell>
          <cell r="F570">
            <v>0.43</v>
          </cell>
          <cell r="G570">
            <v>0.32</v>
          </cell>
          <cell r="H570">
            <v>0.27</v>
          </cell>
          <cell r="J570">
            <v>0.52632000000000001</v>
          </cell>
          <cell r="K570">
            <v>0.39168000000000003</v>
          </cell>
          <cell r="L570">
            <v>0.27</v>
          </cell>
        </row>
        <row r="571">
          <cell r="A571" t="str">
            <v>87-10-1356</v>
          </cell>
          <cell r="B571" t="str">
            <v>Prunus laur. 'Van Nes'</v>
          </cell>
          <cell r="C571" t="str">
            <v>MP104</v>
          </cell>
          <cell r="D571" t="str">
            <v>week 18</v>
          </cell>
          <cell r="F571">
            <v>0.43</v>
          </cell>
          <cell r="G571">
            <v>0.32</v>
          </cell>
          <cell r="H571">
            <v>0.27</v>
          </cell>
          <cell r="J571">
            <v>0.52632000000000001</v>
          </cell>
          <cell r="K571">
            <v>0.39168000000000003</v>
          </cell>
          <cell r="L571">
            <v>0.27</v>
          </cell>
        </row>
        <row r="572">
          <cell r="A572" t="str">
            <v>87-10-1357</v>
          </cell>
          <cell r="B572" t="str">
            <v>Prunus laur. 'Zabeliana'</v>
          </cell>
          <cell r="C572" t="str">
            <v>MP104</v>
          </cell>
          <cell r="D572" t="str">
            <v>week 18</v>
          </cell>
          <cell r="F572">
            <v>0.44</v>
          </cell>
          <cell r="G572">
            <v>0.34</v>
          </cell>
          <cell r="H572">
            <v>0.28000000000000003</v>
          </cell>
          <cell r="J572">
            <v>0.53856000000000004</v>
          </cell>
          <cell r="K572">
            <v>0.41616000000000003</v>
          </cell>
          <cell r="L572">
            <v>0.28000000000000003</v>
          </cell>
        </row>
        <row r="573">
          <cell r="A573" t="str">
            <v>87-10-0866</v>
          </cell>
          <cell r="B573" t="str">
            <v>Prunus lusitanica</v>
          </cell>
          <cell r="C573" t="str">
            <v>MP104</v>
          </cell>
          <cell r="D573" t="str">
            <v>week 18</v>
          </cell>
          <cell r="F573">
            <v>0.52</v>
          </cell>
          <cell r="G573">
            <v>0.41</v>
          </cell>
          <cell r="H573">
            <v>0.35</v>
          </cell>
          <cell r="J573">
            <v>0.63648000000000005</v>
          </cell>
          <cell r="K573">
            <v>0.50183999999999995</v>
          </cell>
          <cell r="L573">
            <v>0.35</v>
          </cell>
        </row>
        <row r="574">
          <cell r="A574" t="str">
            <v>87-10-0462</v>
          </cell>
          <cell r="B574" t="str">
            <v>Prunus lus. 'Angustifolia'</v>
          </cell>
          <cell r="C574" t="str">
            <v>MP104</v>
          </cell>
          <cell r="D574" t="str">
            <v>Directly</v>
          </cell>
          <cell r="F574">
            <v>0.52</v>
          </cell>
          <cell r="G574">
            <v>0.41</v>
          </cell>
          <cell r="H574">
            <v>0.35</v>
          </cell>
          <cell r="J574">
            <v>0.63648000000000005</v>
          </cell>
          <cell r="K574">
            <v>0.50183999999999995</v>
          </cell>
          <cell r="L574">
            <v>0.35</v>
          </cell>
        </row>
        <row r="575">
          <cell r="A575" t="str">
            <v>87-10-1599</v>
          </cell>
          <cell r="B575" t="str">
            <v>Prunus lusitanica 'Brenelia' PBR ®</v>
          </cell>
          <cell r="C575" t="str">
            <v>MP104</v>
          </cell>
          <cell r="D575" t="str">
            <v>Directly</v>
          </cell>
          <cell r="F575">
            <v>1.29</v>
          </cell>
          <cell r="G575">
            <v>1.18</v>
          </cell>
          <cell r="H575">
            <v>1.1200000000000001</v>
          </cell>
          <cell r="J575">
            <v>1.5789600000000001</v>
          </cell>
          <cell r="K575">
            <v>1.44432</v>
          </cell>
          <cell r="L575">
            <v>1.1200000000000001</v>
          </cell>
        </row>
        <row r="576">
          <cell r="A576" t="str">
            <v>87-10-1600</v>
          </cell>
          <cell r="B576" t="str">
            <v>Prunus lusitanica Tico ('Ybrazo01'PBR) ®</v>
          </cell>
          <cell r="C576" t="str">
            <v>mp104</v>
          </cell>
          <cell r="D576" t="str">
            <v>Directly</v>
          </cell>
          <cell r="F576">
            <v>1.29</v>
          </cell>
          <cell r="G576">
            <v>1.18</v>
          </cell>
          <cell r="H576">
            <v>1.1200000000000001</v>
          </cell>
          <cell r="J576">
            <v>1.5789600000000001</v>
          </cell>
          <cell r="K576">
            <v>1.44432</v>
          </cell>
          <cell r="L576">
            <v>1.1200000000000001</v>
          </cell>
        </row>
        <row r="577">
          <cell r="A577" t="str">
            <v>87-10-1601</v>
          </cell>
          <cell r="B577" t="str">
            <v>Pyracantha 'Cadaune' (Saphyr Jaune) PBR ®</v>
          </cell>
          <cell r="C577" t="str">
            <v>MP150</v>
          </cell>
          <cell r="D577" t="str">
            <v>Directly</v>
          </cell>
          <cell r="F577">
            <v>1.22</v>
          </cell>
          <cell r="G577">
            <v>1.1100000000000001</v>
          </cell>
          <cell r="H577">
            <v>1.05</v>
          </cell>
          <cell r="J577">
            <v>1.4932799999999999</v>
          </cell>
          <cell r="K577">
            <v>1.3586400000000001</v>
          </cell>
          <cell r="L577">
            <v>1.05</v>
          </cell>
        </row>
        <row r="578">
          <cell r="A578" t="str">
            <v>87-10-1602</v>
          </cell>
          <cell r="B578" t="str">
            <v>Pyracantha 'Cadvar' (Saphyr Panache) PBR ®</v>
          </cell>
          <cell r="C578" t="str">
            <v>MP150</v>
          </cell>
          <cell r="D578" t="str">
            <v>Directly</v>
          </cell>
          <cell r="F578">
            <v>1.22</v>
          </cell>
          <cell r="G578">
            <v>1.1100000000000001</v>
          </cell>
          <cell r="H578">
            <v>1.05</v>
          </cell>
          <cell r="J578">
            <v>1.4932799999999999</v>
          </cell>
          <cell r="K578">
            <v>1.3586400000000001</v>
          </cell>
          <cell r="L578">
            <v>1.05</v>
          </cell>
        </row>
        <row r="579">
          <cell r="A579" t="str">
            <v>87-10-0465</v>
          </cell>
          <cell r="B579" t="str">
            <v>Pyracantha cocc. 'Red Column'</v>
          </cell>
          <cell r="C579" t="str">
            <v>MP150</v>
          </cell>
          <cell r="D579" t="str">
            <v>Directly</v>
          </cell>
          <cell r="F579">
            <v>0.53</v>
          </cell>
          <cell r="G579">
            <v>0.42</v>
          </cell>
          <cell r="H579">
            <v>0.36</v>
          </cell>
          <cell r="J579">
            <v>0.64872000000000007</v>
          </cell>
          <cell r="K579">
            <v>0.51407999999999998</v>
          </cell>
          <cell r="L579">
            <v>0.36</v>
          </cell>
        </row>
        <row r="580">
          <cell r="A580" t="str">
            <v>87-10-0466</v>
          </cell>
          <cell r="B580" t="str">
            <v>Pyracantha cocc. 'Red Cushion'</v>
          </cell>
          <cell r="C580" t="str">
            <v>MP150</v>
          </cell>
          <cell r="D580" t="str">
            <v>Directly</v>
          </cell>
          <cell r="F580">
            <v>0.53</v>
          </cell>
          <cell r="G580">
            <v>0.42</v>
          </cell>
          <cell r="H580">
            <v>0.36</v>
          </cell>
          <cell r="J580">
            <v>0.64872000000000007</v>
          </cell>
          <cell r="K580">
            <v>0.51407999999999998</v>
          </cell>
          <cell r="L580">
            <v>0.36</v>
          </cell>
        </row>
        <row r="581">
          <cell r="A581" t="str">
            <v>87-10-1358</v>
          </cell>
          <cell r="B581" t="str">
            <v>Pyracantha 'Firelight'</v>
          </cell>
          <cell r="C581" t="str">
            <v>MP150</v>
          </cell>
          <cell r="D581" t="str">
            <v>Directly</v>
          </cell>
          <cell r="F581">
            <v>0.53</v>
          </cell>
          <cell r="G581">
            <v>0.42</v>
          </cell>
          <cell r="H581">
            <v>0.36</v>
          </cell>
          <cell r="J581">
            <v>0.64872000000000007</v>
          </cell>
          <cell r="K581">
            <v>0.51407999999999998</v>
          </cell>
          <cell r="L581">
            <v>0.36</v>
          </cell>
        </row>
        <row r="582">
          <cell r="A582" t="str">
            <v>87-10-0468</v>
          </cell>
          <cell r="B582" t="str">
            <v>Pyracantha 'Golden Charmer'</v>
          </cell>
          <cell r="C582" t="str">
            <v>MP150</v>
          </cell>
          <cell r="D582" t="str">
            <v>Directly</v>
          </cell>
          <cell r="F582">
            <v>0.53</v>
          </cell>
          <cell r="G582">
            <v>0.42</v>
          </cell>
          <cell r="H582">
            <v>0.36</v>
          </cell>
          <cell r="J582">
            <v>0.64872000000000007</v>
          </cell>
          <cell r="K582">
            <v>0.51407999999999998</v>
          </cell>
          <cell r="L582">
            <v>0.36</v>
          </cell>
        </row>
        <row r="583">
          <cell r="A583" t="str">
            <v>87-10-1503</v>
          </cell>
          <cell r="B583" t="str">
            <v>Pyracantha 'Mohave'</v>
          </cell>
          <cell r="C583" t="str">
            <v>MP150</v>
          </cell>
          <cell r="D583" t="str">
            <v>Directly</v>
          </cell>
          <cell r="F583">
            <v>0.53</v>
          </cell>
          <cell r="G583">
            <v>0.42</v>
          </cell>
          <cell r="H583">
            <v>0.36</v>
          </cell>
          <cell r="J583">
            <v>0.64872000000000007</v>
          </cell>
          <cell r="K583">
            <v>0.51407999999999998</v>
          </cell>
          <cell r="L583">
            <v>0.36</v>
          </cell>
        </row>
        <row r="584">
          <cell r="A584" t="str">
            <v>87-10-1504</v>
          </cell>
          <cell r="B584" t="str">
            <v>Pyracantha 'Orange charmer'</v>
          </cell>
          <cell r="C584" t="str">
            <v>MP150</v>
          </cell>
          <cell r="D584" t="str">
            <v>Directly</v>
          </cell>
          <cell r="F584">
            <v>0.53</v>
          </cell>
          <cell r="G584">
            <v>0.42</v>
          </cell>
          <cell r="H584">
            <v>0.36</v>
          </cell>
          <cell r="J584">
            <v>0.64872000000000007</v>
          </cell>
          <cell r="K584">
            <v>0.51407999999999998</v>
          </cell>
          <cell r="L584">
            <v>0.36</v>
          </cell>
        </row>
        <row r="585">
          <cell r="A585" t="str">
            <v>87-10-0469</v>
          </cell>
          <cell r="B585" t="str">
            <v>Pyracantha 'Orange Glow'</v>
          </cell>
          <cell r="C585" t="str">
            <v>MP150</v>
          </cell>
          <cell r="D585" t="str">
            <v>Directly</v>
          </cell>
          <cell r="F585">
            <v>0.53</v>
          </cell>
          <cell r="G585">
            <v>0.42</v>
          </cell>
          <cell r="H585">
            <v>0.36</v>
          </cell>
          <cell r="J585">
            <v>0.64872000000000007</v>
          </cell>
          <cell r="K585">
            <v>0.51407999999999998</v>
          </cell>
          <cell r="L585">
            <v>0.36</v>
          </cell>
        </row>
        <row r="586">
          <cell r="A586" t="str">
            <v>87-10-0470</v>
          </cell>
          <cell r="B586" t="str">
            <v>Pyracantha 'Soleil d'Or'</v>
          </cell>
          <cell r="C586" t="str">
            <v>MP150</v>
          </cell>
          <cell r="D586" t="str">
            <v>Directly</v>
          </cell>
          <cell r="F586">
            <v>0.53</v>
          </cell>
          <cell r="G586">
            <v>0.42</v>
          </cell>
          <cell r="H586">
            <v>0.36</v>
          </cell>
          <cell r="J586">
            <v>0.64872000000000007</v>
          </cell>
          <cell r="K586">
            <v>0.51407999999999998</v>
          </cell>
          <cell r="L586">
            <v>0.36</v>
          </cell>
        </row>
        <row r="587">
          <cell r="A587" t="str">
            <v>87-10-0471</v>
          </cell>
          <cell r="B587" t="str">
            <v>Pyracantha 'Teton'</v>
          </cell>
          <cell r="C587" t="str">
            <v>MP150</v>
          </cell>
          <cell r="D587" t="str">
            <v>Directly</v>
          </cell>
          <cell r="F587">
            <v>0.53</v>
          </cell>
          <cell r="G587">
            <v>0.42</v>
          </cell>
          <cell r="H587">
            <v>0.36</v>
          </cell>
          <cell r="J587">
            <v>0.64872000000000007</v>
          </cell>
          <cell r="K587">
            <v>0.51407999999999998</v>
          </cell>
          <cell r="L587">
            <v>0.36</v>
          </cell>
        </row>
        <row r="588">
          <cell r="A588" t="str">
            <v>87-10-0491</v>
          </cell>
          <cell r="B588" t="str">
            <v>Ribes sang. 'King Edward VII'</v>
          </cell>
          <cell r="C588" t="str">
            <v>MP104</v>
          </cell>
          <cell r="D588" t="str">
            <v>Directly</v>
          </cell>
          <cell r="F588">
            <v>0.63</v>
          </cell>
          <cell r="G588">
            <v>0.52</v>
          </cell>
          <cell r="H588">
            <v>0.46</v>
          </cell>
          <cell r="J588">
            <v>0.77112000000000003</v>
          </cell>
          <cell r="K588">
            <v>0.63648000000000005</v>
          </cell>
          <cell r="L588">
            <v>0.46</v>
          </cell>
        </row>
        <row r="589">
          <cell r="A589" t="str">
            <v>87-10-1028</v>
          </cell>
          <cell r="B589" t="str">
            <v>Rubus 'Betty Ashburner'</v>
          </cell>
          <cell r="C589" t="str">
            <v>MP150</v>
          </cell>
          <cell r="D589" t="str">
            <v>Directly</v>
          </cell>
          <cell r="F589">
            <v>0.39</v>
          </cell>
          <cell r="G589">
            <v>0.28999999999999998</v>
          </cell>
          <cell r="H589">
            <v>0.24</v>
          </cell>
          <cell r="J589">
            <v>0.47736000000000001</v>
          </cell>
          <cell r="K589">
            <v>0.35496</v>
          </cell>
          <cell r="L589">
            <v>0.24</v>
          </cell>
        </row>
        <row r="590">
          <cell r="A590" t="str">
            <v>87-10-0861</v>
          </cell>
          <cell r="B590" t="str">
            <v>Salix integra 'Hakuro-nishiki'</v>
          </cell>
          <cell r="C590" t="str">
            <v>MP150</v>
          </cell>
          <cell r="D590" t="str">
            <v>Directly</v>
          </cell>
          <cell r="F590">
            <v>0.39</v>
          </cell>
          <cell r="G590">
            <v>0.28999999999999998</v>
          </cell>
          <cell r="H590">
            <v>0.24</v>
          </cell>
          <cell r="J590">
            <v>0.47736000000000001</v>
          </cell>
          <cell r="K590">
            <v>0.35496</v>
          </cell>
          <cell r="L590">
            <v>0.24</v>
          </cell>
        </row>
        <row r="591">
          <cell r="A591" t="str">
            <v>87-10-1236</v>
          </cell>
          <cell r="B591" t="str">
            <v>Sambucus nigra</v>
          </cell>
          <cell r="C591" t="str">
            <v>MP104</v>
          </cell>
          <cell r="D591" t="str">
            <v>Directly</v>
          </cell>
          <cell r="F591">
            <v>0.94000000000000006</v>
          </cell>
          <cell r="G591">
            <v>0.83</v>
          </cell>
          <cell r="H591">
            <v>0.77</v>
          </cell>
          <cell r="J591">
            <v>1.15056</v>
          </cell>
          <cell r="K591">
            <v>1.0159199999999999</v>
          </cell>
          <cell r="L591">
            <v>0.77</v>
          </cell>
        </row>
        <row r="592">
          <cell r="A592" t="str">
            <v>87-10-0494</v>
          </cell>
          <cell r="B592" t="str">
            <v>Sambucus nigra Black Beauty ('Gerda'PBR) ®</v>
          </cell>
          <cell r="C592" t="str">
            <v>MP104</v>
          </cell>
          <cell r="D592" t="str">
            <v>Directly</v>
          </cell>
          <cell r="F592">
            <v>1.5</v>
          </cell>
          <cell r="G592">
            <v>1.39</v>
          </cell>
          <cell r="H592">
            <v>1.33</v>
          </cell>
          <cell r="J592">
            <v>1.8359999999999999</v>
          </cell>
          <cell r="K592">
            <v>1.70136</v>
          </cell>
          <cell r="L592">
            <v>1.33</v>
          </cell>
        </row>
        <row r="593">
          <cell r="A593" t="str">
            <v>87-10-0495</v>
          </cell>
          <cell r="B593" t="str">
            <v>Sambucus nigra Black Lace ('Eva'PBR) ®</v>
          </cell>
          <cell r="C593" t="str">
            <v>MP104</v>
          </cell>
          <cell r="D593" t="str">
            <v>Directly</v>
          </cell>
          <cell r="F593">
            <v>1.6400000000000001</v>
          </cell>
          <cell r="G593">
            <v>1.53</v>
          </cell>
          <cell r="H593">
            <v>1.47</v>
          </cell>
          <cell r="J593">
            <v>2.0073599999999998</v>
          </cell>
          <cell r="K593">
            <v>1.8727199999999999</v>
          </cell>
          <cell r="L593">
            <v>1.47</v>
          </cell>
        </row>
        <row r="594">
          <cell r="A594" t="str">
            <v>87-10-1029</v>
          </cell>
          <cell r="B594" t="str">
            <v>Sambucus nigra Black Tower ('Eiffel 1'PBR) ®</v>
          </cell>
          <cell r="C594" t="str">
            <v>MP104</v>
          </cell>
          <cell r="D594" t="str">
            <v>Directly</v>
          </cell>
          <cell r="F594">
            <v>1.6400000000000001</v>
          </cell>
          <cell r="G594">
            <v>1.53</v>
          </cell>
          <cell r="H594">
            <v>1.47</v>
          </cell>
          <cell r="J594">
            <v>2.0073599999999998</v>
          </cell>
          <cell r="K594">
            <v>1.8727199999999999</v>
          </cell>
          <cell r="L594">
            <v>1.47</v>
          </cell>
        </row>
        <row r="595">
          <cell r="A595" t="str">
            <v>87-10-1177</v>
          </cell>
          <cell r="B595" t="str">
            <v>Sambucus nigra 'Golden Tower' PBR ®</v>
          </cell>
          <cell r="C595" t="str">
            <v>MP104</v>
          </cell>
          <cell r="D595" t="str">
            <v>Directly</v>
          </cell>
          <cell r="F595">
            <v>1.6400000000000001</v>
          </cell>
          <cell r="G595">
            <v>1.53</v>
          </cell>
          <cell r="H595">
            <v>1.47</v>
          </cell>
          <cell r="J595">
            <v>2.0073599999999998</v>
          </cell>
          <cell r="K595">
            <v>1.8727199999999999</v>
          </cell>
          <cell r="L595">
            <v>1.47</v>
          </cell>
        </row>
        <row r="596">
          <cell r="A596" t="str">
            <v>87-10-1780</v>
          </cell>
          <cell r="B596" t="str">
            <v>Sambucus nigra 'Obelisk' PBR ®</v>
          </cell>
          <cell r="C596" t="str">
            <v>MP84</v>
          </cell>
          <cell r="D596" t="str">
            <v>Directly</v>
          </cell>
          <cell r="F596">
            <v>1.6400000000000001</v>
          </cell>
          <cell r="G596">
            <v>1.53</v>
          </cell>
          <cell r="H596">
            <v>1.47</v>
          </cell>
          <cell r="J596">
            <v>2.0073599999999998</v>
          </cell>
          <cell r="K596">
            <v>1.8727199999999999</v>
          </cell>
          <cell r="L596">
            <v>1.47</v>
          </cell>
        </row>
        <row r="597">
          <cell r="A597" t="str">
            <v>87-10-0845</v>
          </cell>
          <cell r="B597" t="str">
            <v>Sambucus racemosa 'Plumosa Aurea'</v>
          </cell>
          <cell r="C597" t="str">
            <v>MP104</v>
          </cell>
          <cell r="D597" t="str">
            <v>Directly</v>
          </cell>
          <cell r="F597">
            <v>0.94000000000000006</v>
          </cell>
          <cell r="G597">
            <v>0.83</v>
          </cell>
          <cell r="H597">
            <v>0.77</v>
          </cell>
          <cell r="J597">
            <v>1.15056</v>
          </cell>
          <cell r="K597">
            <v>1.0159199999999999</v>
          </cell>
          <cell r="L597">
            <v>0.77</v>
          </cell>
        </row>
        <row r="598">
          <cell r="A598" t="str">
            <v>87-10-1179</v>
          </cell>
          <cell r="B598" t="str">
            <v>Sambucus racemosa 'Sutherland Gold'</v>
          </cell>
          <cell r="C598" t="str">
            <v>MP104</v>
          </cell>
          <cell r="D598" t="str">
            <v>Directly</v>
          </cell>
          <cell r="F598">
            <v>0.94000000000000006</v>
          </cell>
          <cell r="G598">
            <v>0.83</v>
          </cell>
          <cell r="H598">
            <v>0.77</v>
          </cell>
          <cell r="J598">
            <v>1.15056</v>
          </cell>
          <cell r="K598">
            <v>1.0159199999999999</v>
          </cell>
          <cell r="L598">
            <v>0.77</v>
          </cell>
        </row>
        <row r="599">
          <cell r="A599" t="str">
            <v>87-10-1180</v>
          </cell>
          <cell r="B599" t="str">
            <v>Sambucus racemosa 'Welsh Gold' PBR ®</v>
          </cell>
          <cell r="C599" t="str">
            <v>MP104</v>
          </cell>
          <cell r="D599" t="str">
            <v>Directly</v>
          </cell>
          <cell r="F599">
            <v>1.6400000000000001</v>
          </cell>
          <cell r="G599">
            <v>1.53</v>
          </cell>
          <cell r="H599">
            <v>1.47</v>
          </cell>
          <cell r="J599">
            <v>2.0073599999999998</v>
          </cell>
          <cell r="K599">
            <v>1.8727199999999999</v>
          </cell>
          <cell r="L599">
            <v>1.47</v>
          </cell>
        </row>
        <row r="600">
          <cell r="A600" t="str">
            <v>87-10-1608</v>
          </cell>
          <cell r="B600" t="str">
            <v>Sarcococca confusa</v>
          </cell>
          <cell r="C600" t="str">
            <v>MP150</v>
          </cell>
          <cell r="D600" t="str">
            <v>Directly</v>
          </cell>
          <cell r="F600">
            <v>0.66</v>
          </cell>
          <cell r="G600">
            <v>0.55000000000000004</v>
          </cell>
          <cell r="H600">
            <v>0.49</v>
          </cell>
          <cell r="J600">
            <v>0.80784</v>
          </cell>
          <cell r="K600">
            <v>0.67320000000000002</v>
          </cell>
          <cell r="L600">
            <v>0.49</v>
          </cell>
        </row>
        <row r="601">
          <cell r="A601" t="str">
            <v>87-10-1609</v>
          </cell>
          <cell r="B601" t="str">
            <v>Sarcococca hookeriana humilis</v>
          </cell>
          <cell r="C601" t="str">
            <v>MP150</v>
          </cell>
          <cell r="D601" t="str">
            <v>Directly</v>
          </cell>
          <cell r="F601">
            <v>0.66</v>
          </cell>
          <cell r="G601">
            <v>0.55000000000000004</v>
          </cell>
          <cell r="H601">
            <v>0.49</v>
          </cell>
          <cell r="J601">
            <v>0.80784</v>
          </cell>
          <cell r="K601">
            <v>0.67320000000000002</v>
          </cell>
          <cell r="L601">
            <v>0.49</v>
          </cell>
        </row>
        <row r="602">
          <cell r="A602" t="str">
            <v>87-10-0502</v>
          </cell>
          <cell r="B602" t="str">
            <v>Sorbaria sorbifolia 'Sem' PBR ®</v>
          </cell>
          <cell r="C602" t="str">
            <v>MP104</v>
          </cell>
          <cell r="D602" t="str">
            <v>Directly</v>
          </cell>
          <cell r="F602">
            <v>1.29</v>
          </cell>
          <cell r="G602">
            <v>1.18</v>
          </cell>
          <cell r="H602">
            <v>1.1200000000000001</v>
          </cell>
          <cell r="J602">
            <v>1.5789600000000001</v>
          </cell>
          <cell r="K602">
            <v>1.44432</v>
          </cell>
          <cell r="L602">
            <v>1.1200000000000001</v>
          </cell>
        </row>
        <row r="603">
          <cell r="A603" t="str">
            <v>87-10-0503</v>
          </cell>
          <cell r="B603" t="str">
            <v>Spiraea arguta</v>
          </cell>
          <cell r="C603" t="str">
            <v>MP150</v>
          </cell>
          <cell r="D603" t="str">
            <v>Directly</v>
          </cell>
          <cell r="F603">
            <v>0.39</v>
          </cell>
          <cell r="G603">
            <v>0.28999999999999998</v>
          </cell>
          <cell r="H603">
            <v>0.24</v>
          </cell>
          <cell r="J603">
            <v>0.47736000000000001</v>
          </cell>
          <cell r="K603">
            <v>0.35496</v>
          </cell>
          <cell r="L603">
            <v>0.24</v>
          </cell>
        </row>
        <row r="604">
          <cell r="A604" t="str">
            <v>87-10-0504</v>
          </cell>
          <cell r="B604" t="str">
            <v>Spiraea betulifolia</v>
          </cell>
          <cell r="C604" t="str">
            <v>MP150</v>
          </cell>
          <cell r="D604" t="str">
            <v>Directly</v>
          </cell>
          <cell r="F604">
            <v>0.36</v>
          </cell>
          <cell r="G604">
            <v>0.26</v>
          </cell>
          <cell r="H604">
            <v>0.22</v>
          </cell>
          <cell r="J604">
            <v>0.44063999999999998</v>
          </cell>
          <cell r="K604">
            <v>0.31824000000000002</v>
          </cell>
          <cell r="L604">
            <v>0.22</v>
          </cell>
        </row>
        <row r="605">
          <cell r="A605" t="str">
            <v>87-10-0505</v>
          </cell>
          <cell r="B605" t="str">
            <v>Spiraea betulifolia 'Island'</v>
          </cell>
          <cell r="C605" t="str">
            <v>MP150</v>
          </cell>
          <cell r="D605" t="str">
            <v>Directly</v>
          </cell>
          <cell r="F605">
            <v>0.36</v>
          </cell>
          <cell r="G605">
            <v>0.26</v>
          </cell>
          <cell r="H605">
            <v>0.22</v>
          </cell>
          <cell r="J605">
            <v>0.44063999999999998</v>
          </cell>
          <cell r="K605">
            <v>0.31824000000000002</v>
          </cell>
          <cell r="L605">
            <v>0.22</v>
          </cell>
        </row>
        <row r="606">
          <cell r="A606" t="str">
            <v>87-10-1360</v>
          </cell>
          <cell r="B606" t="str">
            <v>Spiraea betulifolia 'Tor'</v>
          </cell>
          <cell r="C606" t="str">
            <v>MP150</v>
          </cell>
          <cell r="D606" t="str">
            <v>Directly</v>
          </cell>
          <cell r="F606">
            <v>0.36</v>
          </cell>
          <cell r="G606">
            <v>0.26</v>
          </cell>
          <cell r="H606">
            <v>0.22</v>
          </cell>
          <cell r="J606">
            <v>0.44063999999999998</v>
          </cell>
          <cell r="K606">
            <v>0.31824000000000002</v>
          </cell>
          <cell r="L606">
            <v>0.22</v>
          </cell>
        </row>
        <row r="607">
          <cell r="A607" t="str">
            <v>87-10-1181</v>
          </cell>
          <cell r="B607" t="str">
            <v>Spiraea betulifolia 'Tor Gold' PBR ®</v>
          </cell>
          <cell r="C607" t="str">
            <v>MP150</v>
          </cell>
          <cell r="D607" t="str">
            <v>Directly</v>
          </cell>
          <cell r="F607">
            <v>0.97000000000000008</v>
          </cell>
          <cell r="G607">
            <v>0.86</v>
          </cell>
          <cell r="H607">
            <v>0.8</v>
          </cell>
          <cell r="J607">
            <v>1.1872800000000001</v>
          </cell>
          <cell r="K607">
            <v>1.05264</v>
          </cell>
          <cell r="L607">
            <v>0.8</v>
          </cell>
        </row>
        <row r="608">
          <cell r="A608" t="str">
            <v>87-10-1361</v>
          </cell>
          <cell r="B608" t="str">
            <v>Spiraea billiardii</v>
          </cell>
          <cell r="C608" t="str">
            <v>MP150</v>
          </cell>
          <cell r="D608" t="str">
            <v>Directly</v>
          </cell>
          <cell r="F608">
            <v>0.36</v>
          </cell>
          <cell r="G608">
            <v>0.26</v>
          </cell>
          <cell r="H608">
            <v>0.22</v>
          </cell>
          <cell r="J608">
            <v>0.44063999999999998</v>
          </cell>
          <cell r="K608">
            <v>0.31824000000000002</v>
          </cell>
          <cell r="L608">
            <v>0.22</v>
          </cell>
        </row>
        <row r="609">
          <cell r="A609" t="str">
            <v>87-10-0508</v>
          </cell>
          <cell r="B609" t="str">
            <v>Spiraea cinerea 'Grefsheim'</v>
          </cell>
          <cell r="C609" t="str">
            <v>MP150</v>
          </cell>
          <cell r="D609" t="str">
            <v>Directly</v>
          </cell>
          <cell r="F609">
            <v>0.36</v>
          </cell>
          <cell r="G609">
            <v>0.26</v>
          </cell>
          <cell r="H609">
            <v>0.22</v>
          </cell>
          <cell r="J609">
            <v>0.44063999999999998</v>
          </cell>
          <cell r="K609">
            <v>0.31824000000000002</v>
          </cell>
          <cell r="L609">
            <v>0.22</v>
          </cell>
        </row>
        <row r="610">
          <cell r="A610" t="str">
            <v>87-10-1781</v>
          </cell>
          <cell r="B610" t="str">
            <v>Spiraea cinerea 'Kazia' PBR ®</v>
          </cell>
          <cell r="C610" t="str">
            <v>MP150</v>
          </cell>
          <cell r="D610" t="str">
            <v>Directly</v>
          </cell>
          <cell r="F610">
            <v>0.94000000000000006</v>
          </cell>
          <cell r="G610">
            <v>0.83</v>
          </cell>
          <cell r="H610">
            <v>0.77</v>
          </cell>
          <cell r="J610">
            <v>1.15056</v>
          </cell>
          <cell r="K610">
            <v>1.0159199999999999</v>
          </cell>
          <cell r="L610">
            <v>0.77</v>
          </cell>
        </row>
        <row r="611">
          <cell r="A611" t="str">
            <v>87-10-0509</v>
          </cell>
          <cell r="B611" t="str">
            <v>Spiraea decumbens</v>
          </cell>
          <cell r="C611" t="str">
            <v>MP150</v>
          </cell>
          <cell r="D611" t="str">
            <v>Directly</v>
          </cell>
          <cell r="F611">
            <v>0.39</v>
          </cell>
          <cell r="G611">
            <v>0.28999999999999998</v>
          </cell>
          <cell r="H611">
            <v>0.24</v>
          </cell>
          <cell r="J611">
            <v>0.47736000000000001</v>
          </cell>
          <cell r="K611">
            <v>0.35496</v>
          </cell>
          <cell r="L611">
            <v>0.24</v>
          </cell>
        </row>
        <row r="612">
          <cell r="A612" t="str">
            <v>87-10-0510</v>
          </cell>
          <cell r="B612" t="str">
            <v>Spiraea densiflora</v>
          </cell>
          <cell r="C612" t="str">
            <v>MP150</v>
          </cell>
          <cell r="D612" t="str">
            <v>Directly</v>
          </cell>
          <cell r="F612">
            <v>0.36</v>
          </cell>
          <cell r="G612">
            <v>0.26</v>
          </cell>
          <cell r="H612">
            <v>0.22</v>
          </cell>
          <cell r="J612">
            <v>0.44063999999999998</v>
          </cell>
          <cell r="K612">
            <v>0.31824000000000002</v>
          </cell>
          <cell r="L612">
            <v>0.22</v>
          </cell>
        </row>
        <row r="613">
          <cell r="A613" t="str">
            <v>87-10-0512</v>
          </cell>
          <cell r="B613" t="str">
            <v>Spiraea japonica 'Albiflora'</v>
          </cell>
          <cell r="C613" t="str">
            <v>MP150</v>
          </cell>
          <cell r="D613" t="str">
            <v>Directly</v>
          </cell>
          <cell r="F613">
            <v>0.36</v>
          </cell>
          <cell r="G613">
            <v>0.26</v>
          </cell>
          <cell r="H613">
            <v>0.22</v>
          </cell>
          <cell r="J613">
            <v>0.44063999999999998</v>
          </cell>
          <cell r="K613">
            <v>0.31824000000000002</v>
          </cell>
          <cell r="L613">
            <v>0.22</v>
          </cell>
        </row>
        <row r="614">
          <cell r="A614" t="str">
            <v>87-10-0513</v>
          </cell>
          <cell r="B614" t="str">
            <v>Spiraea japonica 'Anthony Waterer'</v>
          </cell>
          <cell r="C614" t="str">
            <v>MP150</v>
          </cell>
          <cell r="D614" t="str">
            <v>Directly</v>
          </cell>
          <cell r="F614">
            <v>0.36</v>
          </cell>
          <cell r="G614">
            <v>0.26</v>
          </cell>
          <cell r="H614">
            <v>0.22</v>
          </cell>
          <cell r="J614">
            <v>0.44063999999999998</v>
          </cell>
          <cell r="K614">
            <v>0.31824000000000002</v>
          </cell>
          <cell r="L614">
            <v>0.22</v>
          </cell>
        </row>
        <row r="615">
          <cell r="A615" t="str">
            <v>87-10-1055</v>
          </cell>
          <cell r="B615" t="str">
            <v>Spiraea japonica 'Crispa'</v>
          </cell>
          <cell r="C615" t="str">
            <v>MP150</v>
          </cell>
          <cell r="D615" t="str">
            <v>Directly</v>
          </cell>
          <cell r="F615">
            <v>0.39</v>
          </cell>
          <cell r="G615">
            <v>0.28999999999999998</v>
          </cell>
          <cell r="H615">
            <v>0.24</v>
          </cell>
          <cell r="J615">
            <v>0.47736000000000001</v>
          </cell>
          <cell r="K615">
            <v>0.35496</v>
          </cell>
          <cell r="L615">
            <v>0.24</v>
          </cell>
        </row>
        <row r="616">
          <cell r="A616" t="str">
            <v>87-10-0515</v>
          </cell>
          <cell r="B616" t="str">
            <v>Spiraea japonica 'Dart's Red'</v>
          </cell>
          <cell r="C616" t="str">
            <v>MP150</v>
          </cell>
          <cell r="D616" t="str">
            <v>Directly</v>
          </cell>
          <cell r="F616">
            <v>0.36</v>
          </cell>
          <cell r="G616">
            <v>0.26</v>
          </cell>
          <cell r="H616">
            <v>0.22</v>
          </cell>
          <cell r="J616">
            <v>0.44063999999999998</v>
          </cell>
          <cell r="K616">
            <v>0.31824000000000002</v>
          </cell>
          <cell r="L616">
            <v>0.22</v>
          </cell>
        </row>
        <row r="617">
          <cell r="A617" t="str">
            <v>87-10-0516</v>
          </cell>
          <cell r="B617" t="str">
            <v>Spiraea japonica 'Firelight'</v>
          </cell>
          <cell r="C617" t="str">
            <v>MP150</v>
          </cell>
          <cell r="D617" t="str">
            <v>Directly</v>
          </cell>
          <cell r="F617">
            <v>0.36</v>
          </cell>
          <cell r="G617">
            <v>0.26</v>
          </cell>
          <cell r="H617">
            <v>0.22</v>
          </cell>
          <cell r="J617">
            <v>0.44063999999999998</v>
          </cell>
          <cell r="K617">
            <v>0.31824000000000002</v>
          </cell>
          <cell r="L617">
            <v>0.22</v>
          </cell>
        </row>
        <row r="618">
          <cell r="A618" t="str">
            <v>87-10-0517</v>
          </cell>
          <cell r="B618" t="str">
            <v>Spiraea japonica 'Froebelii'</v>
          </cell>
          <cell r="C618" t="str">
            <v>MP150</v>
          </cell>
          <cell r="D618" t="str">
            <v>Directly</v>
          </cell>
          <cell r="F618">
            <v>0.36</v>
          </cell>
          <cell r="G618">
            <v>0.26</v>
          </cell>
          <cell r="H618">
            <v>0.22</v>
          </cell>
          <cell r="J618">
            <v>0.44063999999999998</v>
          </cell>
          <cell r="K618">
            <v>0.31824000000000002</v>
          </cell>
          <cell r="L618">
            <v>0.22</v>
          </cell>
        </row>
        <row r="619">
          <cell r="A619" t="str">
            <v>87-10-0518</v>
          </cell>
          <cell r="B619" t="str">
            <v>Spiraea japonica 'Genpei'</v>
          </cell>
          <cell r="C619" t="str">
            <v>MP150</v>
          </cell>
          <cell r="D619" t="str">
            <v>Directly</v>
          </cell>
          <cell r="F619">
            <v>0.36</v>
          </cell>
          <cell r="G619">
            <v>0.26</v>
          </cell>
          <cell r="H619">
            <v>0.22</v>
          </cell>
          <cell r="J619">
            <v>0.44063999999999998</v>
          </cell>
          <cell r="K619">
            <v>0.31824000000000002</v>
          </cell>
          <cell r="L619">
            <v>0.22</v>
          </cell>
        </row>
        <row r="620">
          <cell r="A620" t="str">
            <v>87-10-1030</v>
          </cell>
          <cell r="B620" t="str">
            <v>Spiraea japonica 'Golden Carpet' PBR ®</v>
          </cell>
          <cell r="C620" t="str">
            <v>MP150</v>
          </cell>
          <cell r="D620" t="str">
            <v>Directly</v>
          </cell>
          <cell r="F620">
            <v>0.94000000000000006</v>
          </cell>
          <cell r="G620">
            <v>0.83</v>
          </cell>
          <cell r="H620">
            <v>0.77</v>
          </cell>
          <cell r="J620">
            <v>1.15056</v>
          </cell>
          <cell r="K620">
            <v>1.0159199999999999</v>
          </cell>
          <cell r="L620">
            <v>0.77</v>
          </cell>
        </row>
        <row r="621">
          <cell r="A621" t="str">
            <v>87-10-0519</v>
          </cell>
          <cell r="B621" t="str">
            <v>Spiraea japonica 'Golden Princess'</v>
          </cell>
          <cell r="C621" t="str">
            <v>MP150</v>
          </cell>
          <cell r="D621" t="str">
            <v>Directly</v>
          </cell>
          <cell r="F621">
            <v>0.36</v>
          </cell>
          <cell r="G621">
            <v>0.26</v>
          </cell>
          <cell r="H621">
            <v>0.22</v>
          </cell>
          <cell r="J621">
            <v>0.44063999999999998</v>
          </cell>
          <cell r="K621">
            <v>0.31824000000000002</v>
          </cell>
          <cell r="L621">
            <v>0.22</v>
          </cell>
        </row>
        <row r="622">
          <cell r="A622" t="str">
            <v>87-10-1610</v>
          </cell>
          <cell r="B622" t="str">
            <v>Spiraea japonica 'Goldfire'   PBR ®</v>
          </cell>
          <cell r="C622" t="str">
            <v>MP150</v>
          </cell>
          <cell r="D622" t="str">
            <v>Directly</v>
          </cell>
          <cell r="F622">
            <v>1.01</v>
          </cell>
          <cell r="G622">
            <v>0.9</v>
          </cell>
          <cell r="H622">
            <v>0.84</v>
          </cell>
          <cell r="J622">
            <v>1.23624</v>
          </cell>
          <cell r="K622">
            <v>1.1016000000000001</v>
          </cell>
          <cell r="L622">
            <v>0.84</v>
          </cell>
        </row>
        <row r="623">
          <cell r="A623" t="str">
            <v>87-10-0520</v>
          </cell>
          <cell r="B623" t="str">
            <v>Spiraea japonica 'Goldflame'</v>
          </cell>
          <cell r="C623" t="str">
            <v>MP150</v>
          </cell>
          <cell r="D623" t="str">
            <v>Directly</v>
          </cell>
          <cell r="F623">
            <v>0.36</v>
          </cell>
          <cell r="G623">
            <v>0.26</v>
          </cell>
          <cell r="H623">
            <v>0.22</v>
          </cell>
          <cell r="J623">
            <v>0.44063999999999998</v>
          </cell>
          <cell r="K623">
            <v>0.31824000000000002</v>
          </cell>
          <cell r="L623">
            <v>0.22</v>
          </cell>
        </row>
        <row r="624">
          <cell r="A624" t="str">
            <v>87-10-0521</v>
          </cell>
          <cell r="B624" t="str">
            <v>Spiraea japonica 'Goldmound'</v>
          </cell>
          <cell r="C624" t="str">
            <v>MP150</v>
          </cell>
          <cell r="D624" t="str">
            <v>Directly</v>
          </cell>
          <cell r="F624">
            <v>0.36</v>
          </cell>
          <cell r="G624">
            <v>0.26</v>
          </cell>
          <cell r="H624">
            <v>0.22</v>
          </cell>
          <cell r="J624">
            <v>0.44063999999999998</v>
          </cell>
          <cell r="K624">
            <v>0.31824000000000002</v>
          </cell>
          <cell r="L624">
            <v>0.22</v>
          </cell>
        </row>
        <row r="625">
          <cell r="A625" t="str">
            <v>87-10-1031</v>
          </cell>
          <cell r="B625" t="str">
            <v>Spiraea japonica 'Green Carpet' PBR ®</v>
          </cell>
          <cell r="C625" t="str">
            <v>MP150</v>
          </cell>
          <cell r="D625" t="str">
            <v>Directly</v>
          </cell>
          <cell r="F625">
            <v>0.94000000000000006</v>
          </cell>
          <cell r="G625">
            <v>0.83</v>
          </cell>
          <cell r="H625">
            <v>0.77</v>
          </cell>
          <cell r="J625">
            <v>1.15056</v>
          </cell>
          <cell r="K625">
            <v>1.0159199999999999</v>
          </cell>
          <cell r="L625">
            <v>0.77</v>
          </cell>
        </row>
        <row r="626">
          <cell r="A626" t="str">
            <v>87-10-0522</v>
          </cell>
          <cell r="B626" t="str">
            <v>Spiraea japonica 'Little Princess'</v>
          </cell>
          <cell r="C626" t="str">
            <v>MP150</v>
          </cell>
          <cell r="D626" t="str">
            <v>Directly</v>
          </cell>
          <cell r="F626">
            <v>0.36</v>
          </cell>
          <cell r="G626">
            <v>0.26</v>
          </cell>
          <cell r="H626">
            <v>0.22</v>
          </cell>
          <cell r="J626">
            <v>0.44063999999999998</v>
          </cell>
          <cell r="K626">
            <v>0.31824000000000002</v>
          </cell>
          <cell r="L626">
            <v>0.22</v>
          </cell>
        </row>
        <row r="627">
          <cell r="A627" t="str">
            <v>87-10-1505</v>
          </cell>
          <cell r="B627" t="str">
            <v>Spiraea japonica 'Macrophylla'</v>
          </cell>
          <cell r="C627" t="str">
            <v>MP150</v>
          </cell>
          <cell r="D627" t="str">
            <v>Directly</v>
          </cell>
          <cell r="F627">
            <v>0.36</v>
          </cell>
          <cell r="G627">
            <v>0.26</v>
          </cell>
          <cell r="H627">
            <v>0.22</v>
          </cell>
          <cell r="J627">
            <v>0.44063999999999998</v>
          </cell>
          <cell r="K627">
            <v>0.31824000000000002</v>
          </cell>
          <cell r="L627">
            <v>0.22</v>
          </cell>
        </row>
        <row r="628">
          <cell r="A628" t="str">
            <v>87-10-1032</v>
          </cell>
          <cell r="B628" t="str">
            <v>Spiraea japonica 'Magic Carpet' PBR ®</v>
          </cell>
          <cell r="C628" t="str">
            <v>MP150</v>
          </cell>
          <cell r="D628" t="str">
            <v>Directly</v>
          </cell>
          <cell r="F628">
            <v>1.01</v>
          </cell>
          <cell r="G628">
            <v>0.9</v>
          </cell>
          <cell r="H628">
            <v>0.84</v>
          </cell>
          <cell r="J628">
            <v>1.23624</v>
          </cell>
          <cell r="K628">
            <v>1.1016000000000001</v>
          </cell>
          <cell r="L628">
            <v>0.84</v>
          </cell>
        </row>
        <row r="629">
          <cell r="A629" t="str">
            <v>87-10-0523</v>
          </cell>
          <cell r="B629" t="str">
            <v>Spiraea japonica 'Manon'</v>
          </cell>
          <cell r="C629" t="str">
            <v>MP150</v>
          </cell>
          <cell r="D629" t="str">
            <v>Directly</v>
          </cell>
          <cell r="F629">
            <v>0.36</v>
          </cell>
          <cell r="G629">
            <v>0.26</v>
          </cell>
          <cell r="H629">
            <v>0.22</v>
          </cell>
          <cell r="J629">
            <v>0.44063999999999998</v>
          </cell>
          <cell r="K629">
            <v>0.31824000000000002</v>
          </cell>
          <cell r="L629">
            <v>0.22</v>
          </cell>
        </row>
        <row r="630">
          <cell r="A630" t="str">
            <v>87-10-0524</v>
          </cell>
          <cell r="B630" t="str">
            <v>Spiraea japonica 'Nana'</v>
          </cell>
          <cell r="C630" t="str">
            <v>MP150</v>
          </cell>
          <cell r="D630" t="str">
            <v>Directly</v>
          </cell>
          <cell r="F630">
            <v>0.36</v>
          </cell>
          <cell r="G630">
            <v>0.26</v>
          </cell>
          <cell r="H630">
            <v>0.22</v>
          </cell>
          <cell r="J630">
            <v>0.44063999999999998</v>
          </cell>
          <cell r="K630">
            <v>0.31824000000000002</v>
          </cell>
          <cell r="L630">
            <v>0.22</v>
          </cell>
        </row>
        <row r="631">
          <cell r="A631" t="str">
            <v>87-10-0525</v>
          </cell>
          <cell r="B631" t="str">
            <v>Spiraea japonica 'Neon Flash'</v>
          </cell>
          <cell r="C631" t="str">
            <v>MP150</v>
          </cell>
          <cell r="D631" t="str">
            <v>Directly</v>
          </cell>
          <cell r="F631">
            <v>0.36</v>
          </cell>
          <cell r="G631">
            <v>0.26</v>
          </cell>
          <cell r="H631">
            <v>0.22</v>
          </cell>
          <cell r="J631">
            <v>0.44063999999999998</v>
          </cell>
          <cell r="K631">
            <v>0.31824000000000002</v>
          </cell>
          <cell r="L631">
            <v>0.22</v>
          </cell>
        </row>
        <row r="632">
          <cell r="A632" t="str">
            <v>87-10-1441</v>
          </cell>
          <cell r="B632" t="str">
            <v>Spiraea japonica 'Odensala'</v>
          </cell>
          <cell r="C632" t="str">
            <v>MP150</v>
          </cell>
          <cell r="D632" t="str">
            <v>Directly</v>
          </cell>
          <cell r="F632">
            <v>0.36</v>
          </cell>
          <cell r="G632">
            <v>0.26</v>
          </cell>
          <cell r="H632">
            <v>0.22</v>
          </cell>
          <cell r="J632">
            <v>0.44063999999999998</v>
          </cell>
          <cell r="K632">
            <v>0.31824000000000002</v>
          </cell>
          <cell r="L632">
            <v>0.22</v>
          </cell>
        </row>
        <row r="633">
          <cell r="A633" t="str">
            <v>87-10-1182</v>
          </cell>
          <cell r="B633" t="str">
            <v>Spiraea japonica 'Odessa' PBR ®</v>
          </cell>
          <cell r="C633" t="str">
            <v>MP150</v>
          </cell>
          <cell r="D633" t="str">
            <v>Directly</v>
          </cell>
          <cell r="F633">
            <v>1.08</v>
          </cell>
          <cell r="G633">
            <v>0.97</v>
          </cell>
          <cell r="H633">
            <v>0.91</v>
          </cell>
          <cell r="J633">
            <v>1.32192</v>
          </cell>
          <cell r="K633">
            <v>1.1872799999999999</v>
          </cell>
          <cell r="L633">
            <v>0.91</v>
          </cell>
        </row>
        <row r="634">
          <cell r="A634" t="str">
            <v>87-10-1183</v>
          </cell>
          <cell r="B634" t="str">
            <v>Spiraea japonica 'Ruberrima'</v>
          </cell>
          <cell r="C634" t="str">
            <v>MP150</v>
          </cell>
          <cell r="D634" t="str">
            <v>Directly</v>
          </cell>
          <cell r="F634">
            <v>0.36</v>
          </cell>
          <cell r="G634">
            <v>0.26</v>
          </cell>
          <cell r="H634">
            <v>0.22</v>
          </cell>
          <cell r="J634">
            <v>0.44063999999999998</v>
          </cell>
          <cell r="K634">
            <v>0.31824000000000002</v>
          </cell>
          <cell r="L634">
            <v>0.22</v>
          </cell>
        </row>
        <row r="635">
          <cell r="A635" t="str">
            <v>87-10-1033</v>
          </cell>
          <cell r="B635" t="str">
            <v>Spiraea japonica Sparkling Carpet PBR ®</v>
          </cell>
          <cell r="C635" t="str">
            <v>MP150</v>
          </cell>
          <cell r="D635" t="str">
            <v>Directly</v>
          </cell>
          <cell r="F635">
            <v>0.94000000000000006</v>
          </cell>
          <cell r="G635">
            <v>0.83</v>
          </cell>
          <cell r="H635">
            <v>0.77</v>
          </cell>
          <cell r="J635">
            <v>1.15056</v>
          </cell>
          <cell r="K635">
            <v>1.0159199999999999</v>
          </cell>
          <cell r="L635">
            <v>0.77</v>
          </cell>
        </row>
        <row r="636">
          <cell r="A636" t="str">
            <v>87-10-1034</v>
          </cell>
          <cell r="B636" t="str">
            <v>Spiraea japonica ' Sparkling Champagne ('Lonspi'PBR) ®</v>
          </cell>
          <cell r="C636" t="str">
            <v>MP150</v>
          </cell>
          <cell r="D636" t="str">
            <v>Directly</v>
          </cell>
          <cell r="F636">
            <v>0.94000000000000006</v>
          </cell>
          <cell r="G636">
            <v>0.83</v>
          </cell>
          <cell r="H636">
            <v>0.77</v>
          </cell>
          <cell r="J636">
            <v>1.15056</v>
          </cell>
          <cell r="K636">
            <v>1.0159199999999999</v>
          </cell>
          <cell r="L636">
            <v>0.77</v>
          </cell>
        </row>
        <row r="637">
          <cell r="A637" t="str">
            <v>87-10-1102</v>
          </cell>
          <cell r="B637" t="str">
            <v>Spiraea japonica 'White Gold' PBR ®</v>
          </cell>
          <cell r="C637" t="str">
            <v>MP150</v>
          </cell>
          <cell r="D637" t="str">
            <v>Directly</v>
          </cell>
          <cell r="F637">
            <v>0.94000000000000006</v>
          </cell>
          <cell r="G637">
            <v>0.83</v>
          </cell>
          <cell r="H637">
            <v>0.77</v>
          </cell>
          <cell r="J637">
            <v>1.15056</v>
          </cell>
          <cell r="K637">
            <v>1.0159199999999999</v>
          </cell>
          <cell r="L637">
            <v>0.77</v>
          </cell>
        </row>
        <row r="638">
          <cell r="A638" t="str">
            <v>87-10-0526</v>
          </cell>
          <cell r="B638" t="str">
            <v>Spiraea japonica 'Zigeunerblut'</v>
          </cell>
          <cell r="C638" t="str">
            <v>MP150</v>
          </cell>
          <cell r="D638" t="str">
            <v>Directly</v>
          </cell>
          <cell r="F638">
            <v>0.36</v>
          </cell>
          <cell r="G638">
            <v>0.26</v>
          </cell>
          <cell r="H638">
            <v>0.22</v>
          </cell>
          <cell r="J638">
            <v>0.44063999999999998</v>
          </cell>
          <cell r="K638">
            <v>0.31824000000000002</v>
          </cell>
          <cell r="L638">
            <v>0.22</v>
          </cell>
        </row>
        <row r="639">
          <cell r="A639" t="str">
            <v>87-10-1442</v>
          </cell>
          <cell r="B639" t="str">
            <v>Spiraea nipp. 'Flächenfüller'</v>
          </cell>
          <cell r="C639" t="str">
            <v>MP150</v>
          </cell>
          <cell r="D639" t="str">
            <v>Directly</v>
          </cell>
          <cell r="F639">
            <v>0.39999999999999997</v>
          </cell>
          <cell r="G639">
            <v>0.3</v>
          </cell>
          <cell r="H639">
            <v>0.25</v>
          </cell>
          <cell r="J639">
            <v>0.48959999999999992</v>
          </cell>
          <cell r="K639">
            <v>0.36719999999999997</v>
          </cell>
          <cell r="L639">
            <v>0.25</v>
          </cell>
        </row>
        <row r="640">
          <cell r="A640" t="str">
            <v>87-10-0527</v>
          </cell>
          <cell r="B640" t="str">
            <v>Spiraea nipp. 'Halward's Silver'</v>
          </cell>
          <cell r="C640" t="str">
            <v>MP150</v>
          </cell>
          <cell r="D640" t="str">
            <v>Directly</v>
          </cell>
          <cell r="F640">
            <v>0.39999999999999997</v>
          </cell>
          <cell r="G640">
            <v>0.3</v>
          </cell>
          <cell r="H640">
            <v>0.25</v>
          </cell>
          <cell r="J640">
            <v>0.48959999999999992</v>
          </cell>
          <cell r="K640">
            <v>0.36719999999999997</v>
          </cell>
          <cell r="L640">
            <v>0.25</v>
          </cell>
        </row>
        <row r="641">
          <cell r="A641" t="str">
            <v>87-10-1443</v>
          </cell>
          <cell r="B641" t="str">
            <v>Spiraea nipp. 'Inez'</v>
          </cell>
          <cell r="C641" t="str">
            <v>MP150</v>
          </cell>
          <cell r="D641" t="str">
            <v>Directly</v>
          </cell>
          <cell r="F641">
            <v>0.39999999999999997</v>
          </cell>
          <cell r="G641">
            <v>0.3</v>
          </cell>
          <cell r="H641">
            <v>0.25</v>
          </cell>
          <cell r="J641">
            <v>0.48959999999999992</v>
          </cell>
          <cell r="K641">
            <v>0.36719999999999997</v>
          </cell>
          <cell r="L641">
            <v>0.25</v>
          </cell>
        </row>
        <row r="642">
          <cell r="A642" t="str">
            <v>87-10-0528</v>
          </cell>
          <cell r="B642" t="str">
            <v>Spiraea nipp. 'June Bride'</v>
          </cell>
          <cell r="C642" t="str">
            <v>MP150</v>
          </cell>
          <cell r="D642" t="str">
            <v>Directly</v>
          </cell>
          <cell r="F642">
            <v>0.39999999999999997</v>
          </cell>
          <cell r="G642">
            <v>0.3</v>
          </cell>
          <cell r="H642">
            <v>0.25</v>
          </cell>
          <cell r="J642">
            <v>0.48959999999999992</v>
          </cell>
          <cell r="K642">
            <v>0.36719999999999997</v>
          </cell>
          <cell r="L642">
            <v>0.25</v>
          </cell>
        </row>
        <row r="643">
          <cell r="A643" t="str">
            <v>87-10-0529</v>
          </cell>
          <cell r="B643" t="str">
            <v>Spiraea nipp. 'Snowmound'</v>
          </cell>
          <cell r="C643" t="str">
            <v>MP150</v>
          </cell>
          <cell r="D643" t="str">
            <v>Directly</v>
          </cell>
          <cell r="F643">
            <v>0.39999999999999997</v>
          </cell>
          <cell r="G643">
            <v>0.3</v>
          </cell>
          <cell r="H643">
            <v>0.25</v>
          </cell>
          <cell r="J643">
            <v>0.48959999999999992</v>
          </cell>
          <cell r="K643">
            <v>0.36719999999999997</v>
          </cell>
          <cell r="L643">
            <v>0.25</v>
          </cell>
        </row>
        <row r="644">
          <cell r="A644" t="str">
            <v>87-10-1117</v>
          </cell>
          <cell r="B644" t="str">
            <v>Spiraea nipp. 'White Carpet' PBR ®</v>
          </cell>
          <cell r="C644" t="str">
            <v>MP150</v>
          </cell>
          <cell r="D644" t="str">
            <v>Directly</v>
          </cell>
          <cell r="F644">
            <v>0.94000000000000006</v>
          </cell>
          <cell r="G644">
            <v>0.83</v>
          </cell>
          <cell r="H644">
            <v>0.77</v>
          </cell>
          <cell r="J644">
            <v>1.15056</v>
          </cell>
          <cell r="K644">
            <v>1.0159199999999999</v>
          </cell>
          <cell r="L644">
            <v>0.77</v>
          </cell>
        </row>
        <row r="645">
          <cell r="A645" t="str">
            <v>87-10-1611</v>
          </cell>
          <cell r="B645" t="str">
            <v>Spiraea salicifolia</v>
          </cell>
          <cell r="C645" t="str">
            <v>MP150</v>
          </cell>
          <cell r="D645" t="str">
            <v>Directly</v>
          </cell>
          <cell r="F645">
            <v>0.36</v>
          </cell>
          <cell r="G645">
            <v>0.26</v>
          </cell>
          <cell r="H645">
            <v>0.22</v>
          </cell>
          <cell r="J645">
            <v>0.44063999999999998</v>
          </cell>
          <cell r="K645">
            <v>0.31824000000000002</v>
          </cell>
          <cell r="L645">
            <v>0.22</v>
          </cell>
        </row>
        <row r="646">
          <cell r="A646" t="str">
            <v>87-10-0530</v>
          </cell>
          <cell r="B646" t="str">
            <v>Spiraea thunbergii</v>
          </cell>
          <cell r="C646" t="str">
            <v>MP150</v>
          </cell>
          <cell r="D646" t="str">
            <v>Directly</v>
          </cell>
          <cell r="F646">
            <v>0.39</v>
          </cell>
          <cell r="G646">
            <v>0.28999999999999998</v>
          </cell>
          <cell r="H646">
            <v>0.24</v>
          </cell>
          <cell r="J646">
            <v>0.47736000000000001</v>
          </cell>
          <cell r="K646">
            <v>0.35496</v>
          </cell>
          <cell r="L646">
            <v>0.24</v>
          </cell>
        </row>
        <row r="647">
          <cell r="A647" t="str">
            <v>87-10-1444</v>
          </cell>
          <cell r="B647" t="str">
            <v>Spiraea thunb. 'Ogon'</v>
          </cell>
          <cell r="C647" t="str">
            <v>MP150</v>
          </cell>
          <cell r="D647" t="str">
            <v>Directly</v>
          </cell>
          <cell r="F647">
            <v>0.39</v>
          </cell>
          <cell r="G647">
            <v>0.28999999999999998</v>
          </cell>
          <cell r="H647">
            <v>0.24</v>
          </cell>
          <cell r="J647">
            <v>0.47736000000000001</v>
          </cell>
          <cell r="K647">
            <v>0.35496</v>
          </cell>
          <cell r="L647">
            <v>0.24</v>
          </cell>
        </row>
        <row r="648">
          <cell r="A648" t="str">
            <v>87-10-0531</v>
          </cell>
          <cell r="B648" t="str">
            <v>Spiraea trilobata</v>
          </cell>
          <cell r="C648" t="str">
            <v>MP150</v>
          </cell>
          <cell r="D648" t="str">
            <v>Directly</v>
          </cell>
          <cell r="F648">
            <v>0.39</v>
          </cell>
          <cell r="G648">
            <v>0.28999999999999998</v>
          </cell>
          <cell r="H648">
            <v>0.24</v>
          </cell>
          <cell r="J648">
            <v>0.47736000000000001</v>
          </cell>
          <cell r="K648">
            <v>0.35496</v>
          </cell>
          <cell r="L648">
            <v>0.24</v>
          </cell>
        </row>
        <row r="649">
          <cell r="A649" t="str">
            <v>87-10-0885</v>
          </cell>
          <cell r="B649" t="str">
            <v>Spiraea vanh. 'Gold Fountain'</v>
          </cell>
          <cell r="C649" t="str">
            <v>MP150</v>
          </cell>
          <cell r="D649" t="str">
            <v>Directly</v>
          </cell>
          <cell r="F649">
            <v>0.39</v>
          </cell>
          <cell r="G649">
            <v>0.28999999999999998</v>
          </cell>
          <cell r="H649">
            <v>0.24</v>
          </cell>
          <cell r="J649">
            <v>0.47736000000000001</v>
          </cell>
          <cell r="K649">
            <v>0.35496</v>
          </cell>
          <cell r="L649">
            <v>0.24</v>
          </cell>
        </row>
        <row r="650">
          <cell r="A650" t="str">
            <v>87-10-0886</v>
          </cell>
          <cell r="B650" t="str">
            <v>Spiraea vanh. 'Pink Ice'</v>
          </cell>
          <cell r="C650" t="str">
            <v>MP150</v>
          </cell>
          <cell r="D650" t="str">
            <v>Directly</v>
          </cell>
          <cell r="F650">
            <v>0.39</v>
          </cell>
          <cell r="G650">
            <v>0.28999999999999998</v>
          </cell>
          <cell r="H650">
            <v>0.24</v>
          </cell>
          <cell r="J650">
            <v>0.47736000000000001</v>
          </cell>
          <cell r="K650">
            <v>0.35496</v>
          </cell>
          <cell r="L650">
            <v>0.24</v>
          </cell>
        </row>
        <row r="651">
          <cell r="A651" t="str">
            <v>87-10-0532</v>
          </cell>
          <cell r="B651" t="str">
            <v>Spiraea vanhouttei</v>
          </cell>
          <cell r="C651" t="str">
            <v>MP150</v>
          </cell>
          <cell r="D651" t="str">
            <v>Directly</v>
          </cell>
          <cell r="F651">
            <v>0.39999999999999997</v>
          </cell>
          <cell r="G651">
            <v>0.3</v>
          </cell>
          <cell r="H651">
            <v>0.25</v>
          </cell>
          <cell r="J651">
            <v>0.48959999999999992</v>
          </cell>
          <cell r="K651">
            <v>0.36719999999999997</v>
          </cell>
          <cell r="L651">
            <v>0.25</v>
          </cell>
        </row>
        <row r="652">
          <cell r="A652" t="str">
            <v>87-10-0535</v>
          </cell>
          <cell r="B652" t="str">
            <v>Stephanandra incisa 'Crispa'</v>
          </cell>
          <cell r="C652" t="str">
            <v>MP150</v>
          </cell>
          <cell r="D652" t="str">
            <v>Directly</v>
          </cell>
          <cell r="F652">
            <v>0.33999999999999997</v>
          </cell>
          <cell r="G652">
            <v>0.25</v>
          </cell>
          <cell r="H652">
            <v>0.21</v>
          </cell>
          <cell r="J652">
            <v>0.41615999999999997</v>
          </cell>
          <cell r="K652">
            <v>0.30599999999999999</v>
          </cell>
          <cell r="L652">
            <v>0.21</v>
          </cell>
        </row>
        <row r="653">
          <cell r="A653" t="str">
            <v>87-10-1445</v>
          </cell>
          <cell r="B653" t="str">
            <v>Symphoricarpos albus 'Arvid'</v>
          </cell>
          <cell r="C653" t="str">
            <v>MP150</v>
          </cell>
          <cell r="D653" t="str">
            <v>Directly</v>
          </cell>
          <cell r="F653">
            <v>0.33999999999999997</v>
          </cell>
          <cell r="G653">
            <v>0.25</v>
          </cell>
          <cell r="H653">
            <v>0.21</v>
          </cell>
          <cell r="J653">
            <v>0.41615999999999997</v>
          </cell>
          <cell r="K653">
            <v>0.30599999999999999</v>
          </cell>
          <cell r="L653">
            <v>0.21</v>
          </cell>
        </row>
        <row r="654">
          <cell r="A654" t="str">
            <v>87-10-1362</v>
          </cell>
          <cell r="B654" t="str">
            <v>Symphoricarpos chen. 'Hancock'</v>
          </cell>
          <cell r="C654" t="str">
            <v>MP150</v>
          </cell>
          <cell r="D654" t="str">
            <v>Directly</v>
          </cell>
          <cell r="F654">
            <v>0.33999999999999997</v>
          </cell>
          <cell r="G654">
            <v>0.25</v>
          </cell>
          <cell r="H654">
            <v>0.21</v>
          </cell>
          <cell r="J654">
            <v>0.41615999999999997</v>
          </cell>
          <cell r="K654">
            <v>0.30599999999999999</v>
          </cell>
          <cell r="L654">
            <v>0.21</v>
          </cell>
        </row>
        <row r="655">
          <cell r="A655" t="str">
            <v>87-10-1054</v>
          </cell>
          <cell r="B655" t="str">
            <v>Symphoricarpos d. 'Magic Berry'</v>
          </cell>
          <cell r="C655" t="str">
            <v>MP150</v>
          </cell>
          <cell r="D655" t="str">
            <v>Directly</v>
          </cell>
          <cell r="F655">
            <v>0.36</v>
          </cell>
          <cell r="G655">
            <v>0.26</v>
          </cell>
          <cell r="H655">
            <v>0.22</v>
          </cell>
          <cell r="J655">
            <v>0.44063999999999998</v>
          </cell>
          <cell r="K655">
            <v>0.31824000000000002</v>
          </cell>
          <cell r="L655">
            <v>0.22</v>
          </cell>
        </row>
        <row r="656">
          <cell r="A656" t="str">
            <v>87-10-0930</v>
          </cell>
          <cell r="B656" t="str">
            <v>Symphoricarpos d. 'Mother of Pearl'</v>
          </cell>
          <cell r="C656" t="str">
            <v>MP150</v>
          </cell>
          <cell r="D656" t="str">
            <v>Directly</v>
          </cell>
          <cell r="F656">
            <v>0.36</v>
          </cell>
          <cell r="G656">
            <v>0.26</v>
          </cell>
          <cell r="H656">
            <v>0.22</v>
          </cell>
          <cell r="J656">
            <v>0.44063999999999998</v>
          </cell>
          <cell r="K656">
            <v>0.31824000000000002</v>
          </cell>
          <cell r="L656">
            <v>0.22</v>
          </cell>
        </row>
        <row r="657">
          <cell r="A657" t="str">
            <v>87-10-1035</v>
          </cell>
          <cell r="B657" t="str">
            <v>Symphoricarpos d. 'White Hedge'</v>
          </cell>
          <cell r="C657" t="str">
            <v>MP150</v>
          </cell>
          <cell r="D657" t="str">
            <v>Directly</v>
          </cell>
          <cell r="F657">
            <v>0.36</v>
          </cell>
          <cell r="G657">
            <v>0.26</v>
          </cell>
          <cell r="H657">
            <v>0.22</v>
          </cell>
          <cell r="J657">
            <v>0.44063999999999998</v>
          </cell>
          <cell r="K657">
            <v>0.31824000000000002</v>
          </cell>
          <cell r="L657">
            <v>0.22</v>
          </cell>
        </row>
        <row r="658">
          <cell r="A658" t="str">
            <v>87-10-0983</v>
          </cell>
          <cell r="B658" t="str">
            <v>Symphoricarpos orb. 'Foliis Variegatis'</v>
          </cell>
          <cell r="C658" t="str">
            <v>MP150</v>
          </cell>
          <cell r="D658" t="str">
            <v>Directly</v>
          </cell>
          <cell r="F658">
            <v>0.39</v>
          </cell>
          <cell r="G658">
            <v>0.28999999999999998</v>
          </cell>
          <cell r="H658">
            <v>0.24</v>
          </cell>
          <cell r="J658">
            <v>0.47736000000000001</v>
          </cell>
          <cell r="K658">
            <v>0.35496</v>
          </cell>
          <cell r="L658">
            <v>0.24</v>
          </cell>
        </row>
        <row r="659">
          <cell r="A659" t="str">
            <v>87-10-1363</v>
          </cell>
          <cell r="B659" t="str">
            <v>Syringa 'Agnes Smith'</v>
          </cell>
          <cell r="C659" t="str">
            <v>MP150</v>
          </cell>
          <cell r="D659" t="str">
            <v>Directly</v>
          </cell>
          <cell r="F659">
            <v>0.79</v>
          </cell>
          <cell r="G659">
            <v>0.68</v>
          </cell>
          <cell r="H659">
            <v>0.62</v>
          </cell>
          <cell r="J659">
            <v>0.96695999999999993</v>
          </cell>
          <cell r="K659">
            <v>0.83232000000000006</v>
          </cell>
          <cell r="L659">
            <v>0.62</v>
          </cell>
        </row>
        <row r="660">
          <cell r="A660" t="str">
            <v>87-10-0881</v>
          </cell>
          <cell r="B660" t="str">
            <v>Syringa chinensis 'Saugeana'</v>
          </cell>
          <cell r="C660" t="str">
            <v>MP150</v>
          </cell>
          <cell r="D660" t="str">
            <v>Directly</v>
          </cell>
          <cell r="F660">
            <v>0.79</v>
          </cell>
          <cell r="G660">
            <v>0.68</v>
          </cell>
          <cell r="H660">
            <v>0.62</v>
          </cell>
          <cell r="J660">
            <v>0.96695999999999993</v>
          </cell>
          <cell r="K660">
            <v>0.83232000000000006</v>
          </cell>
          <cell r="L660">
            <v>0.62</v>
          </cell>
        </row>
        <row r="661">
          <cell r="A661" t="str">
            <v>87-10-1092</v>
          </cell>
          <cell r="B661" t="str">
            <v>Syringa 'Josée'</v>
          </cell>
          <cell r="C661" t="str">
            <v>MP150</v>
          </cell>
          <cell r="D661" t="str">
            <v>Directly</v>
          </cell>
          <cell r="F661">
            <v>0.79</v>
          </cell>
          <cell r="G661">
            <v>0.68</v>
          </cell>
          <cell r="H661">
            <v>0.62</v>
          </cell>
          <cell r="J661">
            <v>0.96695999999999993</v>
          </cell>
          <cell r="K661">
            <v>0.83232000000000006</v>
          </cell>
          <cell r="L661">
            <v>0.62</v>
          </cell>
        </row>
        <row r="662">
          <cell r="A662" t="str">
            <v>87-10-0931</v>
          </cell>
          <cell r="B662" t="str">
            <v>Syringa josikaea</v>
          </cell>
          <cell r="C662" t="str">
            <v>MP150</v>
          </cell>
          <cell r="D662" t="str">
            <v>Directly</v>
          </cell>
          <cell r="F662">
            <v>0.79</v>
          </cell>
          <cell r="G662">
            <v>0.68</v>
          </cell>
          <cell r="H662">
            <v>0.62</v>
          </cell>
          <cell r="J662">
            <v>0.96695999999999993</v>
          </cell>
          <cell r="K662">
            <v>0.83232000000000006</v>
          </cell>
          <cell r="L662">
            <v>0.62</v>
          </cell>
        </row>
        <row r="663">
          <cell r="A663" t="str">
            <v>87-10-0883</v>
          </cell>
          <cell r="B663" t="str">
            <v>Syringa meyeri 'Palibin'</v>
          </cell>
          <cell r="C663" t="str">
            <v>MP150</v>
          </cell>
          <cell r="D663" t="str">
            <v>Directly</v>
          </cell>
          <cell r="F663">
            <v>0.79</v>
          </cell>
          <cell r="G663">
            <v>0.68</v>
          </cell>
          <cell r="H663">
            <v>0.62</v>
          </cell>
          <cell r="J663">
            <v>0.96695999999999993</v>
          </cell>
          <cell r="K663">
            <v>0.83232000000000006</v>
          </cell>
          <cell r="L663">
            <v>0.62</v>
          </cell>
        </row>
        <row r="664">
          <cell r="A664" t="str">
            <v>87-10-0884</v>
          </cell>
          <cell r="B664" t="str">
            <v>Syringa microphylla 'Superba'</v>
          </cell>
          <cell r="C664" t="str">
            <v>MP150</v>
          </cell>
          <cell r="D664" t="str">
            <v>Directly</v>
          </cell>
          <cell r="F664">
            <v>0.79</v>
          </cell>
          <cell r="G664">
            <v>0.68</v>
          </cell>
          <cell r="H664">
            <v>0.62</v>
          </cell>
          <cell r="J664">
            <v>0.96695999999999993</v>
          </cell>
          <cell r="K664">
            <v>0.83232000000000006</v>
          </cell>
          <cell r="L664">
            <v>0.62</v>
          </cell>
        </row>
        <row r="665">
          <cell r="A665" t="str">
            <v>87-10-1036</v>
          </cell>
          <cell r="B665" t="str">
            <v>Syringa patula 'Miss Kim'</v>
          </cell>
          <cell r="C665" t="str">
            <v>MP150</v>
          </cell>
          <cell r="D665" t="str">
            <v>Directly</v>
          </cell>
          <cell r="F665">
            <v>0.79</v>
          </cell>
          <cell r="G665">
            <v>0.68</v>
          </cell>
          <cell r="H665">
            <v>0.62</v>
          </cell>
          <cell r="J665">
            <v>0.96695999999999993</v>
          </cell>
          <cell r="K665">
            <v>0.83232000000000006</v>
          </cell>
          <cell r="L665">
            <v>0.62</v>
          </cell>
        </row>
        <row r="666">
          <cell r="A666" t="str">
            <v>87-10-1185</v>
          </cell>
          <cell r="B666" t="str">
            <v>Viburnum bodn. 'Charles Lamont'</v>
          </cell>
          <cell r="C666" t="str">
            <v>MP104</v>
          </cell>
          <cell r="D666" t="str">
            <v>Directly</v>
          </cell>
          <cell r="F666">
            <v>0.63</v>
          </cell>
          <cell r="G666">
            <v>0.52</v>
          </cell>
          <cell r="H666">
            <v>0.46</v>
          </cell>
          <cell r="J666">
            <v>0.77112000000000003</v>
          </cell>
          <cell r="K666">
            <v>0.63648000000000005</v>
          </cell>
          <cell r="L666">
            <v>0.46</v>
          </cell>
        </row>
        <row r="667">
          <cell r="A667" t="str">
            <v>87-10-0551</v>
          </cell>
          <cell r="B667" t="str">
            <v>Viburnum bodn. 'Dawn'</v>
          </cell>
          <cell r="C667" t="str">
            <v>MP104</v>
          </cell>
          <cell r="D667" t="str">
            <v>Directly</v>
          </cell>
          <cell r="F667">
            <v>0.63</v>
          </cell>
          <cell r="G667">
            <v>0.52</v>
          </cell>
          <cell r="H667">
            <v>0.46</v>
          </cell>
          <cell r="J667">
            <v>0.77112000000000003</v>
          </cell>
          <cell r="K667">
            <v>0.63648000000000005</v>
          </cell>
          <cell r="L667">
            <v>0.46</v>
          </cell>
        </row>
        <row r="668">
          <cell r="A668" t="str">
            <v>87-10-0552</v>
          </cell>
          <cell r="B668" t="str">
            <v>Viburnum burkwoodii</v>
          </cell>
          <cell r="C668" t="str">
            <v>MP104</v>
          </cell>
          <cell r="D668" t="str">
            <v>Directly</v>
          </cell>
          <cell r="F668">
            <v>0.69000000000000006</v>
          </cell>
          <cell r="G668">
            <v>0.57999999999999996</v>
          </cell>
          <cell r="H668">
            <v>0.52</v>
          </cell>
          <cell r="J668">
            <v>0.84456000000000009</v>
          </cell>
          <cell r="K668">
            <v>0.70992</v>
          </cell>
          <cell r="L668">
            <v>0.52</v>
          </cell>
        </row>
        <row r="669">
          <cell r="A669" t="str">
            <v>87-10-1365</v>
          </cell>
          <cell r="B669" t="str">
            <v>Viburnum davidii</v>
          </cell>
          <cell r="C669" t="str">
            <v>MP104</v>
          </cell>
          <cell r="D669" t="str">
            <v>Directly</v>
          </cell>
          <cell r="F669">
            <v>0.94000000000000006</v>
          </cell>
          <cell r="G669">
            <v>0.83</v>
          </cell>
          <cell r="H669">
            <v>0.77</v>
          </cell>
          <cell r="J669">
            <v>1.15056</v>
          </cell>
          <cell r="K669">
            <v>1.0159199999999999</v>
          </cell>
          <cell r="L669">
            <v>0.77</v>
          </cell>
        </row>
        <row r="670">
          <cell r="A670" t="str">
            <v>87-10-1366</v>
          </cell>
          <cell r="B670" t="str">
            <v>Viburnum 'Eskimo'</v>
          </cell>
          <cell r="C670" t="str">
            <v>MP104</v>
          </cell>
          <cell r="D670" t="str">
            <v>Directly</v>
          </cell>
          <cell r="F670">
            <v>0.94000000000000006</v>
          </cell>
          <cell r="G670">
            <v>0.83</v>
          </cell>
          <cell r="H670">
            <v>0.77</v>
          </cell>
          <cell r="J670">
            <v>1.15056</v>
          </cell>
          <cell r="K670">
            <v>1.0159199999999999</v>
          </cell>
          <cell r="L670">
            <v>0.77</v>
          </cell>
        </row>
        <row r="671">
          <cell r="A671" t="str">
            <v>87-10-1240</v>
          </cell>
          <cell r="B671" t="str">
            <v>Viburnum davidii</v>
          </cell>
          <cell r="C671" t="str">
            <v>MP66</v>
          </cell>
          <cell r="D671" t="str">
            <v>Directly</v>
          </cell>
          <cell r="F671">
            <v>0.94000000000000006</v>
          </cell>
          <cell r="G671">
            <v>0.83</v>
          </cell>
          <cell r="H671">
            <v>0.77</v>
          </cell>
          <cell r="J671">
            <v>1.15056</v>
          </cell>
          <cell r="K671">
            <v>1.0159199999999999</v>
          </cell>
          <cell r="L671">
            <v>0.77</v>
          </cell>
        </row>
        <row r="672">
          <cell r="A672" t="str">
            <v>87-10-0558</v>
          </cell>
          <cell r="B672" t="str">
            <v>Viburnum farreri</v>
          </cell>
          <cell r="C672" t="str">
            <v>MP104</v>
          </cell>
          <cell r="D672" t="str">
            <v>Directly</v>
          </cell>
          <cell r="F672">
            <v>0.63</v>
          </cell>
          <cell r="G672">
            <v>0.52</v>
          </cell>
          <cell r="H672">
            <v>0.46</v>
          </cell>
          <cell r="J672">
            <v>0.77112000000000003</v>
          </cell>
          <cell r="K672">
            <v>0.63648000000000005</v>
          </cell>
          <cell r="L672">
            <v>0.46</v>
          </cell>
        </row>
        <row r="673">
          <cell r="A673" t="str">
            <v>87-10-0561</v>
          </cell>
          <cell r="B673" t="str">
            <v>Viburnum opulus 'Compactum'</v>
          </cell>
          <cell r="C673" t="str">
            <v>MP104</v>
          </cell>
          <cell r="D673" t="str">
            <v>Directly</v>
          </cell>
          <cell r="F673">
            <v>0.59000000000000008</v>
          </cell>
          <cell r="G673">
            <v>0.48</v>
          </cell>
          <cell r="H673">
            <v>0.42</v>
          </cell>
          <cell r="J673">
            <v>0.72216000000000014</v>
          </cell>
          <cell r="K673">
            <v>0.58751999999999993</v>
          </cell>
          <cell r="L673">
            <v>0.42</v>
          </cell>
        </row>
        <row r="674">
          <cell r="A674" t="str">
            <v>87-10-0563</v>
          </cell>
          <cell r="B674" t="str">
            <v>Viburnum opulus 'Roseum'</v>
          </cell>
          <cell r="C674" t="str">
            <v>MP104</v>
          </cell>
          <cell r="D674" t="str">
            <v>Directly</v>
          </cell>
          <cell r="F674">
            <v>0.59000000000000008</v>
          </cell>
          <cell r="G674">
            <v>0.48</v>
          </cell>
          <cell r="H674">
            <v>0.42</v>
          </cell>
          <cell r="J674">
            <v>0.72216000000000014</v>
          </cell>
          <cell r="K674">
            <v>0.58751999999999993</v>
          </cell>
          <cell r="L674">
            <v>0.42</v>
          </cell>
        </row>
        <row r="675">
          <cell r="A675" t="str">
            <v>87-10-0564</v>
          </cell>
          <cell r="B675" t="str">
            <v>Viburnum plic. 'Cascade'</v>
          </cell>
          <cell r="C675" t="str">
            <v>MP104</v>
          </cell>
          <cell r="D675" t="str">
            <v>Directly</v>
          </cell>
          <cell r="F675">
            <v>0.66</v>
          </cell>
          <cell r="G675">
            <v>0.55000000000000004</v>
          </cell>
          <cell r="H675">
            <v>0.49</v>
          </cell>
          <cell r="J675">
            <v>0.80784</v>
          </cell>
          <cell r="K675">
            <v>0.67320000000000002</v>
          </cell>
          <cell r="L675">
            <v>0.49</v>
          </cell>
        </row>
        <row r="676">
          <cell r="A676" t="str">
            <v>87-10-0566</v>
          </cell>
          <cell r="B676" t="str">
            <v>Viburnum plic. 'Kilimandjaro' PBR ®</v>
          </cell>
          <cell r="C676" t="str">
            <v>MP104</v>
          </cell>
          <cell r="D676" t="str">
            <v>Directly</v>
          </cell>
          <cell r="F676">
            <v>1.5</v>
          </cell>
          <cell r="G676">
            <v>1.39</v>
          </cell>
          <cell r="H676">
            <v>1.33</v>
          </cell>
          <cell r="J676">
            <v>1.8359999999999999</v>
          </cell>
          <cell r="K676">
            <v>1.70136</v>
          </cell>
          <cell r="L676">
            <v>1.33</v>
          </cell>
        </row>
        <row r="677">
          <cell r="A677" t="str">
            <v>87-10-0568</v>
          </cell>
          <cell r="B677" t="str">
            <v>Viburnum plic. 'Mariesii'</v>
          </cell>
          <cell r="C677" t="str">
            <v>MP104</v>
          </cell>
          <cell r="D677" t="str">
            <v>Directly</v>
          </cell>
          <cell r="F677">
            <v>0.66</v>
          </cell>
          <cell r="G677">
            <v>0.55000000000000004</v>
          </cell>
          <cell r="H677">
            <v>0.49</v>
          </cell>
          <cell r="J677">
            <v>0.80784</v>
          </cell>
          <cell r="K677">
            <v>0.67320000000000002</v>
          </cell>
          <cell r="L677">
            <v>0.49</v>
          </cell>
        </row>
        <row r="678">
          <cell r="A678" t="str">
            <v>87-10-0573</v>
          </cell>
          <cell r="B678" t="str">
            <v>Viburnum plic. 'Watanabe'</v>
          </cell>
          <cell r="C678" t="str">
            <v>MP104</v>
          </cell>
          <cell r="D678" t="str">
            <v>Directly</v>
          </cell>
          <cell r="F678">
            <v>0.66</v>
          </cell>
          <cell r="G678">
            <v>0.55000000000000004</v>
          </cell>
          <cell r="H678">
            <v>0.49</v>
          </cell>
          <cell r="J678">
            <v>0.80784</v>
          </cell>
          <cell r="K678">
            <v>0.67320000000000002</v>
          </cell>
          <cell r="L678">
            <v>0.49</v>
          </cell>
        </row>
        <row r="679">
          <cell r="A679" t="str">
            <v>87-10-0863</v>
          </cell>
          <cell r="B679" t="str">
            <v>Viburnum rhytidophyllum</v>
          </cell>
          <cell r="C679" t="str">
            <v>MP104</v>
          </cell>
          <cell r="D679" t="str">
            <v>WEEK 20</v>
          </cell>
          <cell r="F679">
            <v>1.01</v>
          </cell>
          <cell r="G679">
            <v>0.9</v>
          </cell>
          <cell r="H679">
            <v>0.84</v>
          </cell>
          <cell r="J679">
            <v>1.23624</v>
          </cell>
          <cell r="K679">
            <v>1.1016000000000001</v>
          </cell>
          <cell r="L679">
            <v>0.84</v>
          </cell>
        </row>
        <row r="680">
          <cell r="A680" t="str">
            <v>87-10-1506</v>
          </cell>
          <cell r="B680" t="str">
            <v>Viburnum rhytid. 'Little Snowball' PBR ®</v>
          </cell>
          <cell r="C680" t="str">
            <v>MP104</v>
          </cell>
          <cell r="D680" t="str">
            <v>week 20</v>
          </cell>
          <cell r="F680">
            <v>1.51</v>
          </cell>
          <cell r="G680">
            <v>1.4</v>
          </cell>
          <cell r="H680">
            <v>1.34</v>
          </cell>
          <cell r="J680">
            <v>1.8482399999999999</v>
          </cell>
          <cell r="K680">
            <v>1.7136</v>
          </cell>
          <cell r="L680">
            <v>1.34</v>
          </cell>
        </row>
        <row r="681">
          <cell r="A681" t="str">
            <v>87-10-1241</v>
          </cell>
          <cell r="B681" t="str">
            <v>Viburnum tinus</v>
          </cell>
          <cell r="C681" t="str">
            <v>MP104</v>
          </cell>
          <cell r="D681" t="str">
            <v>Directly</v>
          </cell>
          <cell r="F681">
            <v>0.66</v>
          </cell>
          <cell r="G681">
            <v>0.55000000000000004</v>
          </cell>
          <cell r="H681">
            <v>0.49</v>
          </cell>
          <cell r="J681">
            <v>0.80784</v>
          </cell>
          <cell r="K681">
            <v>0.67320000000000002</v>
          </cell>
          <cell r="L681">
            <v>0.49</v>
          </cell>
        </row>
        <row r="682">
          <cell r="A682" t="str">
            <v>87-10-1642</v>
          </cell>
          <cell r="B682" t="str">
            <v>Viburnum tinus 'Eve Price'</v>
          </cell>
          <cell r="C682" t="str">
            <v>MP150</v>
          </cell>
          <cell r="D682" t="str">
            <v>Directly</v>
          </cell>
          <cell r="F682">
            <v>0.66</v>
          </cell>
          <cell r="G682">
            <v>0.55000000000000004</v>
          </cell>
          <cell r="H682">
            <v>0.49</v>
          </cell>
          <cell r="J682">
            <v>0.80784</v>
          </cell>
          <cell r="K682">
            <v>0.67320000000000002</v>
          </cell>
          <cell r="L682">
            <v>0.49</v>
          </cell>
        </row>
        <row r="683">
          <cell r="A683" t="str">
            <v>87-10-1369</v>
          </cell>
          <cell r="B683" t="str">
            <v>Vinca major</v>
          </cell>
          <cell r="C683" t="str">
            <v>MP150</v>
          </cell>
          <cell r="D683" t="str">
            <v>week 20</v>
          </cell>
          <cell r="F683">
            <v>0.49</v>
          </cell>
          <cell r="G683">
            <v>0.38</v>
          </cell>
          <cell r="H683">
            <v>0.32</v>
          </cell>
          <cell r="J683">
            <v>0.59975999999999996</v>
          </cell>
          <cell r="K683">
            <v>0.46511999999999998</v>
          </cell>
          <cell r="L683">
            <v>0.32</v>
          </cell>
        </row>
        <row r="684">
          <cell r="A684" t="str">
            <v>87-10-1446</v>
          </cell>
          <cell r="B684" t="str">
            <v>Vinca major 'Maculata'</v>
          </cell>
          <cell r="C684" t="str">
            <v>MP150</v>
          </cell>
          <cell r="D684" t="str">
            <v>Directly</v>
          </cell>
          <cell r="F684">
            <v>0.49</v>
          </cell>
          <cell r="G684">
            <v>0.38</v>
          </cell>
          <cell r="H684">
            <v>0.32</v>
          </cell>
          <cell r="J684">
            <v>0.59975999999999996</v>
          </cell>
          <cell r="K684">
            <v>0.46511999999999998</v>
          </cell>
          <cell r="L684">
            <v>0.32</v>
          </cell>
        </row>
        <row r="685">
          <cell r="A685" t="str">
            <v>87-10-1037</v>
          </cell>
          <cell r="B685" t="str">
            <v>Vinca major 'Variegata'</v>
          </cell>
          <cell r="C685" t="str">
            <v>MP150</v>
          </cell>
          <cell r="D685" t="str">
            <v>week 27</v>
          </cell>
          <cell r="F685">
            <v>0.49</v>
          </cell>
          <cell r="G685">
            <v>0.38</v>
          </cell>
          <cell r="H685">
            <v>0.32</v>
          </cell>
          <cell r="J685">
            <v>0.59975999999999996</v>
          </cell>
          <cell r="K685">
            <v>0.46511999999999998</v>
          </cell>
          <cell r="L685">
            <v>0.32</v>
          </cell>
        </row>
        <row r="686">
          <cell r="A686" t="str">
            <v>87-10-1038</v>
          </cell>
          <cell r="B686" t="str">
            <v>Vinca minor</v>
          </cell>
          <cell r="C686" t="str">
            <v>MP150</v>
          </cell>
          <cell r="D686" t="str">
            <v>WEEK 13</v>
          </cell>
          <cell r="F686">
            <v>0.49</v>
          </cell>
          <cell r="G686">
            <v>0.38</v>
          </cell>
          <cell r="H686">
            <v>0.32</v>
          </cell>
          <cell r="J686">
            <v>0.59975999999999996</v>
          </cell>
          <cell r="K686">
            <v>0.46511999999999998</v>
          </cell>
          <cell r="L686">
            <v>0.32</v>
          </cell>
        </row>
        <row r="687">
          <cell r="A687" t="str">
            <v>87-10-1039</v>
          </cell>
          <cell r="B687" t="str">
            <v>Vinca minor 'Alba'</v>
          </cell>
          <cell r="C687" t="str">
            <v>MP150</v>
          </cell>
          <cell r="D687" t="str">
            <v>week 26</v>
          </cell>
          <cell r="F687">
            <v>0.49</v>
          </cell>
          <cell r="G687">
            <v>0.38</v>
          </cell>
          <cell r="H687">
            <v>0.32</v>
          </cell>
          <cell r="J687">
            <v>0.59975999999999996</v>
          </cell>
          <cell r="K687">
            <v>0.46511999999999998</v>
          </cell>
          <cell r="L687">
            <v>0.32</v>
          </cell>
        </row>
        <row r="688">
          <cell r="A688" t="str">
            <v>87-10-1186</v>
          </cell>
          <cell r="B688" t="str">
            <v>Vinca minor 'Argenteovariegata'</v>
          </cell>
          <cell r="C688" t="str">
            <v>MP150</v>
          </cell>
          <cell r="D688" t="str">
            <v>WEEK 13</v>
          </cell>
          <cell r="F688">
            <v>0.49</v>
          </cell>
          <cell r="G688">
            <v>0.38</v>
          </cell>
          <cell r="H688">
            <v>0.32</v>
          </cell>
          <cell r="J688">
            <v>0.59975999999999996</v>
          </cell>
          <cell r="K688">
            <v>0.46511999999999998</v>
          </cell>
          <cell r="L688">
            <v>0.32</v>
          </cell>
        </row>
        <row r="689">
          <cell r="A689" t="str">
            <v>87-10-1040</v>
          </cell>
          <cell r="B689" t="str">
            <v>Vinca minor 'Atropurpurea'</v>
          </cell>
          <cell r="C689" t="str">
            <v>MP150</v>
          </cell>
          <cell r="D689" t="str">
            <v>week 13</v>
          </cell>
          <cell r="F689">
            <v>0.49</v>
          </cell>
          <cell r="G689">
            <v>0.38</v>
          </cell>
          <cell r="H689">
            <v>0.32</v>
          </cell>
          <cell r="J689">
            <v>0.59975999999999996</v>
          </cell>
          <cell r="K689">
            <v>0.46511999999999998</v>
          </cell>
          <cell r="L689">
            <v>0.32</v>
          </cell>
        </row>
        <row r="690">
          <cell r="A690" t="str">
            <v>87-10-1041</v>
          </cell>
          <cell r="B690" t="str">
            <v>Vinca minor 'Aureovariegata'</v>
          </cell>
          <cell r="C690" t="str">
            <v>MP150</v>
          </cell>
          <cell r="D690" t="str">
            <v>week 13</v>
          </cell>
          <cell r="F690">
            <v>0.49</v>
          </cell>
          <cell r="G690">
            <v>0.38</v>
          </cell>
          <cell r="H690">
            <v>0.32</v>
          </cell>
          <cell r="J690">
            <v>0.59975999999999996</v>
          </cell>
          <cell r="K690">
            <v>0.46511999999999998</v>
          </cell>
          <cell r="L690">
            <v>0.32</v>
          </cell>
        </row>
        <row r="691">
          <cell r="A691" t="str">
            <v>87-10-1069</v>
          </cell>
          <cell r="B691" t="str">
            <v>Vinca minor 'Blue and Gold'</v>
          </cell>
          <cell r="C691" t="str">
            <v>MP150</v>
          </cell>
          <cell r="D691" t="str">
            <v>week 20</v>
          </cell>
          <cell r="F691">
            <v>0.49</v>
          </cell>
          <cell r="G691">
            <v>0.38</v>
          </cell>
          <cell r="H691">
            <v>0.32</v>
          </cell>
          <cell r="J691">
            <v>0.59975999999999996</v>
          </cell>
          <cell r="K691">
            <v>0.46511999999999998</v>
          </cell>
          <cell r="L691">
            <v>0.32</v>
          </cell>
        </row>
        <row r="692">
          <cell r="A692" t="str">
            <v>87-10-1447</v>
          </cell>
          <cell r="B692" t="str">
            <v>Vinca minor 'Bowles Variety' La Grave</v>
          </cell>
          <cell r="C692" t="str">
            <v>MP150</v>
          </cell>
          <cell r="D692" t="str">
            <v>WEEK 13</v>
          </cell>
          <cell r="F692">
            <v>0.49</v>
          </cell>
          <cell r="G692">
            <v>0.38</v>
          </cell>
          <cell r="H692">
            <v>0.32</v>
          </cell>
          <cell r="J692">
            <v>0.59975999999999996</v>
          </cell>
          <cell r="K692">
            <v>0.46511999999999998</v>
          </cell>
          <cell r="L692">
            <v>0.32</v>
          </cell>
        </row>
        <row r="693">
          <cell r="A693" t="str">
            <v>87-10-1271</v>
          </cell>
          <cell r="B693" t="str">
            <v>Vinca minor 'Gertrude Jekyll'</v>
          </cell>
          <cell r="C693" t="str">
            <v>MP150</v>
          </cell>
          <cell r="D693" t="str">
            <v>week 26</v>
          </cell>
          <cell r="F693">
            <v>0.49</v>
          </cell>
          <cell r="G693">
            <v>0.38</v>
          </cell>
          <cell r="H693">
            <v>0.32</v>
          </cell>
          <cell r="J693">
            <v>0.59975999999999996</v>
          </cell>
          <cell r="K693">
            <v>0.46511999999999998</v>
          </cell>
          <cell r="L693">
            <v>0.32</v>
          </cell>
        </row>
        <row r="694">
          <cell r="A694" t="str">
            <v>87-10-1507</v>
          </cell>
          <cell r="B694" t="str">
            <v>Vinca minor 'Grüner Teppich'</v>
          </cell>
          <cell r="C694" t="str">
            <v>MP150</v>
          </cell>
          <cell r="D694" t="str">
            <v>WEEK 20</v>
          </cell>
          <cell r="F694">
            <v>0.49</v>
          </cell>
          <cell r="G694">
            <v>0.38</v>
          </cell>
          <cell r="H694">
            <v>0.32</v>
          </cell>
          <cell r="J694">
            <v>0.59975999999999996</v>
          </cell>
          <cell r="K694">
            <v>0.46511999999999998</v>
          </cell>
          <cell r="L694">
            <v>0.32</v>
          </cell>
        </row>
        <row r="695">
          <cell r="A695" t="str">
            <v>87-10-1508</v>
          </cell>
          <cell r="B695" t="str">
            <v>Vinca minor 'Multiplex'</v>
          </cell>
          <cell r="C695" t="str">
            <v>MP150</v>
          </cell>
          <cell r="D695" t="str">
            <v>week 26</v>
          </cell>
          <cell r="F695">
            <v>0.49</v>
          </cell>
          <cell r="G695">
            <v>0.38</v>
          </cell>
          <cell r="H695">
            <v>0.32</v>
          </cell>
          <cell r="J695">
            <v>0.59975999999999996</v>
          </cell>
          <cell r="K695">
            <v>0.46511999999999998</v>
          </cell>
          <cell r="L695">
            <v>0.32</v>
          </cell>
        </row>
        <row r="696">
          <cell r="A696" t="str">
            <v>87-10-1065</v>
          </cell>
          <cell r="B696" t="str">
            <v>Vinca minor 'Compacta'</v>
          </cell>
          <cell r="C696" t="str">
            <v>MP150</v>
          </cell>
          <cell r="D696" t="str">
            <v>Directly</v>
          </cell>
          <cell r="F696">
            <v>0.49</v>
          </cell>
          <cell r="G696">
            <v>0.38</v>
          </cell>
          <cell r="H696">
            <v>0.32</v>
          </cell>
          <cell r="J696">
            <v>0.59975999999999996</v>
          </cell>
          <cell r="K696">
            <v>0.46511999999999998</v>
          </cell>
          <cell r="L696">
            <v>0.32</v>
          </cell>
        </row>
        <row r="697">
          <cell r="A697" t="str">
            <v>87-10-1187</v>
          </cell>
          <cell r="B697" t="str">
            <v>Vinca minor 'Illumination'</v>
          </cell>
          <cell r="C697" t="str">
            <v>MP150</v>
          </cell>
          <cell r="D697" t="str">
            <v>Directly</v>
          </cell>
          <cell r="F697">
            <v>0.49</v>
          </cell>
          <cell r="G697">
            <v>0.38</v>
          </cell>
          <cell r="H697">
            <v>0.32</v>
          </cell>
          <cell r="J697">
            <v>0.59975999999999996</v>
          </cell>
          <cell r="K697">
            <v>0.46511999999999998</v>
          </cell>
          <cell r="L697">
            <v>0.32</v>
          </cell>
        </row>
        <row r="698">
          <cell r="A698" t="str">
            <v>87-10-1070</v>
          </cell>
          <cell r="B698" t="str">
            <v>Vinca minor 'Ralph Shugert'</v>
          </cell>
          <cell r="C698" t="str">
            <v>MP150</v>
          </cell>
          <cell r="D698" t="str">
            <v>week 20</v>
          </cell>
          <cell r="F698">
            <v>0.49</v>
          </cell>
          <cell r="G698">
            <v>0.38</v>
          </cell>
          <cell r="H698">
            <v>0.32</v>
          </cell>
          <cell r="J698">
            <v>0.59975999999999996</v>
          </cell>
          <cell r="K698">
            <v>0.46511999999999998</v>
          </cell>
          <cell r="L698">
            <v>0.32</v>
          </cell>
        </row>
        <row r="699">
          <cell r="A699" t="str">
            <v>87-10-1064</v>
          </cell>
          <cell r="B699" t="str">
            <v>Vinca minor 'Seng'</v>
          </cell>
          <cell r="C699" t="str">
            <v>MP150</v>
          </cell>
          <cell r="D699" t="str">
            <v>week 20</v>
          </cell>
          <cell r="F699">
            <v>0.49</v>
          </cell>
          <cell r="G699">
            <v>0.38</v>
          </cell>
          <cell r="H699">
            <v>0.32</v>
          </cell>
          <cell r="J699">
            <v>0.59975999999999996</v>
          </cell>
          <cell r="K699">
            <v>0.46511999999999998</v>
          </cell>
          <cell r="L699">
            <v>0.32</v>
          </cell>
        </row>
        <row r="700">
          <cell r="A700" t="str">
            <v>87-10-1509</v>
          </cell>
          <cell r="B700" t="str">
            <v>Vinca minor 'Variegata'</v>
          </cell>
          <cell r="C700" t="str">
            <v>MP150</v>
          </cell>
          <cell r="D700" t="str">
            <v>Directly</v>
          </cell>
          <cell r="F700">
            <v>0.49</v>
          </cell>
          <cell r="G700">
            <v>0.38</v>
          </cell>
          <cell r="H700">
            <v>0.32</v>
          </cell>
          <cell r="J700">
            <v>0.59975999999999996</v>
          </cell>
          <cell r="K700">
            <v>0.46511999999999998</v>
          </cell>
          <cell r="L700">
            <v>0.32</v>
          </cell>
        </row>
        <row r="701">
          <cell r="A701" t="str">
            <v>87-10-1686</v>
          </cell>
          <cell r="B701" t="str">
            <v>Weigela florida Black and White® ('Courtacad 1'PBR) ®</v>
          </cell>
          <cell r="C701" t="str">
            <v>MP150</v>
          </cell>
          <cell r="D701" t="str">
            <v>Directly</v>
          </cell>
          <cell r="F701">
            <v>1.22</v>
          </cell>
          <cell r="G701">
            <v>1.1100000000000001</v>
          </cell>
          <cell r="H701">
            <v>1.05</v>
          </cell>
          <cell r="J701">
            <v>1.4932799999999999</v>
          </cell>
          <cell r="K701">
            <v>1.3586400000000001</v>
          </cell>
          <cell r="L701">
            <v>1.05</v>
          </cell>
        </row>
        <row r="702">
          <cell r="A702" t="str">
            <v>87-10-1043</v>
          </cell>
          <cell r="B702" t="str">
            <v>Weigela 'Briant Rubidor'</v>
          </cell>
          <cell r="C702" t="str">
            <v>MP104</v>
          </cell>
          <cell r="D702" t="str">
            <v>Directly</v>
          </cell>
          <cell r="F702">
            <v>0.43</v>
          </cell>
          <cell r="G702">
            <v>0.32</v>
          </cell>
          <cell r="H702">
            <v>0.27</v>
          </cell>
          <cell r="J702">
            <v>0.52632000000000001</v>
          </cell>
          <cell r="K702">
            <v>0.39168000000000003</v>
          </cell>
          <cell r="L702">
            <v>0.27</v>
          </cell>
        </row>
        <row r="703">
          <cell r="A703" t="str">
            <v>87-10-0586</v>
          </cell>
          <cell r="B703" t="str">
            <v>Weigela 'Bristol Ruby'</v>
          </cell>
          <cell r="C703" t="str">
            <v>MP104</v>
          </cell>
          <cell r="D703" t="str">
            <v>Directly</v>
          </cell>
          <cell r="F703">
            <v>0.43</v>
          </cell>
          <cell r="G703">
            <v>0.32</v>
          </cell>
          <cell r="H703">
            <v>0.27</v>
          </cell>
          <cell r="J703">
            <v>0.52632000000000001</v>
          </cell>
          <cell r="K703">
            <v>0.39168000000000003</v>
          </cell>
          <cell r="L703">
            <v>0.27</v>
          </cell>
        </row>
        <row r="704">
          <cell r="A704" t="str">
            <v>87-10-1450</v>
          </cell>
          <cell r="B704" t="str">
            <v>Weigela 'Bristol Snowflake'</v>
          </cell>
          <cell r="C704" t="str">
            <v>MP104</v>
          </cell>
          <cell r="D704" t="str">
            <v>Directly</v>
          </cell>
          <cell r="F704">
            <v>0.43</v>
          </cell>
          <cell r="G704">
            <v>0.32</v>
          </cell>
          <cell r="H704">
            <v>0.27</v>
          </cell>
          <cell r="J704">
            <v>0.52632000000000001</v>
          </cell>
          <cell r="K704">
            <v>0.39168000000000003</v>
          </cell>
          <cell r="L704">
            <v>0.27</v>
          </cell>
        </row>
        <row r="705">
          <cell r="A705" t="str">
            <v>87-10-0587</v>
          </cell>
          <cell r="B705" t="str">
            <v>Weigela 'Candida'</v>
          </cell>
          <cell r="C705" t="str">
            <v>MP104</v>
          </cell>
          <cell r="D705" t="str">
            <v>Directly</v>
          </cell>
          <cell r="F705">
            <v>0.43</v>
          </cell>
          <cell r="G705">
            <v>0.32</v>
          </cell>
          <cell r="H705">
            <v>0.27</v>
          </cell>
          <cell r="J705">
            <v>0.52632000000000001</v>
          </cell>
          <cell r="K705">
            <v>0.39168000000000003</v>
          </cell>
          <cell r="L705">
            <v>0.27</v>
          </cell>
        </row>
        <row r="706">
          <cell r="A706" t="str">
            <v>87-10-0588</v>
          </cell>
          <cell r="B706" t="str">
            <v>Weigela 'Eva Rathke'</v>
          </cell>
          <cell r="C706" t="str">
            <v>MP104</v>
          </cell>
          <cell r="D706" t="str">
            <v>Directly</v>
          </cell>
          <cell r="F706">
            <v>0.43</v>
          </cell>
          <cell r="G706">
            <v>0.32</v>
          </cell>
          <cell r="H706">
            <v>0.27</v>
          </cell>
          <cell r="J706">
            <v>0.52632000000000001</v>
          </cell>
          <cell r="K706">
            <v>0.39168000000000003</v>
          </cell>
          <cell r="L706">
            <v>0.27</v>
          </cell>
        </row>
        <row r="707">
          <cell r="A707" t="str">
            <v>87-10-0589</v>
          </cell>
          <cell r="B707" t="str">
            <v>Weigela 'Evita'</v>
          </cell>
          <cell r="C707" t="str">
            <v>MP104</v>
          </cell>
          <cell r="D707" t="str">
            <v>Directly</v>
          </cell>
          <cell r="F707">
            <v>0.43</v>
          </cell>
          <cell r="G707">
            <v>0.32</v>
          </cell>
          <cell r="H707">
            <v>0.27</v>
          </cell>
          <cell r="J707">
            <v>0.52632000000000001</v>
          </cell>
          <cell r="K707">
            <v>0.39168000000000003</v>
          </cell>
          <cell r="L707">
            <v>0.27</v>
          </cell>
        </row>
        <row r="708">
          <cell r="A708" t="str">
            <v>87-10-0590</v>
          </cell>
          <cell r="B708" t="str">
            <v>Weigela florida 'Alexandra'PBR ®</v>
          </cell>
          <cell r="C708" t="str">
            <v>MP104</v>
          </cell>
          <cell r="D708" t="str">
            <v>Directly</v>
          </cell>
          <cell r="F708">
            <v>1.08</v>
          </cell>
          <cell r="G708">
            <v>0.97</v>
          </cell>
          <cell r="H708">
            <v>0.91</v>
          </cell>
          <cell r="J708">
            <v>1.32192</v>
          </cell>
          <cell r="K708">
            <v>1.1872799999999999</v>
          </cell>
          <cell r="L708">
            <v>0.91</v>
          </cell>
        </row>
        <row r="709">
          <cell r="A709" t="str">
            <v>87-10-0592</v>
          </cell>
          <cell r="B709" t="str">
            <v>Weigela florida Moulin Rouge ('Brigela'PBR) ®</v>
          </cell>
          <cell r="C709" t="str">
            <v>MP104</v>
          </cell>
          <cell r="D709" t="str">
            <v>Directly</v>
          </cell>
          <cell r="F709">
            <v>1.05</v>
          </cell>
          <cell r="G709">
            <v>0.94</v>
          </cell>
          <cell r="H709">
            <v>0.88</v>
          </cell>
          <cell r="J709">
            <v>1.2852000000000001</v>
          </cell>
          <cell r="K709">
            <v>1.1505599999999998</v>
          </cell>
          <cell r="L709">
            <v>0.88</v>
          </cell>
        </row>
        <row r="710">
          <cell r="A710" t="str">
            <v>87-10-1613</v>
          </cell>
          <cell r="B710" t="str">
            <v>Weigela flor. 'Cappuccino' PBR ®</v>
          </cell>
          <cell r="C710" t="str">
            <v>MP104</v>
          </cell>
          <cell r="D710" t="str">
            <v>Directly</v>
          </cell>
          <cell r="F710">
            <v>1.05</v>
          </cell>
          <cell r="G710">
            <v>0.94</v>
          </cell>
          <cell r="H710">
            <v>0.88</v>
          </cell>
          <cell r="J710">
            <v>1.2852000000000001</v>
          </cell>
          <cell r="K710">
            <v>1.1505599999999998</v>
          </cell>
          <cell r="L710">
            <v>0.88</v>
          </cell>
        </row>
        <row r="711">
          <cell r="A711" t="str">
            <v>87-10-1511</v>
          </cell>
          <cell r="B711" t="str">
            <v>Weigela florida 'Elvera'PBR ®</v>
          </cell>
          <cell r="C711" t="str">
            <v>MP150</v>
          </cell>
          <cell r="D711" t="str">
            <v>Directly</v>
          </cell>
          <cell r="F711">
            <v>1.05</v>
          </cell>
          <cell r="G711">
            <v>0.94</v>
          </cell>
          <cell r="H711">
            <v>0.88</v>
          </cell>
          <cell r="J711">
            <v>1.2852000000000001</v>
          </cell>
          <cell r="K711">
            <v>1.1505599999999998</v>
          </cell>
          <cell r="L711">
            <v>0.88</v>
          </cell>
        </row>
        <row r="712">
          <cell r="A712" t="str">
            <v>87-10-1512</v>
          </cell>
          <cell r="B712" t="str">
            <v>Weigela flor. 'Foliis Purpureis'</v>
          </cell>
          <cell r="C712" t="str">
            <v>MP150</v>
          </cell>
          <cell r="D712" t="str">
            <v>Directly</v>
          </cell>
          <cell r="F712">
            <v>0.43</v>
          </cell>
          <cell r="G712">
            <v>0.32</v>
          </cell>
          <cell r="H712">
            <v>0.27</v>
          </cell>
          <cell r="J712">
            <v>0.52632000000000001</v>
          </cell>
          <cell r="K712">
            <v>0.39168000000000003</v>
          </cell>
          <cell r="L712">
            <v>0.27</v>
          </cell>
        </row>
        <row r="713">
          <cell r="A713" t="str">
            <v>87-10-1123</v>
          </cell>
          <cell r="B713" t="str">
            <v>Weigela flor. 'Minor Black' PBR ®</v>
          </cell>
          <cell r="C713" t="str">
            <v>MP150</v>
          </cell>
          <cell r="D713" t="str">
            <v>Directly</v>
          </cell>
          <cell r="F713">
            <v>1.08</v>
          </cell>
          <cell r="G713">
            <v>0.97</v>
          </cell>
          <cell r="H713">
            <v>0.91</v>
          </cell>
          <cell r="J713">
            <v>1.32192</v>
          </cell>
          <cell r="K713">
            <v>1.1872799999999999</v>
          </cell>
          <cell r="L713">
            <v>0.91</v>
          </cell>
        </row>
        <row r="714">
          <cell r="A714" t="str">
            <v>87-10-0598</v>
          </cell>
          <cell r="B714" t="str">
            <v>Weigela flor. 'Monet' PBR ®</v>
          </cell>
          <cell r="C714" t="str">
            <v>MP104</v>
          </cell>
          <cell r="D714" t="str">
            <v>Directly</v>
          </cell>
          <cell r="F714">
            <v>1.29</v>
          </cell>
          <cell r="G714">
            <v>1.18</v>
          </cell>
          <cell r="H714">
            <v>1.1200000000000001</v>
          </cell>
          <cell r="J714">
            <v>1.5789600000000001</v>
          </cell>
          <cell r="K714">
            <v>1.44432</v>
          </cell>
          <cell r="L714">
            <v>1.1200000000000001</v>
          </cell>
        </row>
        <row r="715">
          <cell r="A715" t="str">
            <v>87-10-1513</v>
          </cell>
          <cell r="B715" t="str">
            <v>Weigela flor. 'Nana Purpurea'</v>
          </cell>
          <cell r="C715" t="str">
            <v>MP150</v>
          </cell>
          <cell r="D715" t="str">
            <v>Directly</v>
          </cell>
          <cell r="F715">
            <v>0.43</v>
          </cell>
          <cell r="G715">
            <v>0.32</v>
          </cell>
          <cell r="H715">
            <v>0.27</v>
          </cell>
          <cell r="J715">
            <v>0.52632000000000001</v>
          </cell>
          <cell r="K715">
            <v>0.39168000000000003</v>
          </cell>
          <cell r="L715">
            <v>0.27</v>
          </cell>
        </row>
        <row r="716">
          <cell r="A716" t="str">
            <v>87-10-0601</v>
          </cell>
          <cell r="B716" t="str">
            <v>Weigela florida Pink Poppet ('Plangen'PBR) ®</v>
          </cell>
          <cell r="C716" t="str">
            <v>MP104</v>
          </cell>
          <cell r="D716" t="str">
            <v>Directly</v>
          </cell>
          <cell r="F716">
            <v>1.08</v>
          </cell>
          <cell r="G716">
            <v>0.97</v>
          </cell>
          <cell r="H716">
            <v>0.91</v>
          </cell>
          <cell r="J716">
            <v>1.32192</v>
          </cell>
          <cell r="K716">
            <v>1.1872799999999999</v>
          </cell>
          <cell r="L716">
            <v>0.91</v>
          </cell>
        </row>
        <row r="717">
          <cell r="A717" t="str">
            <v>87-10-1453</v>
          </cell>
          <cell r="B717" t="str">
            <v>Weigela flor. 'Pink Princess'</v>
          </cell>
          <cell r="C717" t="str">
            <v>MP150</v>
          </cell>
          <cell r="D717" t="str">
            <v>Directly</v>
          </cell>
          <cell r="F717">
            <v>0.43</v>
          </cell>
          <cell r="G717">
            <v>0.32</v>
          </cell>
          <cell r="H717">
            <v>0.27</v>
          </cell>
          <cell r="J717">
            <v>0.52632000000000001</v>
          </cell>
          <cell r="K717">
            <v>0.39168000000000003</v>
          </cell>
          <cell r="L717">
            <v>0.27</v>
          </cell>
        </row>
        <row r="718">
          <cell r="A718" t="str">
            <v>87-10-0602</v>
          </cell>
          <cell r="B718" t="str">
            <v>Weigela flor. 'Pink Princess'</v>
          </cell>
          <cell r="C718" t="str">
            <v>MP104</v>
          </cell>
          <cell r="D718" t="str">
            <v>Directly</v>
          </cell>
          <cell r="F718">
            <v>0.43</v>
          </cell>
          <cell r="G718">
            <v>0.32</v>
          </cell>
          <cell r="H718">
            <v>0.27</v>
          </cell>
          <cell r="J718">
            <v>0.52632000000000001</v>
          </cell>
          <cell r="K718">
            <v>0.39168000000000003</v>
          </cell>
          <cell r="L718">
            <v>0.27</v>
          </cell>
        </row>
        <row r="719">
          <cell r="A719" t="str">
            <v>87-10-1514</v>
          </cell>
          <cell r="B719" t="str">
            <v>Weigela flor. 'Ruby Queen' PBR ®</v>
          </cell>
          <cell r="C719" t="str">
            <v>MP150</v>
          </cell>
          <cell r="D719" t="str">
            <v>Directly</v>
          </cell>
          <cell r="F719">
            <v>1.08</v>
          </cell>
          <cell r="G719">
            <v>0.97</v>
          </cell>
          <cell r="H719">
            <v>0.91</v>
          </cell>
          <cell r="J719">
            <v>1.32192</v>
          </cell>
          <cell r="K719">
            <v>1.1872799999999999</v>
          </cell>
          <cell r="L719">
            <v>0.91</v>
          </cell>
        </row>
        <row r="720">
          <cell r="A720" t="str">
            <v>87-10-1455</v>
          </cell>
          <cell r="B720" t="str">
            <v>Weigela flor. 'Sunny Princess'</v>
          </cell>
          <cell r="C720" t="str">
            <v>MP150</v>
          </cell>
          <cell r="D720" t="str">
            <v>Directly</v>
          </cell>
          <cell r="F720">
            <v>0.43</v>
          </cell>
          <cell r="G720">
            <v>0.32</v>
          </cell>
          <cell r="H720">
            <v>0.27</v>
          </cell>
          <cell r="J720">
            <v>0.52632000000000001</v>
          </cell>
          <cell r="K720">
            <v>0.39168000000000003</v>
          </cell>
          <cell r="L720">
            <v>0.27</v>
          </cell>
        </row>
        <row r="721">
          <cell r="A721" t="str">
            <v>87-10-0604</v>
          </cell>
          <cell r="B721" t="str">
            <v>Weigela flor. 'Sunny Princess'</v>
          </cell>
          <cell r="C721" t="str">
            <v>MP104</v>
          </cell>
          <cell r="D721" t="str">
            <v>Directly</v>
          </cell>
          <cell r="F721">
            <v>0.43</v>
          </cell>
          <cell r="G721">
            <v>0.32</v>
          </cell>
          <cell r="H721">
            <v>0.27</v>
          </cell>
          <cell r="J721">
            <v>0.52632000000000001</v>
          </cell>
          <cell r="K721">
            <v>0.39168000000000003</v>
          </cell>
          <cell r="L721">
            <v>0.27</v>
          </cell>
        </row>
        <row r="722">
          <cell r="A722" t="str">
            <v>87-10-0605</v>
          </cell>
          <cell r="B722" t="str">
            <v>Weigela flor. 'Suzanne'</v>
          </cell>
          <cell r="C722" t="str">
            <v>MP104</v>
          </cell>
          <cell r="D722" t="str">
            <v>Directly</v>
          </cell>
          <cell r="F722">
            <v>0.43</v>
          </cell>
          <cell r="G722">
            <v>0.32</v>
          </cell>
          <cell r="H722">
            <v>0.27</v>
          </cell>
          <cell r="J722">
            <v>0.52632000000000001</v>
          </cell>
          <cell r="K722">
            <v>0.39168000000000003</v>
          </cell>
          <cell r="L722">
            <v>0.27</v>
          </cell>
        </row>
        <row r="723">
          <cell r="A723" t="str">
            <v>87-10-1614</v>
          </cell>
          <cell r="B723" t="str">
            <v>Weigela flor. 'Suzanne'</v>
          </cell>
          <cell r="C723" t="str">
            <v>MP150</v>
          </cell>
          <cell r="D723" t="str">
            <v>Directly</v>
          </cell>
          <cell r="F723">
            <v>0.43</v>
          </cell>
          <cell r="G723">
            <v>0.32</v>
          </cell>
          <cell r="H723">
            <v>0.27</v>
          </cell>
          <cell r="J723">
            <v>0.52632000000000001</v>
          </cell>
          <cell r="K723">
            <v>0.39168000000000003</v>
          </cell>
          <cell r="L723">
            <v>0.27</v>
          </cell>
        </row>
        <row r="724">
          <cell r="A724" t="str">
            <v>87-10-1457</v>
          </cell>
          <cell r="B724" t="str">
            <v>Weigela flor. 'Tango'</v>
          </cell>
          <cell r="C724" t="str">
            <v>MP150</v>
          </cell>
          <cell r="D724" t="str">
            <v>Directly</v>
          </cell>
          <cell r="F724">
            <v>0.43</v>
          </cell>
          <cell r="G724">
            <v>0.32</v>
          </cell>
          <cell r="H724">
            <v>0.27</v>
          </cell>
          <cell r="J724">
            <v>0.52632000000000001</v>
          </cell>
          <cell r="K724">
            <v>0.39168000000000003</v>
          </cell>
          <cell r="L724">
            <v>0.27</v>
          </cell>
        </row>
        <row r="725">
          <cell r="A725" t="str">
            <v>87-10-0607</v>
          </cell>
          <cell r="B725" t="str">
            <v>Weigela flor. 'Variegata'</v>
          </cell>
          <cell r="C725" t="str">
            <v>MP104</v>
          </cell>
          <cell r="D725" t="str">
            <v>Directly</v>
          </cell>
          <cell r="F725">
            <v>0.43</v>
          </cell>
          <cell r="G725">
            <v>0.32</v>
          </cell>
          <cell r="H725">
            <v>0.27</v>
          </cell>
          <cell r="J725">
            <v>0.52632000000000001</v>
          </cell>
          <cell r="K725">
            <v>0.39168000000000003</v>
          </cell>
          <cell r="L725">
            <v>0.27</v>
          </cell>
        </row>
        <row r="726">
          <cell r="A726" t="str">
            <v>87-10-1615</v>
          </cell>
          <cell r="B726" t="str">
            <v>Weigela flor. 'Victoria'</v>
          </cell>
          <cell r="C726" t="str">
            <v>MP150</v>
          </cell>
          <cell r="D726" t="str">
            <v>Directly</v>
          </cell>
          <cell r="F726">
            <v>0.43</v>
          </cell>
          <cell r="G726">
            <v>0.32</v>
          </cell>
          <cell r="H726">
            <v>0.27</v>
          </cell>
          <cell r="J726">
            <v>0.52632000000000001</v>
          </cell>
          <cell r="K726">
            <v>0.39168000000000003</v>
          </cell>
          <cell r="L726">
            <v>0.27</v>
          </cell>
        </row>
        <row r="727">
          <cell r="A727" t="str">
            <v>87-10-0608</v>
          </cell>
          <cell r="B727" t="str">
            <v>Weigela flor. 'Victoria'</v>
          </cell>
          <cell r="C727" t="str">
            <v>MP104</v>
          </cell>
          <cell r="D727" t="str">
            <v>Directly</v>
          </cell>
          <cell r="F727">
            <v>0.43</v>
          </cell>
          <cell r="G727">
            <v>0.32</v>
          </cell>
          <cell r="H727">
            <v>0.27</v>
          </cell>
          <cell r="J727">
            <v>0.52632000000000001</v>
          </cell>
          <cell r="K727">
            <v>0.39168000000000003</v>
          </cell>
          <cell r="L727">
            <v>0.27</v>
          </cell>
        </row>
        <row r="728">
          <cell r="A728" t="str">
            <v>87-10-1515</v>
          </cell>
          <cell r="B728" t="str">
            <v>Weigela flor. 'Marjorie'</v>
          </cell>
          <cell r="C728" t="str">
            <v>MP104</v>
          </cell>
          <cell r="D728" t="str">
            <v>Directly</v>
          </cell>
          <cell r="F728">
            <v>0.43</v>
          </cell>
          <cell r="G728">
            <v>0.32</v>
          </cell>
          <cell r="H728">
            <v>0.27</v>
          </cell>
          <cell r="J728">
            <v>0.52632000000000001</v>
          </cell>
          <cell r="K728">
            <v>0.39168000000000003</v>
          </cell>
          <cell r="L728">
            <v>0.27</v>
          </cell>
        </row>
        <row r="729">
          <cell r="A729" t="str">
            <v>87-10-0609</v>
          </cell>
          <cell r="B729" t="str">
            <v>Weigela middendorffiana</v>
          </cell>
          <cell r="C729" t="str">
            <v>MP104</v>
          </cell>
          <cell r="D729" t="str">
            <v>Directly</v>
          </cell>
          <cell r="F729">
            <v>0.44</v>
          </cell>
          <cell r="G729">
            <v>0.34</v>
          </cell>
          <cell r="H729">
            <v>0.28000000000000003</v>
          </cell>
          <cell r="J729">
            <v>0.53856000000000004</v>
          </cell>
          <cell r="K729">
            <v>0.41616000000000003</v>
          </cell>
          <cell r="L729">
            <v>0.28000000000000003</v>
          </cell>
        </row>
        <row r="730">
          <cell r="A730" t="str">
            <v>87-10-1460</v>
          </cell>
          <cell r="B730" t="str">
            <v>Weigela 'Minuet'</v>
          </cell>
          <cell r="C730" t="str">
            <v>MP150</v>
          </cell>
          <cell r="D730" t="str">
            <v>Directly</v>
          </cell>
          <cell r="F730">
            <v>0.43</v>
          </cell>
          <cell r="G730">
            <v>0.32</v>
          </cell>
          <cell r="H730">
            <v>0.27</v>
          </cell>
          <cell r="J730">
            <v>0.52632000000000001</v>
          </cell>
          <cell r="K730">
            <v>0.39168000000000003</v>
          </cell>
          <cell r="L730">
            <v>0.27</v>
          </cell>
        </row>
        <row r="731">
          <cell r="A731" t="str">
            <v>87-10-0610</v>
          </cell>
          <cell r="B731" t="str">
            <v>Weigela 'Minuet'</v>
          </cell>
          <cell r="C731" t="str">
            <v>MP104</v>
          </cell>
          <cell r="D731" t="str">
            <v>Directly</v>
          </cell>
          <cell r="F731">
            <v>0.43</v>
          </cell>
          <cell r="G731">
            <v>0.32</v>
          </cell>
          <cell r="H731">
            <v>0.27</v>
          </cell>
          <cell r="J731">
            <v>0.52632000000000001</v>
          </cell>
          <cell r="K731">
            <v>0.39168000000000003</v>
          </cell>
          <cell r="L731">
            <v>0.27</v>
          </cell>
        </row>
        <row r="732">
          <cell r="A732" t="str">
            <v>87-10-0600</v>
          </cell>
          <cell r="B732" t="str">
            <v>Weigela 'Nana Variegata'</v>
          </cell>
          <cell r="C732" t="str">
            <v>MP104</v>
          </cell>
          <cell r="D732" t="str">
            <v>Directly</v>
          </cell>
          <cell r="F732">
            <v>0.43</v>
          </cell>
          <cell r="G732">
            <v>0.32</v>
          </cell>
          <cell r="H732">
            <v>0.27</v>
          </cell>
          <cell r="J732">
            <v>0.52632000000000001</v>
          </cell>
          <cell r="K732">
            <v>0.39168000000000003</v>
          </cell>
          <cell r="L732">
            <v>0.27</v>
          </cell>
        </row>
        <row r="733">
          <cell r="A733" t="str">
            <v>87-10-0611</v>
          </cell>
          <cell r="B733" t="str">
            <v>Weigela 'Newport Red'</v>
          </cell>
          <cell r="C733" t="str">
            <v>MP104</v>
          </cell>
          <cell r="D733" t="str">
            <v>Directly</v>
          </cell>
          <cell r="F733">
            <v>0.43</v>
          </cell>
          <cell r="G733">
            <v>0.32</v>
          </cell>
          <cell r="H733">
            <v>0.27</v>
          </cell>
          <cell r="J733">
            <v>0.52632000000000001</v>
          </cell>
          <cell r="K733">
            <v>0.39168000000000003</v>
          </cell>
          <cell r="L733">
            <v>0.27</v>
          </cell>
        </row>
        <row r="734">
          <cell r="A734" t="str">
            <v>87-10-1122</v>
          </cell>
          <cell r="B734" t="str">
            <v>Weigela 'Olympiade'</v>
          </cell>
          <cell r="C734" t="str">
            <v>MP104</v>
          </cell>
          <cell r="D734" t="str">
            <v>Directly</v>
          </cell>
          <cell r="F734">
            <v>0.43</v>
          </cell>
          <cell r="G734">
            <v>0.32</v>
          </cell>
          <cell r="H734">
            <v>0.27</v>
          </cell>
          <cell r="J734">
            <v>0.52632000000000001</v>
          </cell>
          <cell r="K734">
            <v>0.39168000000000003</v>
          </cell>
          <cell r="L734">
            <v>0.27</v>
          </cell>
        </row>
        <row r="735">
          <cell r="A735" t="str">
            <v>87-10-1616</v>
          </cell>
          <cell r="B735" t="str">
            <v>Weigela 'Piccolo'</v>
          </cell>
          <cell r="C735" t="str">
            <v>MP104</v>
          </cell>
          <cell r="D735" t="str">
            <v>Directly</v>
          </cell>
          <cell r="F735">
            <v>0.52</v>
          </cell>
          <cell r="G735">
            <v>0.41</v>
          </cell>
          <cell r="H735">
            <v>0.35</v>
          </cell>
          <cell r="J735">
            <v>0.63648000000000005</v>
          </cell>
          <cell r="K735">
            <v>0.50183999999999995</v>
          </cell>
          <cell r="L735">
            <v>0.35</v>
          </cell>
        </row>
        <row r="736">
          <cell r="A736" t="str">
            <v>87-10-1617</v>
          </cell>
          <cell r="B736" t="str">
            <v>Weigela praecox 'Bouquet Rose'</v>
          </cell>
          <cell r="C736" t="str">
            <v>MP104</v>
          </cell>
          <cell r="D736" t="str">
            <v>Directly</v>
          </cell>
          <cell r="F736">
            <v>0.43</v>
          </cell>
          <cell r="G736">
            <v>0.32</v>
          </cell>
          <cell r="H736">
            <v>0.27</v>
          </cell>
          <cell r="J736">
            <v>0.52632000000000001</v>
          </cell>
          <cell r="K736">
            <v>0.39168000000000003</v>
          </cell>
          <cell r="L736">
            <v>0.27</v>
          </cell>
        </row>
        <row r="737">
          <cell r="A737" t="str">
            <v>87-10-0614</v>
          </cell>
          <cell r="B737" t="str">
            <v>Weigela 'Red Prince'</v>
          </cell>
          <cell r="C737" t="str">
            <v>MP104</v>
          </cell>
          <cell r="D737" t="str">
            <v>Directly</v>
          </cell>
          <cell r="F737">
            <v>0.43</v>
          </cell>
          <cell r="G737">
            <v>0.32</v>
          </cell>
          <cell r="H737">
            <v>0.27</v>
          </cell>
          <cell r="J737">
            <v>0.52632000000000001</v>
          </cell>
          <cell r="K737">
            <v>0.39168000000000003</v>
          </cell>
          <cell r="L737">
            <v>0.27</v>
          </cell>
        </row>
        <row r="738">
          <cell r="A738" t="str">
            <v>87-10-0615</v>
          </cell>
          <cell r="B738" t="str">
            <v>Weigela 'Rosea'</v>
          </cell>
          <cell r="C738" t="str">
            <v>MP104</v>
          </cell>
          <cell r="D738" t="str">
            <v>Directly</v>
          </cell>
          <cell r="F738">
            <v>0.43</v>
          </cell>
          <cell r="G738">
            <v>0.32</v>
          </cell>
          <cell r="H738">
            <v>0.27</v>
          </cell>
          <cell r="J738">
            <v>0.52632000000000001</v>
          </cell>
          <cell r="K738">
            <v>0.39168000000000003</v>
          </cell>
          <cell r="L738">
            <v>0.27</v>
          </cell>
        </row>
        <row r="739">
          <cell r="A739" t="str">
            <v>87-10-1687</v>
          </cell>
          <cell r="B739" t="str">
            <v>Weigela 'Rumba'</v>
          </cell>
          <cell r="C739" t="str">
            <v>MP150</v>
          </cell>
          <cell r="D739" t="str">
            <v>Directly</v>
          </cell>
          <cell r="F739">
            <v>0.43</v>
          </cell>
          <cell r="G739">
            <v>0.32</v>
          </cell>
          <cell r="H739">
            <v>0.27</v>
          </cell>
          <cell r="J739">
            <v>0.52632000000000001</v>
          </cell>
          <cell r="K739">
            <v>0.39168000000000003</v>
          </cell>
          <cell r="L739">
            <v>0.27</v>
          </cell>
        </row>
        <row r="740">
          <cell r="A740" t="str">
            <v>87-10-0617</v>
          </cell>
          <cell r="B740" t="str">
            <v>Weigela 'Styriaca'</v>
          </cell>
          <cell r="C740" t="str">
            <v>MP104</v>
          </cell>
          <cell r="D740" t="str">
            <v>Directly</v>
          </cell>
          <cell r="F740">
            <v>0.43</v>
          </cell>
          <cell r="G740">
            <v>0.32</v>
          </cell>
          <cell r="H740">
            <v>0.27</v>
          </cell>
          <cell r="J740">
            <v>0.52632000000000001</v>
          </cell>
          <cell r="K740">
            <v>0.39168000000000003</v>
          </cell>
          <cell r="L740">
            <v>0.27</v>
          </cell>
        </row>
        <row r="741">
          <cell r="A741" t="str">
            <v>87-10-0618</v>
          </cell>
          <cell r="B741" t="str">
            <v>Weigela florida 'Wings of Fire'PBR ®</v>
          </cell>
          <cell r="C741" t="str">
            <v>MP104</v>
          </cell>
          <cell r="D741" t="str">
            <v>Directly</v>
          </cell>
          <cell r="F741">
            <v>1.22</v>
          </cell>
          <cell r="G741">
            <v>1.1100000000000001</v>
          </cell>
          <cell r="H741">
            <v>1.05</v>
          </cell>
          <cell r="J741">
            <v>1.4932799999999999</v>
          </cell>
          <cell r="K741">
            <v>1.3586400000000001</v>
          </cell>
          <cell r="L741">
            <v>1.05</v>
          </cell>
        </row>
        <row r="742">
          <cell r="A742" t="str">
            <v>87-10-1688</v>
          </cell>
          <cell r="B742" t="str">
            <v>Weigela florida 'Wings of Fire'PBR ®</v>
          </cell>
          <cell r="C742" t="str">
            <v>MP150</v>
          </cell>
          <cell r="D742" t="str">
            <v>Directly</v>
          </cell>
          <cell r="F742">
            <v>1.22</v>
          </cell>
          <cell r="G742">
            <v>1.1100000000000001</v>
          </cell>
          <cell r="H742">
            <v>1.05</v>
          </cell>
          <cell r="J742">
            <v>1.4932799999999999</v>
          </cell>
          <cell r="K742">
            <v>1.3586400000000001</v>
          </cell>
          <cell r="L742">
            <v>1.05</v>
          </cell>
        </row>
        <row r="743">
          <cell r="A743" t="str">
            <v>87-10-0932</v>
          </cell>
          <cell r="B743" t="str">
            <v>Rosa miniature 'Orange'</v>
          </cell>
          <cell r="C743" t="str">
            <v>MP104</v>
          </cell>
          <cell r="D743" t="str">
            <v>Week 17</v>
          </cell>
          <cell r="F743">
            <v>0.66</v>
          </cell>
          <cell r="G743">
            <v>0.55000000000000004</v>
          </cell>
          <cell r="H743">
            <v>0.49</v>
          </cell>
          <cell r="J743">
            <v>0.80784</v>
          </cell>
          <cell r="K743">
            <v>0.67320000000000002</v>
          </cell>
          <cell r="L743">
            <v>0.49</v>
          </cell>
        </row>
        <row r="744">
          <cell r="A744" t="str">
            <v>87-10-0933</v>
          </cell>
          <cell r="B744" t="str">
            <v>Rosa miniature 'Pink'</v>
          </cell>
          <cell r="C744" t="str">
            <v>MP104</v>
          </cell>
          <cell r="D744" t="str">
            <v>Week 17</v>
          </cell>
          <cell r="F744">
            <v>0.66</v>
          </cell>
          <cell r="G744">
            <v>0.55000000000000004</v>
          </cell>
          <cell r="H744">
            <v>0.49</v>
          </cell>
          <cell r="J744">
            <v>0.80784</v>
          </cell>
          <cell r="K744">
            <v>0.67320000000000002</v>
          </cell>
          <cell r="L744">
            <v>0.49</v>
          </cell>
        </row>
        <row r="745">
          <cell r="A745" t="str">
            <v>87-10-0934</v>
          </cell>
          <cell r="B745" t="str">
            <v>Rosa miniature 'Red'</v>
          </cell>
          <cell r="C745" t="str">
            <v>MP104</v>
          </cell>
          <cell r="D745" t="str">
            <v>Week 17</v>
          </cell>
          <cell r="F745">
            <v>0.66</v>
          </cell>
          <cell r="G745">
            <v>0.55000000000000004</v>
          </cell>
          <cell r="H745">
            <v>0.49</v>
          </cell>
          <cell r="J745">
            <v>0.80784</v>
          </cell>
          <cell r="K745">
            <v>0.67320000000000002</v>
          </cell>
          <cell r="L745">
            <v>0.49</v>
          </cell>
        </row>
        <row r="746">
          <cell r="A746" t="str">
            <v>87-10-1243</v>
          </cell>
          <cell r="B746" t="str">
            <v xml:space="preserve">Rosa miniature 'Tricolor' </v>
          </cell>
          <cell r="C746" t="str">
            <v>MP104</v>
          </cell>
          <cell r="D746" t="str">
            <v>Week 17</v>
          </cell>
          <cell r="F746">
            <v>0.66</v>
          </cell>
          <cell r="G746">
            <v>0.55000000000000004</v>
          </cell>
          <cell r="H746">
            <v>0.49</v>
          </cell>
          <cell r="J746">
            <v>0.80784</v>
          </cell>
          <cell r="K746">
            <v>0.67320000000000002</v>
          </cell>
          <cell r="L746">
            <v>0.49</v>
          </cell>
        </row>
        <row r="747">
          <cell r="A747" t="str">
            <v>87-10-0935</v>
          </cell>
          <cell r="B747" t="str">
            <v>Rosa miniature 'White'</v>
          </cell>
          <cell r="C747" t="str">
            <v>MP104</v>
          </cell>
          <cell r="D747" t="str">
            <v>Week 17</v>
          </cell>
          <cell r="F747">
            <v>0.66</v>
          </cell>
          <cell r="G747">
            <v>0.55000000000000004</v>
          </cell>
          <cell r="H747">
            <v>0.49</v>
          </cell>
          <cell r="J747">
            <v>0.80784</v>
          </cell>
          <cell r="K747">
            <v>0.67320000000000002</v>
          </cell>
          <cell r="L747">
            <v>0.49</v>
          </cell>
        </row>
        <row r="748">
          <cell r="A748" t="str">
            <v>87-10-0936</v>
          </cell>
          <cell r="B748" t="str">
            <v>Rosa miniature 'Yellow'</v>
          </cell>
          <cell r="C748" t="str">
            <v>MP104</v>
          </cell>
          <cell r="D748" t="str">
            <v>Week 17</v>
          </cell>
          <cell r="F748">
            <v>0.66</v>
          </cell>
          <cell r="G748">
            <v>0.55000000000000004</v>
          </cell>
          <cell r="H748">
            <v>0.49</v>
          </cell>
          <cell r="J748">
            <v>0.80784</v>
          </cell>
          <cell r="K748">
            <v>0.67320000000000002</v>
          </cell>
          <cell r="L748">
            <v>0.49</v>
          </cell>
        </row>
        <row r="749">
          <cell r="A749" t="str">
            <v>87-10-1062</v>
          </cell>
          <cell r="B749" t="str">
            <v>Rosa (H) 'Sea Foam'</v>
          </cell>
          <cell r="C749" t="str">
            <v>MP104</v>
          </cell>
          <cell r="D749" t="str">
            <v>Week 17</v>
          </cell>
          <cell r="F749">
            <v>0.66</v>
          </cell>
          <cell r="G749">
            <v>0.55000000000000004</v>
          </cell>
          <cell r="H749">
            <v>0.49</v>
          </cell>
          <cell r="J749">
            <v>0.80784</v>
          </cell>
          <cell r="K749">
            <v>0.67320000000000002</v>
          </cell>
          <cell r="L749">
            <v>0.49</v>
          </cell>
        </row>
        <row r="750">
          <cell r="A750" t="str">
            <v>87-10-0625</v>
          </cell>
          <cell r="B750" t="str">
            <v>Chamaecyparis l. 'Alumigold'</v>
          </cell>
          <cell r="C750" t="str">
            <v>MP144</v>
          </cell>
          <cell r="D750" t="str">
            <v>Directly</v>
          </cell>
          <cell r="F750">
            <v>0.39999999999999997</v>
          </cell>
          <cell r="G750">
            <v>0.3</v>
          </cell>
          <cell r="H750">
            <v>0.25</v>
          </cell>
          <cell r="J750">
            <v>0.48959999999999992</v>
          </cell>
          <cell r="K750">
            <v>0.36719999999999997</v>
          </cell>
          <cell r="L750">
            <v>0.25</v>
          </cell>
        </row>
        <row r="751">
          <cell r="A751" t="str">
            <v>87-10-0626</v>
          </cell>
          <cell r="B751" t="str">
            <v>Chamaecyparis l. 'Columnaris'</v>
          </cell>
          <cell r="C751" t="str">
            <v>MP144</v>
          </cell>
          <cell r="D751" t="str">
            <v>Directly</v>
          </cell>
          <cell r="F751">
            <v>0.39999999999999997</v>
          </cell>
          <cell r="G751">
            <v>0.3</v>
          </cell>
          <cell r="H751">
            <v>0.25</v>
          </cell>
          <cell r="J751">
            <v>0.48959999999999992</v>
          </cell>
          <cell r="K751">
            <v>0.36719999999999997</v>
          </cell>
          <cell r="L751">
            <v>0.25</v>
          </cell>
        </row>
        <row r="752">
          <cell r="A752" t="str">
            <v>87-10-1463</v>
          </cell>
          <cell r="B752" t="str">
            <v>Chamaecyparis l. 'Ellwoodii'</v>
          </cell>
          <cell r="C752" t="str">
            <v>MP150</v>
          </cell>
          <cell r="D752" t="str">
            <v>Directly</v>
          </cell>
          <cell r="F752">
            <v>0.39999999999999997</v>
          </cell>
          <cell r="G752">
            <v>0.3</v>
          </cell>
          <cell r="H752">
            <v>0.25</v>
          </cell>
          <cell r="J752">
            <v>0.48959999999999992</v>
          </cell>
          <cell r="K752">
            <v>0.36719999999999997</v>
          </cell>
          <cell r="L752">
            <v>0.25</v>
          </cell>
        </row>
        <row r="753">
          <cell r="A753" t="str">
            <v>87-10-0939</v>
          </cell>
          <cell r="B753" t="str">
            <v>Chamaecyparis l. 'Ellwood's Empire'</v>
          </cell>
          <cell r="C753" t="str">
            <v>MP144</v>
          </cell>
          <cell r="D753" t="str">
            <v>Directly</v>
          </cell>
          <cell r="F753">
            <v>0.39999999999999997</v>
          </cell>
          <cell r="G753">
            <v>0.3</v>
          </cell>
          <cell r="H753">
            <v>0.25</v>
          </cell>
          <cell r="J753">
            <v>0.48959999999999992</v>
          </cell>
          <cell r="K753">
            <v>0.36719999999999997</v>
          </cell>
          <cell r="L753">
            <v>0.25</v>
          </cell>
        </row>
        <row r="754">
          <cell r="A754" t="str">
            <v>87-10-0629</v>
          </cell>
          <cell r="B754" t="str">
            <v>Chamaecyparis l. 'Ellwood's Gold'</v>
          </cell>
          <cell r="C754" t="str">
            <v>MP144</v>
          </cell>
          <cell r="D754" t="str">
            <v>week 18</v>
          </cell>
          <cell r="F754">
            <v>0.39999999999999997</v>
          </cell>
          <cell r="G754">
            <v>0.3</v>
          </cell>
          <cell r="H754">
            <v>0.25</v>
          </cell>
          <cell r="J754">
            <v>0.48959999999999992</v>
          </cell>
          <cell r="K754">
            <v>0.36719999999999997</v>
          </cell>
          <cell r="L754">
            <v>0.25</v>
          </cell>
        </row>
        <row r="755">
          <cell r="A755" t="str">
            <v>87-10-1464</v>
          </cell>
          <cell r="B755" t="str">
            <v>Chamaecyparis l. 'Ivonne'</v>
          </cell>
          <cell r="C755" t="str">
            <v>MP150</v>
          </cell>
          <cell r="D755" t="str">
            <v>Directly</v>
          </cell>
          <cell r="F755">
            <v>0.43</v>
          </cell>
          <cell r="G755">
            <v>0.32</v>
          </cell>
          <cell r="H755">
            <v>0.27</v>
          </cell>
          <cell r="J755">
            <v>0.52632000000000001</v>
          </cell>
          <cell r="K755">
            <v>0.39168000000000003</v>
          </cell>
          <cell r="L755">
            <v>0.27</v>
          </cell>
        </row>
        <row r="756">
          <cell r="A756" t="str">
            <v>87-10-0636</v>
          </cell>
          <cell r="B756" t="str">
            <v>Chamaecyparis l. 'Snow White'</v>
          </cell>
          <cell r="C756" t="str">
            <v>MP144</v>
          </cell>
          <cell r="D756" t="str">
            <v>Directly</v>
          </cell>
          <cell r="F756">
            <v>0.39999999999999997</v>
          </cell>
          <cell r="G756">
            <v>0.3</v>
          </cell>
          <cell r="H756">
            <v>0.25</v>
          </cell>
          <cell r="J756">
            <v>0.48959999999999992</v>
          </cell>
          <cell r="K756">
            <v>0.36719999999999997</v>
          </cell>
          <cell r="L756">
            <v>0.25</v>
          </cell>
        </row>
        <row r="757">
          <cell r="A757" t="str">
            <v>87-10-1465</v>
          </cell>
          <cell r="B757" t="str">
            <v>Chamaecyparis l. 'Stardust'</v>
          </cell>
          <cell r="C757" t="str">
            <v>MP150</v>
          </cell>
          <cell r="D757" t="str">
            <v>Directly</v>
          </cell>
          <cell r="F757">
            <v>0.39999999999999997</v>
          </cell>
          <cell r="G757">
            <v>0.3</v>
          </cell>
          <cell r="H757">
            <v>0.25</v>
          </cell>
          <cell r="J757">
            <v>0.48959999999999992</v>
          </cell>
          <cell r="K757">
            <v>0.36719999999999997</v>
          </cell>
          <cell r="L757">
            <v>0.25</v>
          </cell>
        </row>
        <row r="758">
          <cell r="A758" t="str">
            <v>87-10-0638</v>
          </cell>
          <cell r="B758" t="str">
            <v>Chamaecyparis l. 'Sunkist'</v>
          </cell>
          <cell r="C758" t="str">
            <v>MP144</v>
          </cell>
          <cell r="D758" t="str">
            <v>Directly</v>
          </cell>
          <cell r="F758">
            <v>0.43</v>
          </cell>
          <cell r="G758">
            <v>0.32</v>
          </cell>
          <cell r="H758">
            <v>0.27</v>
          </cell>
          <cell r="J758">
            <v>0.52632000000000001</v>
          </cell>
          <cell r="K758">
            <v>0.39168000000000003</v>
          </cell>
          <cell r="L758">
            <v>0.27</v>
          </cell>
        </row>
        <row r="759">
          <cell r="A759" t="str">
            <v>87-10-0639</v>
          </cell>
          <cell r="B759" t="str">
            <v>Chamaecyparis l. 'Susan'</v>
          </cell>
          <cell r="C759" t="str">
            <v>MP144</v>
          </cell>
          <cell r="D759" t="str">
            <v>Directly</v>
          </cell>
          <cell r="F759">
            <v>0.39999999999999997</v>
          </cell>
          <cell r="G759">
            <v>0.3</v>
          </cell>
          <cell r="H759">
            <v>0.25</v>
          </cell>
          <cell r="J759">
            <v>0.48959999999999992</v>
          </cell>
          <cell r="K759">
            <v>0.36719999999999997</v>
          </cell>
          <cell r="L759">
            <v>0.25</v>
          </cell>
        </row>
        <row r="760">
          <cell r="A760" t="str">
            <v>87-10-1466</v>
          </cell>
          <cell r="B760" t="str">
            <v>Chamaecyparis l. 'Van Pelt's Blue'</v>
          </cell>
          <cell r="C760" t="str">
            <v>MP150</v>
          </cell>
          <cell r="D760" t="str">
            <v>Directly</v>
          </cell>
          <cell r="F760">
            <v>0.39999999999999997</v>
          </cell>
          <cell r="G760">
            <v>0.3</v>
          </cell>
          <cell r="H760">
            <v>0.25</v>
          </cell>
          <cell r="J760">
            <v>0.48959999999999992</v>
          </cell>
          <cell r="K760">
            <v>0.36719999999999997</v>
          </cell>
          <cell r="L760">
            <v>0.25</v>
          </cell>
        </row>
        <row r="761">
          <cell r="A761" t="str">
            <v>87-10-0641</v>
          </cell>
          <cell r="B761" t="str">
            <v>Chamaecyparis l. 'White Spot'</v>
          </cell>
          <cell r="C761" t="str">
            <v>MP144</v>
          </cell>
          <cell r="D761" t="str">
            <v>week 26</v>
          </cell>
          <cell r="F761">
            <v>0.39999999999999997</v>
          </cell>
          <cell r="G761">
            <v>0.3</v>
          </cell>
          <cell r="H761">
            <v>0.25</v>
          </cell>
          <cell r="J761">
            <v>0.48959999999999992</v>
          </cell>
          <cell r="K761">
            <v>0.36719999999999997</v>
          </cell>
          <cell r="L761">
            <v>0.25</v>
          </cell>
        </row>
        <row r="762">
          <cell r="A762" t="str">
            <v>87-10-0651</v>
          </cell>
          <cell r="B762" t="str">
            <v>Cupressocyparis leylandii</v>
          </cell>
          <cell r="C762" t="str">
            <v>MP144</v>
          </cell>
          <cell r="D762" t="str">
            <v>Directly</v>
          </cell>
          <cell r="F762">
            <v>0.66</v>
          </cell>
          <cell r="G762">
            <v>0.55000000000000004</v>
          </cell>
          <cell r="H762">
            <v>0.49</v>
          </cell>
          <cell r="J762">
            <v>0.80784</v>
          </cell>
          <cell r="K762">
            <v>0.67320000000000002</v>
          </cell>
          <cell r="L762">
            <v>0.49</v>
          </cell>
        </row>
        <row r="763">
          <cell r="A763" t="str">
            <v>87-10-0652</v>
          </cell>
          <cell r="B763" t="str">
            <v>Cupressocyparis l. 'Blue Jeans' PBR ®</v>
          </cell>
          <cell r="C763" t="str">
            <v>MP144</v>
          </cell>
          <cell r="D763" t="str">
            <v>Directly</v>
          </cell>
          <cell r="F763">
            <v>1.01</v>
          </cell>
          <cell r="G763">
            <v>0.9</v>
          </cell>
          <cell r="H763">
            <v>0.84</v>
          </cell>
          <cell r="J763">
            <v>1.23624</v>
          </cell>
          <cell r="K763">
            <v>1.1016000000000001</v>
          </cell>
          <cell r="L763">
            <v>0.84</v>
          </cell>
        </row>
        <row r="764">
          <cell r="A764" t="str">
            <v>87-10-1620</v>
          </cell>
          <cell r="B764" t="str">
            <v>Cupressocyparis l. Castlewallen Gold´</v>
          </cell>
          <cell r="C764" t="str">
            <v>MP144</v>
          </cell>
          <cell r="D764" t="str">
            <v>Directly</v>
          </cell>
          <cell r="F764">
            <v>0.66</v>
          </cell>
          <cell r="G764">
            <v>0.55000000000000004</v>
          </cell>
          <cell r="H764">
            <v>0.49</v>
          </cell>
          <cell r="J764">
            <v>0.80784</v>
          </cell>
          <cell r="K764">
            <v>0.67320000000000002</v>
          </cell>
          <cell r="L764">
            <v>0.49</v>
          </cell>
        </row>
        <row r="765">
          <cell r="A765" t="str">
            <v>87-10-1374</v>
          </cell>
          <cell r="B765" t="str">
            <v>Cupressocyparis l. 'Clone 2001'</v>
          </cell>
          <cell r="C765" t="str">
            <v>MP144</v>
          </cell>
          <cell r="D765" t="str">
            <v>Directly</v>
          </cell>
          <cell r="F765">
            <v>0.66</v>
          </cell>
          <cell r="G765">
            <v>0.55000000000000004</v>
          </cell>
          <cell r="H765">
            <v>0.49</v>
          </cell>
          <cell r="J765">
            <v>0.80784</v>
          </cell>
          <cell r="K765">
            <v>0.67320000000000002</v>
          </cell>
          <cell r="L765">
            <v>0.49</v>
          </cell>
        </row>
        <row r="766">
          <cell r="A766" t="str">
            <v>87-10-1246</v>
          </cell>
          <cell r="B766" t="str">
            <v xml:space="preserve">Copressocyparis l. 'Green Rocket' </v>
          </cell>
          <cell r="C766" t="str">
            <v>MP150</v>
          </cell>
          <cell r="D766" t="str">
            <v>Directly</v>
          </cell>
          <cell r="F766">
            <v>1.01</v>
          </cell>
          <cell r="G766">
            <v>0.9</v>
          </cell>
          <cell r="H766">
            <v>0.84</v>
          </cell>
          <cell r="J766">
            <v>1.23624</v>
          </cell>
          <cell r="K766">
            <v>1.1016000000000001</v>
          </cell>
          <cell r="L766">
            <v>0.84</v>
          </cell>
        </row>
        <row r="767">
          <cell r="A767" t="str">
            <v>87-10-0656</v>
          </cell>
          <cell r="B767" t="str">
            <v>Cupressocyparis l. 'Gold Rider'</v>
          </cell>
          <cell r="C767" t="str">
            <v>MP144</v>
          </cell>
          <cell r="D767" t="str">
            <v>Directly</v>
          </cell>
          <cell r="F767">
            <v>0.66</v>
          </cell>
          <cell r="G767">
            <v>0.55000000000000004</v>
          </cell>
          <cell r="H767">
            <v>0.49</v>
          </cell>
          <cell r="J767">
            <v>0.80784</v>
          </cell>
          <cell r="K767">
            <v>0.67320000000000002</v>
          </cell>
          <cell r="L767">
            <v>0.49</v>
          </cell>
        </row>
        <row r="768">
          <cell r="A768" t="str">
            <v>87-10-1782</v>
          </cell>
          <cell r="B768" t="str">
            <v>Cupressocyparis l. 'Green Rocket' PBR ®</v>
          </cell>
          <cell r="C768" t="str">
            <v>MP150</v>
          </cell>
          <cell r="D768" t="str">
            <v>Directly</v>
          </cell>
          <cell r="F768">
            <v>1.08</v>
          </cell>
          <cell r="G768">
            <v>0.97</v>
          </cell>
          <cell r="H768">
            <v>0.91</v>
          </cell>
          <cell r="J768">
            <v>1.32192</v>
          </cell>
          <cell r="K768">
            <v>1.1872799999999999</v>
          </cell>
          <cell r="L768">
            <v>0.91</v>
          </cell>
        </row>
        <row r="769">
          <cell r="A769" t="str">
            <v>87-10-1773</v>
          </cell>
          <cell r="B769" t="str">
            <v>Juniperus chin. 'Blue Alps'</v>
          </cell>
          <cell r="C769" t="str">
            <v>MP150</v>
          </cell>
          <cell r="D769" t="str">
            <v>Directly</v>
          </cell>
          <cell r="F769">
            <v>0.48</v>
          </cell>
          <cell r="G769">
            <v>0.37</v>
          </cell>
          <cell r="H769">
            <v>0.31</v>
          </cell>
          <cell r="J769">
            <v>0.58751999999999993</v>
          </cell>
          <cell r="K769">
            <v>0.45288</v>
          </cell>
          <cell r="L769">
            <v>0.31</v>
          </cell>
        </row>
        <row r="770">
          <cell r="A770" t="str">
            <v>87-10-1690</v>
          </cell>
          <cell r="B770" t="str">
            <v>Juniperus chin. 'Kuriwao Gold'</v>
          </cell>
          <cell r="C770" t="str">
            <v>MP150</v>
          </cell>
          <cell r="D770" t="str">
            <v>Directly</v>
          </cell>
          <cell r="F770">
            <v>0.44</v>
          </cell>
          <cell r="G770">
            <v>0.34</v>
          </cell>
          <cell r="H770">
            <v>0.28000000000000003</v>
          </cell>
          <cell r="J770">
            <v>0.53856000000000004</v>
          </cell>
          <cell r="K770">
            <v>0.41616000000000003</v>
          </cell>
          <cell r="L770">
            <v>0.28000000000000003</v>
          </cell>
        </row>
        <row r="771">
          <cell r="A771" t="str">
            <v>87-10-0664</v>
          </cell>
          <cell r="B771" t="str">
            <v>Juniperus chin. 'Stricta'</v>
          </cell>
          <cell r="C771" t="str">
            <v>MP144</v>
          </cell>
          <cell r="D771" t="str">
            <v>Directly</v>
          </cell>
          <cell r="F771">
            <v>0.48</v>
          </cell>
          <cell r="G771">
            <v>0.37</v>
          </cell>
          <cell r="H771">
            <v>0.31</v>
          </cell>
          <cell r="J771">
            <v>0.58751999999999993</v>
          </cell>
          <cell r="K771">
            <v>0.45288</v>
          </cell>
          <cell r="L771">
            <v>0.31</v>
          </cell>
        </row>
        <row r="772">
          <cell r="A772" t="str">
            <v>87-10-1516</v>
          </cell>
          <cell r="B772" t="str">
            <v>Juniperus chin. 'Stricta'</v>
          </cell>
          <cell r="C772" t="str">
            <v>MP150</v>
          </cell>
          <cell r="D772" t="str">
            <v>Directly</v>
          </cell>
          <cell r="F772">
            <v>0.48</v>
          </cell>
          <cell r="G772">
            <v>0.37</v>
          </cell>
          <cell r="H772">
            <v>0.31</v>
          </cell>
          <cell r="J772">
            <v>0.58751999999999993</v>
          </cell>
          <cell r="K772">
            <v>0.45288</v>
          </cell>
          <cell r="L772">
            <v>0.31</v>
          </cell>
        </row>
        <row r="773">
          <cell r="A773" t="str">
            <v>87-10-1517</v>
          </cell>
          <cell r="B773" t="str">
            <v>Juniperus comm. 'Arnold'</v>
          </cell>
          <cell r="C773" t="str">
            <v>MP150</v>
          </cell>
          <cell r="D773" t="str">
            <v>Directly</v>
          </cell>
          <cell r="F773">
            <v>0.43</v>
          </cell>
          <cell r="G773">
            <v>0.32</v>
          </cell>
          <cell r="H773">
            <v>0.27</v>
          </cell>
          <cell r="J773">
            <v>0.52632000000000001</v>
          </cell>
          <cell r="K773">
            <v>0.39168000000000003</v>
          </cell>
          <cell r="L773">
            <v>0.27</v>
          </cell>
        </row>
        <row r="774">
          <cell r="A774" t="str">
            <v>87-10-1518</v>
          </cell>
          <cell r="B774" t="str">
            <v>Juniperus comm. 'Gold Cone'</v>
          </cell>
          <cell r="C774" t="str">
            <v>MP150</v>
          </cell>
          <cell r="D774" t="str">
            <v>Directly</v>
          </cell>
          <cell r="F774">
            <v>0.44</v>
          </cell>
          <cell r="G774">
            <v>0.34</v>
          </cell>
          <cell r="H774">
            <v>0.28000000000000003</v>
          </cell>
          <cell r="J774">
            <v>0.53856000000000004</v>
          </cell>
          <cell r="K774">
            <v>0.41616000000000003</v>
          </cell>
          <cell r="L774">
            <v>0.28000000000000003</v>
          </cell>
        </row>
        <row r="775">
          <cell r="A775" t="str">
            <v>87-10-0666</v>
          </cell>
          <cell r="B775" t="str">
            <v>Juniperus comm. 'Gold Cone'</v>
          </cell>
          <cell r="C775" t="str">
            <v>MP144</v>
          </cell>
          <cell r="D775" t="str">
            <v>Directly</v>
          </cell>
          <cell r="F775">
            <v>0.44</v>
          </cell>
          <cell r="G775">
            <v>0.34</v>
          </cell>
          <cell r="H775">
            <v>0.28000000000000003</v>
          </cell>
          <cell r="J775">
            <v>0.53856000000000004</v>
          </cell>
          <cell r="K775">
            <v>0.41616000000000003</v>
          </cell>
          <cell r="L775">
            <v>0.28000000000000003</v>
          </cell>
        </row>
        <row r="776">
          <cell r="A776" t="str">
            <v>87-10-1519</v>
          </cell>
          <cell r="B776" t="str">
            <v>Juniperus comm. 'Goldschatz'</v>
          </cell>
          <cell r="C776" t="str">
            <v>MP150</v>
          </cell>
          <cell r="D776" t="str">
            <v>Directly</v>
          </cell>
          <cell r="F776">
            <v>0.44</v>
          </cell>
          <cell r="G776">
            <v>0.34</v>
          </cell>
          <cell r="H776">
            <v>0.28000000000000003</v>
          </cell>
          <cell r="J776">
            <v>0.53856000000000004</v>
          </cell>
          <cell r="K776">
            <v>0.41616000000000003</v>
          </cell>
          <cell r="L776">
            <v>0.28000000000000003</v>
          </cell>
        </row>
        <row r="777">
          <cell r="A777" t="str">
            <v>87-10-1520</v>
          </cell>
          <cell r="B777" t="str">
            <v>Juniperus comm. 'Green Carpet'</v>
          </cell>
          <cell r="C777" t="str">
            <v>MP150</v>
          </cell>
          <cell r="D777" t="str">
            <v>Directly</v>
          </cell>
          <cell r="F777">
            <v>0.44</v>
          </cell>
          <cell r="G777">
            <v>0.34</v>
          </cell>
          <cell r="H777">
            <v>0.28000000000000003</v>
          </cell>
          <cell r="J777">
            <v>0.53856000000000004</v>
          </cell>
          <cell r="K777">
            <v>0.41616000000000003</v>
          </cell>
          <cell r="L777">
            <v>0.28000000000000003</v>
          </cell>
        </row>
        <row r="778">
          <cell r="A778" t="str">
            <v>87-10-0667</v>
          </cell>
          <cell r="B778" t="str">
            <v>Juniperus comm. 'Green Carpet'</v>
          </cell>
          <cell r="C778" t="str">
            <v>MP144</v>
          </cell>
          <cell r="D778" t="str">
            <v>Directly</v>
          </cell>
          <cell r="F778">
            <v>0.44</v>
          </cell>
          <cell r="G778">
            <v>0.34</v>
          </cell>
          <cell r="H778">
            <v>0.28000000000000003</v>
          </cell>
          <cell r="J778">
            <v>0.53856000000000004</v>
          </cell>
          <cell r="K778">
            <v>0.41616000000000003</v>
          </cell>
          <cell r="L778">
            <v>0.28000000000000003</v>
          </cell>
        </row>
        <row r="779">
          <cell r="A779" t="str">
            <v>87-10-0668</v>
          </cell>
          <cell r="B779" t="str">
            <v>Juniperus comm. 'Hibernica'</v>
          </cell>
          <cell r="C779" t="str">
            <v>MP144</v>
          </cell>
          <cell r="D779" t="str">
            <v>Directly</v>
          </cell>
          <cell r="F779">
            <v>0.43</v>
          </cell>
          <cell r="G779">
            <v>0.32</v>
          </cell>
          <cell r="H779">
            <v>0.27</v>
          </cell>
          <cell r="J779">
            <v>0.52632000000000001</v>
          </cell>
          <cell r="K779">
            <v>0.39168000000000003</v>
          </cell>
          <cell r="L779">
            <v>0.27</v>
          </cell>
        </row>
        <row r="780">
          <cell r="A780" t="str">
            <v>87-10-1521</v>
          </cell>
          <cell r="B780" t="str">
            <v>Juniperus comm. 'Hibernica'</v>
          </cell>
          <cell r="C780" t="str">
            <v>MP150</v>
          </cell>
          <cell r="D780" t="str">
            <v>Directly</v>
          </cell>
          <cell r="F780">
            <v>0.43</v>
          </cell>
          <cell r="G780">
            <v>0.32</v>
          </cell>
          <cell r="H780">
            <v>0.27</v>
          </cell>
          <cell r="J780">
            <v>0.52632000000000001</v>
          </cell>
          <cell r="K780">
            <v>0.39168000000000003</v>
          </cell>
          <cell r="L780">
            <v>0.27</v>
          </cell>
        </row>
        <row r="781">
          <cell r="A781" t="str">
            <v>87-10-1522</v>
          </cell>
          <cell r="B781" t="str">
            <v>Juniperus comm. 'Repanda'</v>
          </cell>
          <cell r="C781" t="str">
            <v>MP150</v>
          </cell>
          <cell r="D781" t="str">
            <v>Directly</v>
          </cell>
          <cell r="F781">
            <v>0.43</v>
          </cell>
          <cell r="G781">
            <v>0.32</v>
          </cell>
          <cell r="H781">
            <v>0.27</v>
          </cell>
          <cell r="J781">
            <v>0.52632000000000001</v>
          </cell>
          <cell r="K781">
            <v>0.39168000000000003</v>
          </cell>
          <cell r="L781">
            <v>0.27</v>
          </cell>
        </row>
        <row r="782">
          <cell r="A782" t="str">
            <v>87-10-0670</v>
          </cell>
          <cell r="B782" t="str">
            <v>Juniperus comm. 'Repanda'</v>
          </cell>
          <cell r="C782" t="str">
            <v>MP144</v>
          </cell>
          <cell r="D782" t="str">
            <v>Directly</v>
          </cell>
          <cell r="F782">
            <v>0.43</v>
          </cell>
          <cell r="G782">
            <v>0.32</v>
          </cell>
          <cell r="H782">
            <v>0.27</v>
          </cell>
          <cell r="J782">
            <v>0.52632000000000001</v>
          </cell>
          <cell r="K782">
            <v>0.39168000000000003</v>
          </cell>
          <cell r="L782">
            <v>0.27</v>
          </cell>
        </row>
        <row r="783">
          <cell r="A783" t="str">
            <v>87-10-1046</v>
          </cell>
          <cell r="B783" t="str">
            <v>Juniperus comm. 'Sentinel'</v>
          </cell>
          <cell r="C783" t="str">
            <v>MP144</v>
          </cell>
          <cell r="D783" t="str">
            <v>Directly</v>
          </cell>
          <cell r="F783">
            <v>0.43</v>
          </cell>
          <cell r="G783">
            <v>0.32</v>
          </cell>
          <cell r="H783">
            <v>0.27</v>
          </cell>
          <cell r="J783">
            <v>0.52632000000000001</v>
          </cell>
          <cell r="K783">
            <v>0.39168000000000003</v>
          </cell>
          <cell r="L783">
            <v>0.27</v>
          </cell>
        </row>
        <row r="784">
          <cell r="A784" t="str">
            <v>87-10-1523</v>
          </cell>
          <cell r="B784" t="str">
            <v>Juniperus comm. 'Suecica'</v>
          </cell>
          <cell r="C784" t="str">
            <v>MP150</v>
          </cell>
          <cell r="D784" t="str">
            <v>Directly</v>
          </cell>
          <cell r="F784">
            <v>0.43</v>
          </cell>
          <cell r="G784">
            <v>0.32</v>
          </cell>
          <cell r="H784">
            <v>0.27</v>
          </cell>
          <cell r="J784">
            <v>0.52632000000000001</v>
          </cell>
          <cell r="K784">
            <v>0.39168000000000003</v>
          </cell>
          <cell r="L784">
            <v>0.27</v>
          </cell>
        </row>
        <row r="785">
          <cell r="A785" t="str">
            <v>87-10-0821</v>
          </cell>
          <cell r="B785" t="str">
            <v>Juniperus comm. 'Suecica'</v>
          </cell>
          <cell r="C785" t="str">
            <v>MP144</v>
          </cell>
          <cell r="D785" t="str">
            <v>Directly</v>
          </cell>
          <cell r="F785">
            <v>0.43</v>
          </cell>
          <cell r="G785">
            <v>0.32</v>
          </cell>
          <cell r="H785">
            <v>0.27</v>
          </cell>
          <cell r="J785">
            <v>0.52632000000000001</v>
          </cell>
          <cell r="K785">
            <v>0.39168000000000003</v>
          </cell>
          <cell r="L785">
            <v>0.27</v>
          </cell>
        </row>
        <row r="786">
          <cell r="A786" t="str">
            <v>87-10-0671</v>
          </cell>
          <cell r="B786" t="str">
            <v>Juniperus conferta 'All Gold'</v>
          </cell>
          <cell r="C786" t="str">
            <v>MP144</v>
          </cell>
          <cell r="D786" t="str">
            <v>Directly</v>
          </cell>
          <cell r="F786">
            <v>0.48</v>
          </cell>
          <cell r="G786">
            <v>0.37</v>
          </cell>
          <cell r="H786">
            <v>0.31</v>
          </cell>
          <cell r="J786">
            <v>0.58751999999999993</v>
          </cell>
          <cell r="K786">
            <v>0.45288</v>
          </cell>
          <cell r="L786">
            <v>0.31</v>
          </cell>
        </row>
        <row r="787">
          <cell r="A787" t="str">
            <v>87-10-0672</v>
          </cell>
          <cell r="B787" t="str">
            <v>Juniperus conferta 'Blue Pacific'</v>
          </cell>
          <cell r="C787" t="str">
            <v>MP144</v>
          </cell>
          <cell r="D787" t="str">
            <v>week 26</v>
          </cell>
          <cell r="F787">
            <v>0.48</v>
          </cell>
          <cell r="G787">
            <v>0.37</v>
          </cell>
          <cell r="H787">
            <v>0.31</v>
          </cell>
          <cell r="J787">
            <v>0.58751999999999993</v>
          </cell>
          <cell r="K787">
            <v>0.45288</v>
          </cell>
          <cell r="L787">
            <v>0.31</v>
          </cell>
        </row>
        <row r="788">
          <cell r="A788" t="str">
            <v>87-10-1524</v>
          </cell>
          <cell r="B788" t="str">
            <v>Juniperus conferta 'Schlager'</v>
          </cell>
          <cell r="C788" t="str">
            <v>MP150</v>
          </cell>
          <cell r="D788" t="str">
            <v>Directly</v>
          </cell>
          <cell r="F788">
            <v>0.48</v>
          </cell>
          <cell r="G788">
            <v>0.37</v>
          </cell>
          <cell r="H788">
            <v>0.31</v>
          </cell>
          <cell r="J788">
            <v>0.58751999999999993</v>
          </cell>
          <cell r="K788">
            <v>0.45288</v>
          </cell>
          <cell r="L788">
            <v>0.31</v>
          </cell>
        </row>
        <row r="789">
          <cell r="A789" t="str">
            <v>87-10-0673</v>
          </cell>
          <cell r="B789" t="str">
            <v>Juniperus conferta 'Schlager'</v>
          </cell>
          <cell r="C789" t="str">
            <v>MP144</v>
          </cell>
          <cell r="D789" t="str">
            <v>Directly</v>
          </cell>
          <cell r="F789">
            <v>0.48</v>
          </cell>
          <cell r="G789">
            <v>0.37</v>
          </cell>
          <cell r="H789">
            <v>0.31</v>
          </cell>
          <cell r="J789">
            <v>0.58751999999999993</v>
          </cell>
          <cell r="K789">
            <v>0.45288</v>
          </cell>
          <cell r="L789">
            <v>0.31</v>
          </cell>
        </row>
        <row r="790">
          <cell r="A790" t="str">
            <v>87-10-1525</v>
          </cell>
          <cell r="B790" t="str">
            <v>Juniperus hor. 'Andorra Compact'</v>
          </cell>
          <cell r="C790" t="str">
            <v>MP150</v>
          </cell>
          <cell r="D790" t="str">
            <v>Directly</v>
          </cell>
          <cell r="F790">
            <v>0.43</v>
          </cell>
          <cell r="G790">
            <v>0.32</v>
          </cell>
          <cell r="H790">
            <v>0.27</v>
          </cell>
          <cell r="J790">
            <v>0.52632000000000001</v>
          </cell>
          <cell r="K790">
            <v>0.39168000000000003</v>
          </cell>
          <cell r="L790">
            <v>0.27</v>
          </cell>
        </row>
        <row r="791">
          <cell r="A791" t="str">
            <v>87-10-0674</v>
          </cell>
          <cell r="B791" t="str">
            <v>Juniperus hor. 'Andorra Compact'</v>
          </cell>
          <cell r="C791" t="str">
            <v>MP144</v>
          </cell>
          <cell r="D791" t="str">
            <v>Directly</v>
          </cell>
          <cell r="F791">
            <v>0.44</v>
          </cell>
          <cell r="G791">
            <v>0.34</v>
          </cell>
          <cell r="H791">
            <v>0.28000000000000003</v>
          </cell>
          <cell r="J791">
            <v>0.53856000000000004</v>
          </cell>
          <cell r="K791">
            <v>0.41616000000000003</v>
          </cell>
          <cell r="L791">
            <v>0.28000000000000003</v>
          </cell>
        </row>
        <row r="792">
          <cell r="A792" t="str">
            <v>87-10-1691</v>
          </cell>
          <cell r="B792" t="str">
            <v>Juniperus hor. 'Blue Chip'</v>
          </cell>
          <cell r="C792" t="str">
            <v>MP150</v>
          </cell>
          <cell r="D792" t="str">
            <v>WEEK 26</v>
          </cell>
          <cell r="F792">
            <v>0.45999999999999996</v>
          </cell>
          <cell r="G792">
            <v>0.35</v>
          </cell>
          <cell r="H792">
            <v>0.28999999999999998</v>
          </cell>
          <cell r="J792">
            <v>0.56303999999999998</v>
          </cell>
          <cell r="K792">
            <v>0.4284</v>
          </cell>
          <cell r="L792">
            <v>0.28999999999999998</v>
          </cell>
        </row>
        <row r="793">
          <cell r="A793" t="str">
            <v>87-10-0675</v>
          </cell>
          <cell r="B793" t="str">
            <v>Juniperus hor. 'Blue Chip'</v>
          </cell>
          <cell r="C793" t="str">
            <v>MP144</v>
          </cell>
          <cell r="D793" t="str">
            <v>WEEK 26</v>
          </cell>
          <cell r="F793">
            <v>0.45999999999999996</v>
          </cell>
          <cell r="G793">
            <v>0.35</v>
          </cell>
          <cell r="H793">
            <v>0.28999999999999998</v>
          </cell>
          <cell r="J793">
            <v>0.56303999999999998</v>
          </cell>
          <cell r="K793">
            <v>0.4284</v>
          </cell>
          <cell r="L793">
            <v>0.28999999999999998</v>
          </cell>
        </row>
        <row r="794">
          <cell r="A794" t="str">
            <v>87-10-1526</v>
          </cell>
          <cell r="B794" t="str">
            <v>Juniperus hor. 'Golden Carpet'</v>
          </cell>
          <cell r="C794" t="str">
            <v>MP150</v>
          </cell>
          <cell r="D794" t="str">
            <v>Directly</v>
          </cell>
          <cell r="F794">
            <v>0.52</v>
          </cell>
          <cell r="G794">
            <v>0.41</v>
          </cell>
          <cell r="H794">
            <v>0.35</v>
          </cell>
          <cell r="J794">
            <v>0.63648000000000005</v>
          </cell>
          <cell r="K794">
            <v>0.50183999999999995</v>
          </cell>
          <cell r="L794">
            <v>0.35</v>
          </cell>
        </row>
        <row r="795">
          <cell r="A795" t="str">
            <v>87-10-1783</v>
          </cell>
          <cell r="B795" t="str">
            <v>Juniperus hor. 'Golden Carpet'</v>
          </cell>
          <cell r="C795" t="str">
            <v>MP144</v>
          </cell>
          <cell r="D795" t="str">
            <v>WEEK 26</v>
          </cell>
          <cell r="F795">
            <v>0.45999999999999996</v>
          </cell>
          <cell r="G795">
            <v>0.35</v>
          </cell>
          <cell r="H795">
            <v>0.28999999999999998</v>
          </cell>
          <cell r="J795">
            <v>0.56303999999999998</v>
          </cell>
          <cell r="K795">
            <v>0.4284</v>
          </cell>
          <cell r="L795">
            <v>0.28999999999999998</v>
          </cell>
        </row>
        <row r="796">
          <cell r="A796" t="str">
            <v>87-10-1527</v>
          </cell>
          <cell r="B796" t="str">
            <v>Juniperus hor. 'Limeglow'</v>
          </cell>
          <cell r="C796" t="str">
            <v>MP150</v>
          </cell>
          <cell r="D796" t="str">
            <v>WEEK 26</v>
          </cell>
          <cell r="F796">
            <v>0.43</v>
          </cell>
          <cell r="G796">
            <v>0.32</v>
          </cell>
          <cell r="H796">
            <v>0.27</v>
          </cell>
          <cell r="J796">
            <v>0.52632000000000001</v>
          </cell>
          <cell r="K796">
            <v>0.39168000000000003</v>
          </cell>
          <cell r="L796">
            <v>0.27</v>
          </cell>
        </row>
        <row r="797">
          <cell r="A797" t="str">
            <v>87-10-0678</v>
          </cell>
          <cell r="B797" t="str">
            <v>Juniperus hor. 'Limeglow'</v>
          </cell>
          <cell r="C797" t="str">
            <v>MP144</v>
          </cell>
          <cell r="D797" t="str">
            <v>week 24</v>
          </cell>
          <cell r="F797">
            <v>0.43</v>
          </cell>
          <cell r="G797">
            <v>0.32</v>
          </cell>
          <cell r="H797">
            <v>0.27</v>
          </cell>
          <cell r="J797">
            <v>0.52632000000000001</v>
          </cell>
          <cell r="K797">
            <v>0.39168000000000003</v>
          </cell>
          <cell r="L797">
            <v>0.27</v>
          </cell>
        </row>
        <row r="798">
          <cell r="A798" t="str">
            <v>87-10-1621</v>
          </cell>
          <cell r="B798" t="str">
            <v>Juniperus hor. 'Pancake'</v>
          </cell>
          <cell r="C798" t="str">
            <v>MP150</v>
          </cell>
          <cell r="D798" t="str">
            <v>Directly</v>
          </cell>
          <cell r="F798">
            <v>0.48</v>
          </cell>
          <cell r="G798">
            <v>0.37</v>
          </cell>
          <cell r="H798">
            <v>0.31</v>
          </cell>
          <cell r="J798">
            <v>0.58751999999999993</v>
          </cell>
          <cell r="K798">
            <v>0.45288</v>
          </cell>
          <cell r="L798">
            <v>0.31</v>
          </cell>
        </row>
        <row r="799">
          <cell r="A799" t="str">
            <v>87-10-1047</v>
          </cell>
          <cell r="B799" t="str">
            <v>Juniperus hor. 'Pancake'</v>
          </cell>
          <cell r="C799" t="str">
            <v>MP144</v>
          </cell>
          <cell r="D799" t="str">
            <v>Directly</v>
          </cell>
          <cell r="F799">
            <v>0.48</v>
          </cell>
          <cell r="G799">
            <v>0.37</v>
          </cell>
          <cell r="H799">
            <v>0.31</v>
          </cell>
          <cell r="J799">
            <v>0.58751999999999993</v>
          </cell>
          <cell r="K799">
            <v>0.45288</v>
          </cell>
          <cell r="L799">
            <v>0.31</v>
          </cell>
        </row>
        <row r="800">
          <cell r="A800" t="str">
            <v>87-10-1622</v>
          </cell>
          <cell r="B800" t="str">
            <v>Juniperus hor. 'Prince of Wales'</v>
          </cell>
          <cell r="C800" t="str">
            <v>MP150</v>
          </cell>
          <cell r="D800" t="str">
            <v>Directly</v>
          </cell>
          <cell r="F800">
            <v>0.45999999999999996</v>
          </cell>
          <cell r="G800">
            <v>0.35</v>
          </cell>
          <cell r="H800">
            <v>0.28999999999999998</v>
          </cell>
          <cell r="J800">
            <v>0.56303999999999998</v>
          </cell>
          <cell r="K800">
            <v>0.4284</v>
          </cell>
          <cell r="L800">
            <v>0.28999999999999998</v>
          </cell>
        </row>
        <row r="801">
          <cell r="A801" t="str">
            <v>87-10-1528</v>
          </cell>
          <cell r="B801" t="str">
            <v>Juniperus hor. 'Wiltonii'</v>
          </cell>
          <cell r="C801" t="str">
            <v>MP150</v>
          </cell>
          <cell r="D801" t="str">
            <v>WEEK 26</v>
          </cell>
          <cell r="F801">
            <v>0.45999999999999996</v>
          </cell>
          <cell r="G801">
            <v>0.35</v>
          </cell>
          <cell r="H801">
            <v>0.28999999999999998</v>
          </cell>
          <cell r="J801">
            <v>0.56303999999999998</v>
          </cell>
          <cell r="K801">
            <v>0.4284</v>
          </cell>
          <cell r="L801">
            <v>0.28999999999999998</v>
          </cell>
        </row>
        <row r="802">
          <cell r="A802" t="str">
            <v>87-10-0680</v>
          </cell>
          <cell r="B802" t="str">
            <v>Juniperus hor. 'Wiltonii'</v>
          </cell>
          <cell r="C802" t="str">
            <v>MP144</v>
          </cell>
          <cell r="D802" t="str">
            <v>WEEK 26</v>
          </cell>
          <cell r="F802">
            <v>0.45999999999999996</v>
          </cell>
          <cell r="G802">
            <v>0.35</v>
          </cell>
          <cell r="H802">
            <v>0.28999999999999998</v>
          </cell>
          <cell r="J802">
            <v>0.56303999999999998</v>
          </cell>
          <cell r="K802">
            <v>0.4284</v>
          </cell>
          <cell r="L802">
            <v>0.28999999999999998</v>
          </cell>
        </row>
        <row r="803">
          <cell r="A803" t="str">
            <v>87-10-1529</v>
          </cell>
          <cell r="B803" t="str">
            <v>Juniperus pfitzeriana 'Gold Coast'</v>
          </cell>
          <cell r="C803" t="str">
            <v>MP150</v>
          </cell>
          <cell r="D803" t="str">
            <v>Directly</v>
          </cell>
          <cell r="F803">
            <v>0.43</v>
          </cell>
          <cell r="G803">
            <v>0.32</v>
          </cell>
          <cell r="H803">
            <v>0.27</v>
          </cell>
          <cell r="J803">
            <v>0.52632000000000001</v>
          </cell>
          <cell r="K803">
            <v>0.39168000000000003</v>
          </cell>
          <cell r="L803">
            <v>0.27</v>
          </cell>
        </row>
        <row r="804">
          <cell r="A804" t="str">
            <v>87-10-0681</v>
          </cell>
          <cell r="B804" t="str">
            <v>Juniperus pfitzeriana 'Gold Coast'</v>
          </cell>
          <cell r="C804" t="str">
            <v>MP144</v>
          </cell>
          <cell r="D804" t="str">
            <v>Directly</v>
          </cell>
          <cell r="F804">
            <v>0.43</v>
          </cell>
          <cell r="G804">
            <v>0.32</v>
          </cell>
          <cell r="H804">
            <v>0.27</v>
          </cell>
          <cell r="J804">
            <v>0.52632000000000001</v>
          </cell>
          <cell r="K804">
            <v>0.39168000000000003</v>
          </cell>
          <cell r="L804">
            <v>0.27</v>
          </cell>
        </row>
        <row r="805">
          <cell r="A805" t="str">
            <v>87-10-1530</v>
          </cell>
          <cell r="B805" t="str">
            <v>Juniperus pfitzeriana 'Gold Star'</v>
          </cell>
          <cell r="C805" t="str">
            <v>MP150</v>
          </cell>
          <cell r="D805" t="str">
            <v>Directly</v>
          </cell>
          <cell r="F805">
            <v>0.43</v>
          </cell>
          <cell r="G805">
            <v>0.32</v>
          </cell>
          <cell r="H805">
            <v>0.27</v>
          </cell>
          <cell r="J805">
            <v>0.52632000000000001</v>
          </cell>
          <cell r="K805">
            <v>0.39168000000000003</v>
          </cell>
          <cell r="L805">
            <v>0.27</v>
          </cell>
        </row>
        <row r="806">
          <cell r="A806" t="str">
            <v>87-10-0682</v>
          </cell>
          <cell r="B806" t="str">
            <v>Juniperus pfitzeriana 'Gold Star'</v>
          </cell>
          <cell r="C806" t="str">
            <v>MP144</v>
          </cell>
          <cell r="D806" t="str">
            <v>Directly</v>
          </cell>
          <cell r="F806">
            <v>0.43</v>
          </cell>
          <cell r="G806">
            <v>0.32</v>
          </cell>
          <cell r="H806">
            <v>0.27</v>
          </cell>
          <cell r="J806">
            <v>0.52632000000000001</v>
          </cell>
          <cell r="K806">
            <v>0.39168000000000003</v>
          </cell>
          <cell r="L806">
            <v>0.27</v>
          </cell>
        </row>
        <row r="807">
          <cell r="A807" t="str">
            <v>87-10-1774</v>
          </cell>
          <cell r="B807" t="str">
            <v>Juniperus pfitzeriana 'Goldkissen'</v>
          </cell>
          <cell r="C807" t="str">
            <v>MP150</v>
          </cell>
          <cell r="D807" t="str">
            <v>Directly</v>
          </cell>
          <cell r="F807">
            <v>0.43</v>
          </cell>
          <cell r="G807">
            <v>0.32</v>
          </cell>
          <cell r="H807">
            <v>0.27</v>
          </cell>
          <cell r="J807">
            <v>0.52632000000000001</v>
          </cell>
          <cell r="K807">
            <v>0.39168000000000003</v>
          </cell>
          <cell r="L807">
            <v>0.27</v>
          </cell>
        </row>
        <row r="808">
          <cell r="A808" t="str">
            <v>87-10-1531</v>
          </cell>
          <cell r="B808" t="str">
            <v>Juniperus pfitzeriana 'King of Spring'</v>
          </cell>
          <cell r="C808" t="str">
            <v>MP150</v>
          </cell>
          <cell r="D808" t="str">
            <v>Directly</v>
          </cell>
          <cell r="F808">
            <v>0.44</v>
          </cell>
          <cell r="G808">
            <v>0.34</v>
          </cell>
          <cell r="H808">
            <v>0.28000000000000003</v>
          </cell>
          <cell r="J808">
            <v>0.53856000000000004</v>
          </cell>
          <cell r="K808">
            <v>0.41616000000000003</v>
          </cell>
          <cell r="L808">
            <v>0.28000000000000003</v>
          </cell>
        </row>
        <row r="809">
          <cell r="A809" t="str">
            <v>87-10-0684</v>
          </cell>
          <cell r="B809" t="str">
            <v>Juniperus pfitzeriana 'King of Spring'</v>
          </cell>
          <cell r="C809" t="str">
            <v>MP144</v>
          </cell>
          <cell r="D809" t="str">
            <v>Directly</v>
          </cell>
          <cell r="F809">
            <v>0.43</v>
          </cell>
          <cell r="G809">
            <v>0.32</v>
          </cell>
          <cell r="H809">
            <v>0.27</v>
          </cell>
          <cell r="J809">
            <v>0.52632000000000001</v>
          </cell>
          <cell r="K809">
            <v>0.39168000000000003</v>
          </cell>
          <cell r="L809">
            <v>0.27</v>
          </cell>
        </row>
        <row r="810">
          <cell r="A810" t="str">
            <v>87-10-1532</v>
          </cell>
          <cell r="B810" t="str">
            <v>Juniperus pfitzeriana 'Mint Julep'</v>
          </cell>
          <cell r="C810" t="str">
            <v>MP150</v>
          </cell>
          <cell r="D810" t="str">
            <v>Directly</v>
          </cell>
          <cell r="F810">
            <v>0.43</v>
          </cell>
          <cell r="G810">
            <v>0.32</v>
          </cell>
          <cell r="H810">
            <v>0.27</v>
          </cell>
          <cell r="J810">
            <v>0.52632000000000001</v>
          </cell>
          <cell r="K810">
            <v>0.39168000000000003</v>
          </cell>
          <cell r="L810">
            <v>0.27</v>
          </cell>
        </row>
        <row r="811">
          <cell r="A811" t="str">
            <v>87-10-0685</v>
          </cell>
          <cell r="B811" t="str">
            <v>Juniperus pfitzeriana 'Mint Julep'</v>
          </cell>
          <cell r="C811" t="str">
            <v>MP144</v>
          </cell>
          <cell r="D811" t="str">
            <v>Directly</v>
          </cell>
          <cell r="F811">
            <v>0.43</v>
          </cell>
          <cell r="G811">
            <v>0.32</v>
          </cell>
          <cell r="H811">
            <v>0.27</v>
          </cell>
          <cell r="J811">
            <v>0.52632000000000001</v>
          </cell>
          <cell r="K811">
            <v>0.39168000000000003</v>
          </cell>
          <cell r="L811">
            <v>0.27</v>
          </cell>
        </row>
        <row r="812">
          <cell r="A812" t="str">
            <v>87-10-0686</v>
          </cell>
          <cell r="B812" t="str">
            <v>Juniperus pfitzeriana 'Old Gold'</v>
          </cell>
          <cell r="C812" t="str">
            <v>MP144</v>
          </cell>
          <cell r="D812" t="str">
            <v>Directly</v>
          </cell>
          <cell r="F812">
            <v>0.43</v>
          </cell>
          <cell r="G812">
            <v>0.32</v>
          </cell>
          <cell r="H812">
            <v>0.27</v>
          </cell>
          <cell r="J812">
            <v>0.52632000000000001</v>
          </cell>
          <cell r="K812">
            <v>0.39168000000000003</v>
          </cell>
          <cell r="L812">
            <v>0.27</v>
          </cell>
        </row>
        <row r="813">
          <cell r="A813" t="str">
            <v>87-10-1533</v>
          </cell>
          <cell r="B813" t="str">
            <v>Juniperus pfitzeriana 'Old Gold'</v>
          </cell>
          <cell r="C813" t="str">
            <v>MP150</v>
          </cell>
          <cell r="D813" t="str">
            <v>Directly</v>
          </cell>
          <cell r="F813">
            <v>0.43</v>
          </cell>
          <cell r="G813">
            <v>0.32</v>
          </cell>
          <cell r="H813">
            <v>0.27</v>
          </cell>
          <cell r="J813">
            <v>0.52632000000000001</v>
          </cell>
          <cell r="K813">
            <v>0.39168000000000003</v>
          </cell>
          <cell r="L813">
            <v>0.27</v>
          </cell>
        </row>
        <row r="814">
          <cell r="A814" t="str">
            <v>87-10-1623</v>
          </cell>
          <cell r="B814" t="str">
            <v>Juniperus pfitzeriana 'Pfitz. Aurea'</v>
          </cell>
          <cell r="C814" t="str">
            <v>MP150</v>
          </cell>
          <cell r="D814" t="str">
            <v>Directly</v>
          </cell>
          <cell r="F814">
            <v>0.43</v>
          </cell>
          <cell r="G814">
            <v>0.32</v>
          </cell>
          <cell r="H814">
            <v>0.27</v>
          </cell>
          <cell r="J814">
            <v>0.52632000000000001</v>
          </cell>
          <cell r="K814">
            <v>0.39168000000000003</v>
          </cell>
          <cell r="L814">
            <v>0.27</v>
          </cell>
        </row>
        <row r="815">
          <cell r="A815" t="str">
            <v>87-10-0688</v>
          </cell>
          <cell r="B815" t="str">
            <v>Juniperus pfitzeriana 'Pfitz. Aurea'</v>
          </cell>
          <cell r="C815" t="str">
            <v>MP144</v>
          </cell>
          <cell r="D815" t="str">
            <v>Directly</v>
          </cell>
          <cell r="F815">
            <v>0.43</v>
          </cell>
          <cell r="G815">
            <v>0.32</v>
          </cell>
          <cell r="H815">
            <v>0.27</v>
          </cell>
          <cell r="J815">
            <v>0.52632000000000001</v>
          </cell>
          <cell r="K815">
            <v>0.39168000000000003</v>
          </cell>
          <cell r="L815">
            <v>0.27</v>
          </cell>
        </row>
        <row r="816">
          <cell r="A816" t="str">
            <v>87-10-1624</v>
          </cell>
          <cell r="B816" t="str">
            <v>Juniperus pfitzeriana 'Pfitz. Glauca'</v>
          </cell>
          <cell r="C816" t="str">
            <v>MP150</v>
          </cell>
          <cell r="D816" t="str">
            <v>Directly</v>
          </cell>
          <cell r="F816">
            <v>0.44</v>
          </cell>
          <cell r="G816">
            <v>0.34</v>
          </cell>
          <cell r="H816">
            <v>0.28000000000000003</v>
          </cell>
          <cell r="J816">
            <v>0.53856000000000004</v>
          </cell>
          <cell r="K816">
            <v>0.41616000000000003</v>
          </cell>
          <cell r="L816">
            <v>0.28000000000000003</v>
          </cell>
        </row>
        <row r="817">
          <cell r="A817" t="str">
            <v>87-10-1534</v>
          </cell>
          <cell r="B817" t="str">
            <v>Juniperus med. 'Pfitzer. Compacta'</v>
          </cell>
          <cell r="C817" t="str">
            <v>MP150</v>
          </cell>
          <cell r="D817" t="str">
            <v>Directly</v>
          </cell>
          <cell r="F817">
            <v>0.44</v>
          </cell>
          <cell r="G817">
            <v>0.34</v>
          </cell>
          <cell r="H817">
            <v>0.28000000000000003</v>
          </cell>
          <cell r="J817">
            <v>0.53856000000000004</v>
          </cell>
          <cell r="K817">
            <v>0.41616000000000003</v>
          </cell>
          <cell r="L817">
            <v>0.28000000000000003</v>
          </cell>
        </row>
        <row r="818">
          <cell r="A818" t="str">
            <v>87-10-1625</v>
          </cell>
          <cell r="B818" t="str">
            <v>Juniperus pfitzeriana 'Wilhelm Pfitzer' (media 'Pfitzeriana')</v>
          </cell>
          <cell r="C818" t="str">
            <v>MP150</v>
          </cell>
          <cell r="D818" t="str">
            <v>Directly</v>
          </cell>
          <cell r="F818">
            <v>0.43</v>
          </cell>
          <cell r="G818">
            <v>0.32</v>
          </cell>
          <cell r="H818">
            <v>0.27</v>
          </cell>
          <cell r="J818">
            <v>0.52632000000000001</v>
          </cell>
          <cell r="K818">
            <v>0.39168000000000003</v>
          </cell>
          <cell r="L818">
            <v>0.27</v>
          </cell>
        </row>
        <row r="819">
          <cell r="A819" t="str">
            <v>87-10-0965</v>
          </cell>
          <cell r="B819" t="str">
            <v>Juniperus pfitzeriana 'Wilhelm Pfitzer' (media 'Pfitzeriana')</v>
          </cell>
          <cell r="C819" t="str">
            <v>MP144</v>
          </cell>
          <cell r="D819" t="str">
            <v>Directly</v>
          </cell>
          <cell r="F819">
            <v>0.43</v>
          </cell>
          <cell r="G819">
            <v>0.32</v>
          </cell>
          <cell r="H819">
            <v>0.27</v>
          </cell>
          <cell r="J819">
            <v>0.52632000000000001</v>
          </cell>
          <cell r="K819">
            <v>0.39168000000000003</v>
          </cell>
          <cell r="L819">
            <v>0.27</v>
          </cell>
        </row>
        <row r="820">
          <cell r="A820" t="str">
            <v>87-10-1626</v>
          </cell>
          <cell r="B820" t="str">
            <v>Juniperus pingii 'Loderi'</v>
          </cell>
          <cell r="C820" t="str">
            <v>MP150</v>
          </cell>
          <cell r="F820">
            <v>0.48</v>
          </cell>
          <cell r="G820">
            <v>0.37</v>
          </cell>
          <cell r="H820">
            <v>0.31</v>
          </cell>
          <cell r="J820">
            <v>0.58751999999999993</v>
          </cell>
          <cell r="K820">
            <v>0.45288</v>
          </cell>
          <cell r="L820">
            <v>0.31</v>
          </cell>
        </row>
        <row r="821">
          <cell r="A821" t="str">
            <v>87-10-1377</v>
          </cell>
          <cell r="B821" t="str">
            <v>Juniperus procumbens 'Nana'</v>
          </cell>
          <cell r="C821" t="str">
            <v>MP150</v>
          </cell>
          <cell r="D821" t="str">
            <v>Directly</v>
          </cell>
          <cell r="F821">
            <v>0.79</v>
          </cell>
          <cell r="G821">
            <v>0.68</v>
          </cell>
          <cell r="H821">
            <v>0.62</v>
          </cell>
          <cell r="J821">
            <v>0.96695999999999993</v>
          </cell>
          <cell r="K821">
            <v>0.83232000000000006</v>
          </cell>
          <cell r="L821">
            <v>0.62</v>
          </cell>
        </row>
        <row r="822">
          <cell r="A822" t="str">
            <v>87-10-1481</v>
          </cell>
          <cell r="B822" t="str">
            <v>Juniperus sabina 'Tamariscifolia'</v>
          </cell>
          <cell r="C822" t="str">
            <v>MP150</v>
          </cell>
          <cell r="D822" t="str">
            <v>WEEK 26</v>
          </cell>
          <cell r="F822">
            <v>0.51</v>
          </cell>
          <cell r="G822">
            <v>0.4</v>
          </cell>
          <cell r="H822">
            <v>0.34</v>
          </cell>
          <cell r="J822">
            <v>0.62424000000000002</v>
          </cell>
          <cell r="K822">
            <v>0.48959999999999998</v>
          </cell>
          <cell r="L822">
            <v>0.34</v>
          </cell>
        </row>
        <row r="823">
          <cell r="A823" t="str">
            <v>87-10-1048</v>
          </cell>
          <cell r="B823" t="str">
            <v>Juniperus sabina 'Tamariscifolia'</v>
          </cell>
          <cell r="C823" t="str">
            <v>MP144</v>
          </cell>
          <cell r="D823" t="str">
            <v>Directly</v>
          </cell>
          <cell r="F823">
            <v>0.51</v>
          </cell>
          <cell r="G823">
            <v>0.4</v>
          </cell>
          <cell r="H823">
            <v>0.34</v>
          </cell>
          <cell r="J823">
            <v>0.62424000000000002</v>
          </cell>
          <cell r="K823">
            <v>0.48959999999999998</v>
          </cell>
          <cell r="L823">
            <v>0.34</v>
          </cell>
        </row>
        <row r="824">
          <cell r="A824" t="str">
            <v>87-10-1627</v>
          </cell>
          <cell r="B824" t="str">
            <v>Juniperus scop. 'Blue Arrow'</v>
          </cell>
          <cell r="C824" t="str">
            <v>MP150</v>
          </cell>
          <cell r="D824" t="str">
            <v>Directly</v>
          </cell>
          <cell r="F824">
            <v>0.67</v>
          </cell>
          <cell r="G824">
            <v>0.56000000000000005</v>
          </cell>
          <cell r="H824">
            <v>0.5</v>
          </cell>
          <cell r="J824">
            <v>0.82008000000000003</v>
          </cell>
          <cell r="K824">
            <v>0.68544000000000005</v>
          </cell>
          <cell r="L824">
            <v>0.5</v>
          </cell>
        </row>
        <row r="825">
          <cell r="A825" t="str">
            <v>87-10-0692</v>
          </cell>
          <cell r="B825" t="str">
            <v>Juniperus scop. 'Blue Arrow'</v>
          </cell>
          <cell r="C825" t="str">
            <v>MP144</v>
          </cell>
          <cell r="D825" t="str">
            <v>Directly</v>
          </cell>
          <cell r="F825">
            <v>0.67</v>
          </cell>
          <cell r="G825">
            <v>0.56000000000000005</v>
          </cell>
          <cell r="H825">
            <v>0.5</v>
          </cell>
          <cell r="J825">
            <v>0.82008000000000003</v>
          </cell>
          <cell r="K825">
            <v>0.68544000000000005</v>
          </cell>
          <cell r="L825">
            <v>0.5</v>
          </cell>
        </row>
        <row r="826">
          <cell r="A826" t="str">
            <v>87-10-0694</v>
          </cell>
          <cell r="B826" t="str">
            <v>Juniperus scop. 'Skyrocket'</v>
          </cell>
          <cell r="C826" t="str">
            <v>MP144</v>
          </cell>
          <cell r="D826" t="str">
            <v>Directly</v>
          </cell>
          <cell r="F826">
            <v>0.67</v>
          </cell>
          <cell r="G826">
            <v>0.56000000000000005</v>
          </cell>
          <cell r="H826">
            <v>0.5</v>
          </cell>
          <cell r="J826">
            <v>0.82008000000000003</v>
          </cell>
          <cell r="K826">
            <v>0.68544000000000005</v>
          </cell>
          <cell r="L826">
            <v>0.5</v>
          </cell>
        </row>
        <row r="827">
          <cell r="A827" t="str">
            <v>87-10-0695</v>
          </cell>
          <cell r="B827" t="str">
            <v>Juniperus squamata 'Blue Carpet'</v>
          </cell>
          <cell r="C827" t="str">
            <v>MP144</v>
          </cell>
          <cell r="D827" t="str">
            <v>Directly</v>
          </cell>
          <cell r="F827">
            <v>0.43</v>
          </cell>
          <cell r="G827">
            <v>0.32</v>
          </cell>
          <cell r="H827">
            <v>0.27</v>
          </cell>
          <cell r="J827">
            <v>0.52632000000000001</v>
          </cell>
          <cell r="K827">
            <v>0.39168000000000003</v>
          </cell>
          <cell r="L827">
            <v>0.27</v>
          </cell>
        </row>
        <row r="828">
          <cell r="A828" t="str">
            <v>87-10-1248</v>
          </cell>
          <cell r="B828" t="str">
            <v>Juniperus squamata 'Blue Carpet'</v>
          </cell>
          <cell r="C828" t="str">
            <v>MP150</v>
          </cell>
          <cell r="D828" t="str">
            <v>Directly</v>
          </cell>
          <cell r="F828">
            <v>0.39999999999999997</v>
          </cell>
          <cell r="G828">
            <v>0.3</v>
          </cell>
          <cell r="H828">
            <v>0.25</v>
          </cell>
          <cell r="J828">
            <v>0.48959999999999992</v>
          </cell>
          <cell r="K828">
            <v>0.36719999999999997</v>
          </cell>
          <cell r="L828">
            <v>0.25</v>
          </cell>
        </row>
        <row r="829">
          <cell r="A829" t="str">
            <v>87-10-1535</v>
          </cell>
          <cell r="B829" t="str">
            <v>Juniperus squamata 'Blue Compact'</v>
          </cell>
          <cell r="C829" t="str">
            <v>MP150</v>
          </cell>
          <cell r="D829" t="str">
            <v>Directly</v>
          </cell>
          <cell r="F829">
            <v>0.39999999999999997</v>
          </cell>
          <cell r="G829">
            <v>0.3</v>
          </cell>
          <cell r="H829">
            <v>0.25</v>
          </cell>
          <cell r="J829">
            <v>0.48959999999999992</v>
          </cell>
          <cell r="K829">
            <v>0.36719999999999997</v>
          </cell>
          <cell r="L829">
            <v>0.25</v>
          </cell>
        </row>
        <row r="830">
          <cell r="A830" t="str">
            <v>87-10-1049</v>
          </cell>
          <cell r="B830" t="str">
            <v>Juniperus squamata 'Blue Compact'</v>
          </cell>
          <cell r="C830" t="str">
            <v>MP144</v>
          </cell>
          <cell r="D830" t="str">
            <v>Directly</v>
          </cell>
          <cell r="F830">
            <v>0.39999999999999997</v>
          </cell>
          <cell r="G830">
            <v>0.3</v>
          </cell>
          <cell r="H830">
            <v>0.25</v>
          </cell>
          <cell r="J830">
            <v>0.48959999999999992</v>
          </cell>
          <cell r="K830">
            <v>0.36719999999999997</v>
          </cell>
          <cell r="L830">
            <v>0.25</v>
          </cell>
        </row>
        <row r="831">
          <cell r="A831" t="str">
            <v>87-10-1378</v>
          </cell>
          <cell r="B831" t="str">
            <v>Juniperus squamata 'Blue Star'</v>
          </cell>
          <cell r="C831" t="str">
            <v>MP150</v>
          </cell>
          <cell r="D831" t="str">
            <v>WEEK 26</v>
          </cell>
          <cell r="F831">
            <v>0.59000000000000008</v>
          </cell>
          <cell r="G831">
            <v>0.48</v>
          </cell>
          <cell r="H831">
            <v>0.42</v>
          </cell>
          <cell r="J831">
            <v>0.72216000000000014</v>
          </cell>
          <cell r="K831">
            <v>0.58751999999999993</v>
          </cell>
          <cell r="L831">
            <v>0.42</v>
          </cell>
        </row>
        <row r="832">
          <cell r="A832" t="str">
            <v>87-10-0697</v>
          </cell>
          <cell r="B832" t="str">
            <v>Juniperus squamata 'Blue Swede'</v>
          </cell>
          <cell r="C832" t="str">
            <v>MP144</v>
          </cell>
          <cell r="D832" t="str">
            <v>Directly</v>
          </cell>
          <cell r="F832">
            <v>0.43</v>
          </cell>
          <cell r="G832">
            <v>0.32</v>
          </cell>
          <cell r="H832">
            <v>0.27</v>
          </cell>
          <cell r="J832">
            <v>0.52632000000000001</v>
          </cell>
          <cell r="K832">
            <v>0.39168000000000003</v>
          </cell>
          <cell r="L832">
            <v>0.27</v>
          </cell>
        </row>
        <row r="833">
          <cell r="A833" t="str">
            <v>87-10-1770</v>
          </cell>
          <cell r="B833" t="str">
            <v>Juniperus squamata 'Blue Swede'</v>
          </cell>
          <cell r="C833" t="str">
            <v>MP150</v>
          </cell>
          <cell r="D833" t="str">
            <v>Directly</v>
          </cell>
          <cell r="F833">
            <v>0.43</v>
          </cell>
          <cell r="G833">
            <v>0.32</v>
          </cell>
          <cell r="H833">
            <v>0.27</v>
          </cell>
          <cell r="J833">
            <v>0.52632000000000001</v>
          </cell>
          <cell r="K833">
            <v>0.39168000000000003</v>
          </cell>
          <cell r="L833">
            <v>0.27</v>
          </cell>
        </row>
        <row r="834">
          <cell r="A834" t="str">
            <v>87-10-1768</v>
          </cell>
          <cell r="B834" t="str">
            <v>Juniperus squamata 'Holger'</v>
          </cell>
          <cell r="C834" t="str">
            <v>MP150</v>
          </cell>
          <cell r="D834" t="str">
            <v>Directly</v>
          </cell>
          <cell r="F834">
            <v>0.49</v>
          </cell>
          <cell r="G834">
            <v>0.38</v>
          </cell>
          <cell r="H834">
            <v>0.32</v>
          </cell>
          <cell r="J834">
            <v>0.59975999999999996</v>
          </cell>
          <cell r="K834">
            <v>0.46511999999999998</v>
          </cell>
          <cell r="L834">
            <v>0.32</v>
          </cell>
        </row>
        <row r="835">
          <cell r="A835" t="str">
            <v>87-10-1536</v>
          </cell>
          <cell r="B835" t="str">
            <v>Juniperus squamata 'Meyeri'</v>
          </cell>
          <cell r="C835" t="str">
            <v>MP150</v>
          </cell>
          <cell r="D835" t="str">
            <v>Directly</v>
          </cell>
          <cell r="F835">
            <v>0.44</v>
          </cell>
          <cell r="G835">
            <v>0.34</v>
          </cell>
          <cell r="H835">
            <v>0.28000000000000003</v>
          </cell>
          <cell r="J835">
            <v>0.53856000000000004</v>
          </cell>
          <cell r="K835">
            <v>0.41616000000000003</v>
          </cell>
          <cell r="L835">
            <v>0.28000000000000003</v>
          </cell>
        </row>
        <row r="836">
          <cell r="A836" t="str">
            <v>87-10-0699</v>
          </cell>
          <cell r="B836" t="str">
            <v>Juniperus squamata 'Meyeri'</v>
          </cell>
          <cell r="C836" t="str">
            <v>MP144</v>
          </cell>
          <cell r="D836" t="str">
            <v>Directly</v>
          </cell>
          <cell r="F836">
            <v>0.48</v>
          </cell>
          <cell r="G836">
            <v>0.37</v>
          </cell>
          <cell r="H836">
            <v>0.31</v>
          </cell>
          <cell r="J836">
            <v>0.58751999999999993</v>
          </cell>
          <cell r="K836">
            <v>0.45288</v>
          </cell>
          <cell r="L836">
            <v>0.31</v>
          </cell>
        </row>
        <row r="837">
          <cell r="A837" t="str">
            <v>87-10-1537</v>
          </cell>
          <cell r="B837" t="str">
            <v>Juniperus virg. 'Hetz'</v>
          </cell>
          <cell r="C837" t="str">
            <v>MP150</v>
          </cell>
          <cell r="D837" t="str">
            <v>Directly</v>
          </cell>
          <cell r="F837">
            <v>0.44</v>
          </cell>
          <cell r="G837">
            <v>0.34</v>
          </cell>
          <cell r="H837">
            <v>0.28000000000000003</v>
          </cell>
          <cell r="J837">
            <v>0.53856000000000004</v>
          </cell>
          <cell r="K837">
            <v>0.41616000000000003</v>
          </cell>
          <cell r="L837">
            <v>0.28000000000000003</v>
          </cell>
        </row>
        <row r="838">
          <cell r="A838" t="str">
            <v>87-10-0700</v>
          </cell>
          <cell r="B838" t="str">
            <v>Juniperus virg. 'Hetz'</v>
          </cell>
          <cell r="C838" t="str">
            <v>MP144</v>
          </cell>
          <cell r="D838" t="str">
            <v>Directly</v>
          </cell>
          <cell r="F838">
            <v>0.44</v>
          </cell>
          <cell r="G838">
            <v>0.34</v>
          </cell>
          <cell r="H838">
            <v>0.28000000000000003</v>
          </cell>
          <cell r="J838">
            <v>0.53856000000000004</v>
          </cell>
          <cell r="K838">
            <v>0.41616000000000003</v>
          </cell>
          <cell r="L838">
            <v>0.28000000000000003</v>
          </cell>
        </row>
        <row r="839">
          <cell r="A839" t="str">
            <v>87-10-1538</v>
          </cell>
          <cell r="B839" t="str">
            <v>Microbiota decussata</v>
          </cell>
          <cell r="C839" t="str">
            <v>MP150</v>
          </cell>
          <cell r="D839" t="str">
            <v>Directly</v>
          </cell>
          <cell r="F839">
            <v>0.43</v>
          </cell>
          <cell r="G839">
            <v>0.32</v>
          </cell>
          <cell r="H839">
            <v>0.27</v>
          </cell>
          <cell r="J839">
            <v>0.52632000000000001</v>
          </cell>
          <cell r="K839">
            <v>0.39168000000000003</v>
          </cell>
          <cell r="L839">
            <v>0.27</v>
          </cell>
        </row>
        <row r="840">
          <cell r="A840" t="str">
            <v>87-10-0701</v>
          </cell>
          <cell r="B840" t="str">
            <v>Microbiota decussata</v>
          </cell>
          <cell r="C840" t="str">
            <v>MP144</v>
          </cell>
          <cell r="D840" t="str">
            <v>Directly</v>
          </cell>
          <cell r="F840">
            <v>0.43</v>
          </cell>
          <cell r="G840">
            <v>0.32</v>
          </cell>
          <cell r="H840">
            <v>0.27</v>
          </cell>
          <cell r="J840">
            <v>0.52632000000000001</v>
          </cell>
          <cell r="K840">
            <v>0.39168000000000003</v>
          </cell>
          <cell r="L840">
            <v>0.27</v>
          </cell>
        </row>
        <row r="841">
          <cell r="A841" t="str">
            <v>87-10-1692</v>
          </cell>
          <cell r="B841" t="str">
            <v>Picea abies 'Little Gem'</v>
          </cell>
          <cell r="C841" t="str">
            <v>MP150</v>
          </cell>
          <cell r="D841" t="str">
            <v>Directly</v>
          </cell>
          <cell r="F841">
            <v>0.52</v>
          </cell>
          <cell r="G841">
            <v>0.41</v>
          </cell>
          <cell r="H841">
            <v>0.35</v>
          </cell>
          <cell r="J841">
            <v>0.63648000000000005</v>
          </cell>
          <cell r="K841">
            <v>0.50183999999999995</v>
          </cell>
          <cell r="L841">
            <v>0.35</v>
          </cell>
        </row>
        <row r="842">
          <cell r="A842" t="str">
            <v>87-10-1693</v>
          </cell>
          <cell r="B842" t="str">
            <v>Picea glauca 'Alberta Globe'</v>
          </cell>
          <cell r="C842" t="str">
            <v>MP150</v>
          </cell>
          <cell r="D842" t="str">
            <v>Directly</v>
          </cell>
          <cell r="F842">
            <v>0.52</v>
          </cell>
          <cell r="G842">
            <v>0.41</v>
          </cell>
          <cell r="H842">
            <v>0.35</v>
          </cell>
          <cell r="J842">
            <v>0.63648000000000005</v>
          </cell>
          <cell r="K842">
            <v>0.50183999999999995</v>
          </cell>
          <cell r="L842">
            <v>0.35</v>
          </cell>
        </row>
        <row r="843">
          <cell r="A843" t="str">
            <v>87-10-1379</v>
          </cell>
          <cell r="B843" t="str">
            <v>Picea glauca 'Conica'</v>
          </cell>
          <cell r="C843" t="str">
            <v>MP150</v>
          </cell>
          <cell r="D843" t="str">
            <v>Directly</v>
          </cell>
          <cell r="F843">
            <v>0.52</v>
          </cell>
          <cell r="G843">
            <v>0.41</v>
          </cell>
          <cell r="H843">
            <v>0.35</v>
          </cell>
          <cell r="J843">
            <v>0.63648000000000005</v>
          </cell>
          <cell r="K843">
            <v>0.50183999999999995</v>
          </cell>
          <cell r="L843">
            <v>0.35</v>
          </cell>
        </row>
        <row r="844">
          <cell r="A844" t="str">
            <v>87-10-1641</v>
          </cell>
          <cell r="B844" t="str">
            <v>Picea glauce 'December' PBR</v>
          </cell>
          <cell r="C844" t="str">
            <v>MP150</v>
          </cell>
          <cell r="D844" t="str">
            <v>Directly</v>
          </cell>
          <cell r="F844">
            <v>0.73000000000000009</v>
          </cell>
          <cell r="G844">
            <v>0.62</v>
          </cell>
          <cell r="H844">
            <v>0.56000000000000005</v>
          </cell>
          <cell r="J844">
            <v>0.89352000000000009</v>
          </cell>
          <cell r="K844">
            <v>0.75888</v>
          </cell>
          <cell r="L844">
            <v>0.56000000000000005</v>
          </cell>
        </row>
        <row r="845">
          <cell r="A845" t="str">
            <v>87-10-1192</v>
          </cell>
          <cell r="B845" t="str">
            <v>Taxus b. 'Anna' PBR ®</v>
          </cell>
          <cell r="C845" t="str">
            <v>MP144</v>
          </cell>
          <cell r="D845" t="str">
            <v>Directly</v>
          </cell>
          <cell r="F845">
            <v>1.1500000000000001</v>
          </cell>
          <cell r="G845">
            <v>1.04</v>
          </cell>
          <cell r="H845">
            <v>0.98</v>
          </cell>
          <cell r="J845">
            <v>1.4076000000000002</v>
          </cell>
          <cell r="K845">
            <v>1.2729600000000001</v>
          </cell>
          <cell r="L845">
            <v>0.98</v>
          </cell>
        </row>
        <row r="846">
          <cell r="A846" t="str">
            <v>87-10-0704</v>
          </cell>
          <cell r="B846" t="str">
            <v>Taxus b. 'David'</v>
          </cell>
          <cell r="C846" t="str">
            <v>MP144</v>
          </cell>
          <cell r="D846" t="str">
            <v>Directly</v>
          </cell>
          <cell r="F846">
            <v>0.59000000000000008</v>
          </cell>
          <cell r="G846">
            <v>0.48</v>
          </cell>
          <cell r="H846">
            <v>0.42</v>
          </cell>
          <cell r="J846">
            <v>0.72216000000000014</v>
          </cell>
          <cell r="K846">
            <v>0.58751999999999993</v>
          </cell>
          <cell r="L846">
            <v>0.42</v>
          </cell>
        </row>
        <row r="847">
          <cell r="A847" t="str">
            <v>87-10-0708</v>
          </cell>
          <cell r="B847" t="str">
            <v>Taxus b. 'Fastigiata Aurea'</v>
          </cell>
          <cell r="C847" t="str">
            <v>MP144</v>
          </cell>
          <cell r="D847" t="str">
            <v>Directly</v>
          </cell>
          <cell r="F847">
            <v>0.66</v>
          </cell>
          <cell r="G847">
            <v>0.55000000000000004</v>
          </cell>
          <cell r="H847">
            <v>0.49</v>
          </cell>
          <cell r="J847">
            <v>0.80784</v>
          </cell>
          <cell r="K847">
            <v>0.67320000000000002</v>
          </cell>
          <cell r="L847">
            <v>0.49</v>
          </cell>
        </row>
        <row r="848">
          <cell r="A848" t="str">
            <v>87-10-1193</v>
          </cell>
          <cell r="B848" t="str">
            <v>Taxus b. 'Golden Carol' PBR ®</v>
          </cell>
          <cell r="C848" t="str">
            <v>MP144</v>
          </cell>
          <cell r="D848" t="str">
            <v>Directly</v>
          </cell>
          <cell r="F848">
            <v>1.22</v>
          </cell>
          <cell r="G848">
            <v>1.1100000000000001</v>
          </cell>
          <cell r="H848">
            <v>1.05</v>
          </cell>
          <cell r="J848">
            <v>1.4932799999999999</v>
          </cell>
          <cell r="K848">
            <v>1.3586400000000001</v>
          </cell>
          <cell r="L848">
            <v>1.05</v>
          </cell>
        </row>
        <row r="849">
          <cell r="A849" t="str">
            <v>87-10-1539</v>
          </cell>
          <cell r="B849" t="str">
            <v>Taxus b. 'Luca' PBR ®</v>
          </cell>
          <cell r="C849" t="str">
            <v>MP144</v>
          </cell>
          <cell r="D849" t="str">
            <v>Directly</v>
          </cell>
          <cell r="F849">
            <v>1.22</v>
          </cell>
          <cell r="G849">
            <v>1.1100000000000001</v>
          </cell>
          <cell r="H849">
            <v>1.05</v>
          </cell>
          <cell r="J849">
            <v>1.4932799999999999</v>
          </cell>
          <cell r="K849">
            <v>1.3586400000000001</v>
          </cell>
          <cell r="L849">
            <v>1.05</v>
          </cell>
        </row>
        <row r="850">
          <cell r="A850" t="str">
            <v>87-10-0710</v>
          </cell>
          <cell r="B850" t="str">
            <v>Taxus b. 'Overeynderi'</v>
          </cell>
          <cell r="C850" t="str">
            <v>MP144</v>
          </cell>
          <cell r="D850" t="str">
            <v>Directly</v>
          </cell>
          <cell r="F850">
            <v>0.69000000000000006</v>
          </cell>
          <cell r="G850">
            <v>0.57999999999999996</v>
          </cell>
          <cell r="H850">
            <v>0.52</v>
          </cell>
          <cell r="J850">
            <v>0.84456000000000009</v>
          </cell>
          <cell r="K850">
            <v>0.70992</v>
          </cell>
          <cell r="L850">
            <v>0.52</v>
          </cell>
        </row>
        <row r="851">
          <cell r="A851" t="str">
            <v>87-10-0711</v>
          </cell>
          <cell r="B851" t="str">
            <v>Taxus b. 'Repandens'</v>
          </cell>
          <cell r="C851" t="str">
            <v>MP144</v>
          </cell>
          <cell r="D851" t="str">
            <v>Directly</v>
          </cell>
          <cell r="F851">
            <v>0.66</v>
          </cell>
          <cell r="G851">
            <v>0.55000000000000004</v>
          </cell>
          <cell r="H851">
            <v>0.49</v>
          </cell>
          <cell r="J851">
            <v>0.80784</v>
          </cell>
          <cell r="K851">
            <v>0.67320000000000002</v>
          </cell>
          <cell r="L851">
            <v>0.49</v>
          </cell>
        </row>
        <row r="852">
          <cell r="A852" t="str">
            <v>87-10-1629</v>
          </cell>
          <cell r="B852" t="str">
            <v>Taxus b. 'Rasing Star' Oene  PBR ®</v>
          </cell>
          <cell r="C852" t="str">
            <v>MP144</v>
          </cell>
          <cell r="D852" t="str">
            <v>Directly</v>
          </cell>
          <cell r="F852">
            <v>1.22</v>
          </cell>
          <cell r="G852">
            <v>1.1100000000000001</v>
          </cell>
          <cell r="H852">
            <v>1.05</v>
          </cell>
          <cell r="J852">
            <v>1.4932799999999999</v>
          </cell>
          <cell r="K852">
            <v>1.3586400000000001</v>
          </cell>
          <cell r="L852">
            <v>1.05</v>
          </cell>
        </row>
        <row r="853">
          <cell r="A853" t="str">
            <v>87-10-1540</v>
          </cell>
          <cell r="B853" t="str">
            <v>Taxus b. 'Wintergold'</v>
          </cell>
          <cell r="C853" t="str">
            <v>MP144</v>
          </cell>
          <cell r="D853" t="str">
            <v>Directly</v>
          </cell>
          <cell r="F853">
            <v>0.59000000000000008</v>
          </cell>
          <cell r="G853">
            <v>0.48</v>
          </cell>
          <cell r="H853">
            <v>0.42</v>
          </cell>
          <cell r="J853">
            <v>0.72216000000000014</v>
          </cell>
          <cell r="K853">
            <v>0.58751999999999993</v>
          </cell>
          <cell r="L853">
            <v>0.42</v>
          </cell>
        </row>
        <row r="854">
          <cell r="A854" t="str">
            <v>87-10-1541</v>
          </cell>
          <cell r="B854" t="str">
            <v>Taxus media 'Groenland'</v>
          </cell>
          <cell r="C854" t="str">
            <v>MP144</v>
          </cell>
          <cell r="D854" t="str">
            <v>Directly</v>
          </cell>
          <cell r="F854">
            <v>0.59000000000000008</v>
          </cell>
          <cell r="G854">
            <v>0.48</v>
          </cell>
          <cell r="H854">
            <v>0.42</v>
          </cell>
          <cell r="J854">
            <v>0.72216000000000014</v>
          </cell>
          <cell r="K854">
            <v>0.58751999999999993</v>
          </cell>
          <cell r="L854">
            <v>0.42</v>
          </cell>
        </row>
        <row r="855">
          <cell r="A855" t="str">
            <v>87-10-0718</v>
          </cell>
          <cell r="B855" t="str">
            <v>Taxus media 'Hicksii'</v>
          </cell>
          <cell r="C855" t="str">
            <v>MP144</v>
          </cell>
          <cell r="D855" t="str">
            <v>Directly</v>
          </cell>
          <cell r="F855">
            <v>0.59000000000000008</v>
          </cell>
          <cell r="G855">
            <v>0.48</v>
          </cell>
          <cell r="H855">
            <v>0.42</v>
          </cell>
          <cell r="J855">
            <v>0.72216000000000014</v>
          </cell>
          <cell r="K855">
            <v>0.58751999999999993</v>
          </cell>
          <cell r="L855">
            <v>0.42</v>
          </cell>
        </row>
        <row r="856">
          <cell r="A856" t="str">
            <v>87-10-0719</v>
          </cell>
          <cell r="B856" t="str">
            <v>Taxus media 'Hillii'</v>
          </cell>
          <cell r="C856" t="str">
            <v>MP144</v>
          </cell>
          <cell r="D856" t="str">
            <v>Directly</v>
          </cell>
          <cell r="F856">
            <v>0.59000000000000008</v>
          </cell>
          <cell r="G856">
            <v>0.48</v>
          </cell>
          <cell r="H856">
            <v>0.42</v>
          </cell>
          <cell r="J856">
            <v>0.72216000000000014</v>
          </cell>
          <cell r="K856">
            <v>0.58751999999999993</v>
          </cell>
          <cell r="L856">
            <v>0.42</v>
          </cell>
        </row>
        <row r="857">
          <cell r="A857" t="str">
            <v>87-10-1542</v>
          </cell>
          <cell r="B857" t="str">
            <v>Taxus media 'Kazio' PBR ®</v>
          </cell>
          <cell r="C857" t="str">
            <v>MP144</v>
          </cell>
          <cell r="D857" t="str">
            <v>Directly</v>
          </cell>
          <cell r="F857">
            <v>1.22</v>
          </cell>
          <cell r="G857">
            <v>1.1100000000000001</v>
          </cell>
          <cell r="H857">
            <v>1.05</v>
          </cell>
          <cell r="J857">
            <v>1.4932799999999999</v>
          </cell>
          <cell r="K857">
            <v>1.3586400000000001</v>
          </cell>
          <cell r="L857">
            <v>1.05</v>
          </cell>
        </row>
        <row r="858">
          <cell r="A858" t="str">
            <v>87-10-1630</v>
          </cell>
          <cell r="B858" t="str">
            <v>Taxus media 'Stefania' PBR  ®</v>
          </cell>
          <cell r="C858" t="str">
            <v>MP144</v>
          </cell>
          <cell r="D858" t="str">
            <v>Directly</v>
          </cell>
          <cell r="F858">
            <v>1.22</v>
          </cell>
          <cell r="G858">
            <v>1.1100000000000001</v>
          </cell>
          <cell r="H858">
            <v>1.05</v>
          </cell>
          <cell r="J858">
            <v>1.4932799999999999</v>
          </cell>
          <cell r="K858">
            <v>1.3586400000000001</v>
          </cell>
          <cell r="L858">
            <v>1.05</v>
          </cell>
        </row>
        <row r="859">
          <cell r="A859" t="str">
            <v>87-10-1543</v>
          </cell>
          <cell r="B859" t="str">
            <v>Taxus media 'Tymin' PBR ®</v>
          </cell>
          <cell r="C859" t="str">
            <v>MP144</v>
          </cell>
          <cell r="D859" t="str">
            <v>Directly</v>
          </cell>
          <cell r="F859">
            <v>1.22</v>
          </cell>
          <cell r="G859">
            <v>1.1100000000000001</v>
          </cell>
          <cell r="H859">
            <v>1.05</v>
          </cell>
          <cell r="J859">
            <v>1.4932799999999999</v>
          </cell>
          <cell r="K859">
            <v>1.3586400000000001</v>
          </cell>
          <cell r="L859">
            <v>1.05</v>
          </cell>
        </row>
        <row r="860">
          <cell r="A860" t="str">
            <v>87-10-1544</v>
          </cell>
          <cell r="B860" t="str">
            <v>Thuja occ. 'Anniek' PBR ®</v>
          </cell>
          <cell r="C860" t="str">
            <v>MP150</v>
          </cell>
          <cell r="D860" t="str">
            <v>Directly</v>
          </cell>
          <cell r="F860">
            <v>1.01</v>
          </cell>
          <cell r="G860">
            <v>0.9</v>
          </cell>
          <cell r="H860">
            <v>0.84</v>
          </cell>
          <cell r="J860">
            <v>1.23624</v>
          </cell>
          <cell r="K860">
            <v>1.1016000000000001</v>
          </cell>
          <cell r="L860">
            <v>0.84</v>
          </cell>
        </row>
        <row r="861">
          <cell r="A861" t="str">
            <v>87-10-0720</v>
          </cell>
          <cell r="B861" t="str">
            <v>Thuja occ. 'Anniek' PBR ®</v>
          </cell>
          <cell r="C861" t="str">
            <v>MP144</v>
          </cell>
          <cell r="D861" t="str">
            <v>week 18</v>
          </cell>
          <cell r="F861">
            <v>1.01</v>
          </cell>
          <cell r="G861">
            <v>0.9</v>
          </cell>
          <cell r="H861">
            <v>0.84</v>
          </cell>
          <cell r="J861">
            <v>1.23624</v>
          </cell>
          <cell r="K861">
            <v>1.1016000000000001</v>
          </cell>
          <cell r="L861">
            <v>0.84</v>
          </cell>
        </row>
        <row r="862">
          <cell r="A862" t="str">
            <v>87-10-1468</v>
          </cell>
          <cell r="B862" t="str">
            <v>Thuja occ. 'Amber Glow'</v>
          </cell>
          <cell r="C862" t="str">
            <v>MP150</v>
          </cell>
          <cell r="D862" t="str">
            <v>Directly</v>
          </cell>
          <cell r="F862">
            <v>0.39999999999999997</v>
          </cell>
          <cell r="G862">
            <v>0.3</v>
          </cell>
          <cell r="H862">
            <v>0.25</v>
          </cell>
          <cell r="J862">
            <v>0.48959999999999992</v>
          </cell>
          <cell r="K862">
            <v>0.36719999999999997</v>
          </cell>
          <cell r="L862">
            <v>0.25</v>
          </cell>
        </row>
        <row r="863">
          <cell r="A863" t="str">
            <v>87-10-0722</v>
          </cell>
          <cell r="B863" t="str">
            <v>Thuja occ. 'Brabant'</v>
          </cell>
          <cell r="C863" t="str">
            <v>MP144</v>
          </cell>
          <cell r="D863" t="str">
            <v>Directly</v>
          </cell>
          <cell r="F863">
            <v>0.44</v>
          </cell>
          <cell r="G863">
            <v>0.34</v>
          </cell>
          <cell r="H863">
            <v>0.28000000000000003</v>
          </cell>
          <cell r="J863">
            <v>0.53856000000000004</v>
          </cell>
          <cell r="K863">
            <v>0.41616000000000003</v>
          </cell>
          <cell r="L863">
            <v>0.28000000000000003</v>
          </cell>
        </row>
        <row r="864">
          <cell r="A864" t="str">
            <v>87-10-1775</v>
          </cell>
          <cell r="B864" t="str">
            <v>Thuja occ. 'Brabant'</v>
          </cell>
          <cell r="C864" t="str">
            <v>MP150</v>
          </cell>
          <cell r="D864" t="str">
            <v>Directly</v>
          </cell>
          <cell r="F864">
            <v>0.39999999999999997</v>
          </cell>
          <cell r="G864">
            <v>0.3</v>
          </cell>
          <cell r="H864">
            <v>0.25</v>
          </cell>
          <cell r="J864">
            <v>0.48959999999999992</v>
          </cell>
          <cell r="K864">
            <v>0.36719999999999997</v>
          </cell>
          <cell r="L864">
            <v>0.25</v>
          </cell>
        </row>
        <row r="865">
          <cell r="A865" t="str">
            <v>87-10-1482</v>
          </cell>
          <cell r="B865" t="str">
            <v>Thuja occ. 'Bowlingball'</v>
          </cell>
          <cell r="C865" t="str">
            <v>MP150</v>
          </cell>
          <cell r="D865" t="str">
            <v>Directly</v>
          </cell>
          <cell r="F865">
            <v>0.39999999999999997</v>
          </cell>
          <cell r="G865">
            <v>0.3</v>
          </cell>
          <cell r="H865">
            <v>0.25</v>
          </cell>
          <cell r="J865">
            <v>0.48959999999999992</v>
          </cell>
          <cell r="K865">
            <v>0.36719999999999997</v>
          </cell>
          <cell r="L865">
            <v>0.25</v>
          </cell>
        </row>
        <row r="866">
          <cell r="A866" t="str">
            <v>87-10-1631</v>
          </cell>
          <cell r="B866" t="str">
            <v>Thuja occ. 'Columna'</v>
          </cell>
          <cell r="C866" t="str">
            <v>MP150</v>
          </cell>
          <cell r="D866" t="str">
            <v>Directly</v>
          </cell>
          <cell r="F866">
            <v>0.39999999999999997</v>
          </cell>
          <cell r="G866">
            <v>0.3</v>
          </cell>
          <cell r="H866">
            <v>0.25</v>
          </cell>
          <cell r="J866">
            <v>0.48959999999999992</v>
          </cell>
          <cell r="K866">
            <v>0.36719999999999997</v>
          </cell>
          <cell r="L866">
            <v>0.25</v>
          </cell>
        </row>
        <row r="867">
          <cell r="A867" t="str">
            <v>87-10-0723</v>
          </cell>
          <cell r="B867" t="str">
            <v>Thuja occ. 'Columna'</v>
          </cell>
          <cell r="C867" t="str">
            <v>MP144</v>
          </cell>
          <cell r="D867" t="str">
            <v>Directly</v>
          </cell>
          <cell r="F867">
            <v>0.39999999999999997</v>
          </cell>
          <cell r="G867">
            <v>0.3</v>
          </cell>
          <cell r="H867">
            <v>0.25</v>
          </cell>
          <cell r="J867">
            <v>0.48959999999999992</v>
          </cell>
          <cell r="K867">
            <v>0.36719999999999997</v>
          </cell>
          <cell r="L867">
            <v>0.25</v>
          </cell>
        </row>
        <row r="868">
          <cell r="A868" t="str">
            <v>87-10-1469</v>
          </cell>
          <cell r="B868" t="str">
            <v>Thuja occ. 'Danica'</v>
          </cell>
          <cell r="C868" t="str">
            <v>MP150</v>
          </cell>
          <cell r="D868" t="str">
            <v>Directly</v>
          </cell>
          <cell r="F868">
            <v>0.44</v>
          </cell>
          <cell r="G868">
            <v>0.34</v>
          </cell>
          <cell r="H868">
            <v>0.28000000000000003</v>
          </cell>
          <cell r="J868">
            <v>0.53856000000000004</v>
          </cell>
          <cell r="K868">
            <v>0.41616000000000003</v>
          </cell>
          <cell r="L868">
            <v>0.28000000000000003</v>
          </cell>
        </row>
        <row r="869">
          <cell r="A869" t="str">
            <v>87-10-0724</v>
          </cell>
          <cell r="B869" t="str">
            <v>Thuja occ. 'Danica'</v>
          </cell>
          <cell r="C869" t="str">
            <v>MP144</v>
          </cell>
          <cell r="D869" t="str">
            <v>week 24</v>
          </cell>
          <cell r="F869">
            <v>0.44</v>
          </cell>
          <cell r="G869">
            <v>0.34</v>
          </cell>
          <cell r="H869">
            <v>0.28000000000000003</v>
          </cell>
          <cell r="J869">
            <v>0.53856000000000004</v>
          </cell>
          <cell r="K869">
            <v>0.41616000000000003</v>
          </cell>
          <cell r="L869">
            <v>0.28000000000000003</v>
          </cell>
        </row>
        <row r="870">
          <cell r="A870" t="str">
            <v>87-10-1632</v>
          </cell>
          <cell r="B870" t="str">
            <v>Thuja occ. 'Danica Aurea'</v>
          </cell>
          <cell r="C870" t="str">
            <v>MP150</v>
          </cell>
          <cell r="D870" t="str">
            <v>Directly</v>
          </cell>
          <cell r="F870">
            <v>0.51</v>
          </cell>
          <cell r="G870">
            <v>0.4</v>
          </cell>
          <cell r="H870">
            <v>0.34</v>
          </cell>
          <cell r="J870">
            <v>0.62424000000000002</v>
          </cell>
          <cell r="K870">
            <v>0.48959999999999998</v>
          </cell>
          <cell r="L870">
            <v>0.34</v>
          </cell>
        </row>
        <row r="871">
          <cell r="A871" t="str">
            <v>87-10-1470</v>
          </cell>
          <cell r="B871" t="str">
            <v>Thuja occ 'Dawid' PBR ®</v>
          </cell>
          <cell r="C871" t="str">
            <v>MP150</v>
          </cell>
          <cell r="D871" t="str">
            <v>Directly</v>
          </cell>
          <cell r="F871">
            <v>1.08</v>
          </cell>
          <cell r="G871">
            <v>0.97</v>
          </cell>
          <cell r="H871">
            <v>0.91</v>
          </cell>
          <cell r="J871">
            <v>1.32192</v>
          </cell>
          <cell r="K871">
            <v>1.1872799999999999</v>
          </cell>
          <cell r="L871">
            <v>0.91</v>
          </cell>
        </row>
        <row r="872">
          <cell r="A872" t="str">
            <v>87-10-1471</v>
          </cell>
          <cell r="B872" t="str">
            <v>Thuja occ. 'Dawid Light' PBR ®</v>
          </cell>
          <cell r="C872" t="str">
            <v>MP150</v>
          </cell>
          <cell r="D872" t="str">
            <v>Directly</v>
          </cell>
          <cell r="F872">
            <v>1.08</v>
          </cell>
          <cell r="G872">
            <v>0.97</v>
          </cell>
          <cell r="H872">
            <v>0.91</v>
          </cell>
          <cell r="J872">
            <v>1.32192</v>
          </cell>
          <cell r="K872">
            <v>1.1872799999999999</v>
          </cell>
          <cell r="L872">
            <v>0.91</v>
          </cell>
        </row>
        <row r="873">
          <cell r="A873" t="str">
            <v>87-10-1633</v>
          </cell>
          <cell r="B873" t="str">
            <v>Thuja occ. 'Europe Gold'</v>
          </cell>
          <cell r="C873" t="str">
            <v>MP150</v>
          </cell>
          <cell r="D873" t="str">
            <v>Directly</v>
          </cell>
          <cell r="F873">
            <v>0.39999999999999997</v>
          </cell>
          <cell r="G873">
            <v>0.3</v>
          </cell>
          <cell r="H873">
            <v>0.25</v>
          </cell>
          <cell r="J873">
            <v>0.48959999999999992</v>
          </cell>
          <cell r="K873">
            <v>0.36719999999999997</v>
          </cell>
          <cell r="L873">
            <v>0.25</v>
          </cell>
        </row>
        <row r="874">
          <cell r="A874" t="str">
            <v>87-10-1769</v>
          </cell>
          <cell r="B874" t="str">
            <v>Thuja occ. 'Globosa'</v>
          </cell>
          <cell r="C874" t="str">
            <v>MP150</v>
          </cell>
          <cell r="D874" t="str">
            <v>Directly</v>
          </cell>
          <cell r="F874">
            <v>0.39999999999999997</v>
          </cell>
          <cell r="G874">
            <v>0.3</v>
          </cell>
          <cell r="H874">
            <v>0.25</v>
          </cell>
          <cell r="J874">
            <v>0.48959999999999992</v>
          </cell>
          <cell r="K874">
            <v>0.36719999999999997</v>
          </cell>
          <cell r="L874">
            <v>0.25</v>
          </cell>
        </row>
        <row r="875">
          <cell r="A875" t="str">
            <v>87-10-1694</v>
          </cell>
          <cell r="B875" t="str">
            <v>Thuja occ. 'Fastigiata'</v>
          </cell>
          <cell r="C875" t="str">
            <v>MP150</v>
          </cell>
          <cell r="D875" t="str">
            <v>Directly</v>
          </cell>
          <cell r="F875">
            <v>0.39999999999999997</v>
          </cell>
          <cell r="G875">
            <v>0.3</v>
          </cell>
          <cell r="H875">
            <v>0.25</v>
          </cell>
          <cell r="J875">
            <v>0.48959999999999992</v>
          </cell>
          <cell r="K875">
            <v>0.36719999999999997</v>
          </cell>
          <cell r="L875">
            <v>0.25</v>
          </cell>
        </row>
        <row r="876">
          <cell r="A876" t="str">
            <v>87-10-1545</v>
          </cell>
          <cell r="B876" t="str">
            <v>Thuja occ. 'Golden Anne' PBR ®</v>
          </cell>
          <cell r="C876" t="str">
            <v>MP150</v>
          </cell>
          <cell r="D876" t="str">
            <v>Directly</v>
          </cell>
          <cell r="F876">
            <v>0.94000000000000006</v>
          </cell>
          <cell r="G876">
            <v>0.83</v>
          </cell>
          <cell r="H876">
            <v>0.77</v>
          </cell>
          <cell r="J876">
            <v>1.15056</v>
          </cell>
          <cell r="K876">
            <v>1.0159199999999999</v>
          </cell>
          <cell r="L876">
            <v>0.77</v>
          </cell>
        </row>
        <row r="877">
          <cell r="A877" t="str">
            <v>87-10-0947</v>
          </cell>
          <cell r="B877" t="str">
            <v>Thuja occ. 'Golden Anne' PBR ®</v>
          </cell>
          <cell r="C877" t="str">
            <v>MP144</v>
          </cell>
          <cell r="D877" t="str">
            <v>Directly</v>
          </cell>
          <cell r="F877">
            <v>0.94000000000000006</v>
          </cell>
          <cell r="G877">
            <v>0.83</v>
          </cell>
          <cell r="H877">
            <v>0.77</v>
          </cell>
          <cell r="J877">
            <v>1.15056</v>
          </cell>
          <cell r="K877">
            <v>1.0159199999999999</v>
          </cell>
          <cell r="L877">
            <v>0.77</v>
          </cell>
        </row>
        <row r="878">
          <cell r="A878" t="str">
            <v>87-10-1546</v>
          </cell>
          <cell r="B878" t="str">
            <v>Thuja occ. 'Golden Brabant' PBR ®</v>
          </cell>
          <cell r="C878" t="str">
            <v>MP150</v>
          </cell>
          <cell r="D878" t="str">
            <v>Directly</v>
          </cell>
          <cell r="F878">
            <v>0.94000000000000006</v>
          </cell>
          <cell r="G878">
            <v>0.83</v>
          </cell>
          <cell r="H878">
            <v>0.77</v>
          </cell>
          <cell r="J878">
            <v>1.15056</v>
          </cell>
          <cell r="K878">
            <v>1.0159199999999999</v>
          </cell>
          <cell r="L878">
            <v>0.77</v>
          </cell>
        </row>
        <row r="879">
          <cell r="A879" t="str">
            <v>87-10-0948</v>
          </cell>
          <cell r="B879" t="str">
            <v>Thuja occ. 'Golden Brabant' PBR ®</v>
          </cell>
          <cell r="C879" t="str">
            <v>MP144</v>
          </cell>
          <cell r="D879" t="str">
            <v>Directly</v>
          </cell>
          <cell r="F879">
            <v>0.94000000000000006</v>
          </cell>
          <cell r="G879">
            <v>0.83</v>
          </cell>
          <cell r="H879">
            <v>0.77</v>
          </cell>
          <cell r="J879">
            <v>1.15056</v>
          </cell>
          <cell r="K879">
            <v>1.0159199999999999</v>
          </cell>
          <cell r="L879">
            <v>0.77</v>
          </cell>
        </row>
        <row r="880">
          <cell r="A880" t="str">
            <v>87-10-1547</v>
          </cell>
          <cell r="B880" t="str">
            <v>Thuja occ. 'Golden Globe'</v>
          </cell>
          <cell r="C880" t="str">
            <v>MP150</v>
          </cell>
          <cell r="D880" t="str">
            <v>Directly</v>
          </cell>
          <cell r="F880">
            <v>0.39999999999999997</v>
          </cell>
          <cell r="G880">
            <v>0.3</v>
          </cell>
          <cell r="H880">
            <v>0.25</v>
          </cell>
          <cell r="J880">
            <v>0.48959999999999992</v>
          </cell>
          <cell r="K880">
            <v>0.36719999999999997</v>
          </cell>
          <cell r="L880">
            <v>0.25</v>
          </cell>
        </row>
        <row r="881">
          <cell r="A881" t="str">
            <v>87-10-0728</v>
          </cell>
          <cell r="B881" t="str">
            <v>Thuja occ. 'Golden Globe'</v>
          </cell>
          <cell r="C881" t="str">
            <v>MP144</v>
          </cell>
          <cell r="D881" t="str">
            <v>Directly</v>
          </cell>
          <cell r="F881">
            <v>0.39999999999999997</v>
          </cell>
          <cell r="G881">
            <v>0.3</v>
          </cell>
          <cell r="H881">
            <v>0.25</v>
          </cell>
          <cell r="J881">
            <v>0.48959999999999992</v>
          </cell>
          <cell r="K881">
            <v>0.36719999999999997</v>
          </cell>
          <cell r="L881">
            <v>0.25</v>
          </cell>
        </row>
        <row r="882">
          <cell r="A882" t="str">
            <v>87-10-1548</v>
          </cell>
          <cell r="B882" t="str">
            <v>Thuja occ. 'Golden Tuffet'</v>
          </cell>
          <cell r="C882" t="str">
            <v>MP150</v>
          </cell>
          <cell r="D882" t="str">
            <v>Directly</v>
          </cell>
          <cell r="F882">
            <v>0.39999999999999997</v>
          </cell>
          <cell r="G882">
            <v>0.3</v>
          </cell>
          <cell r="H882">
            <v>0.25</v>
          </cell>
          <cell r="J882">
            <v>0.48959999999999992</v>
          </cell>
          <cell r="K882">
            <v>0.36719999999999997</v>
          </cell>
          <cell r="L882">
            <v>0.25</v>
          </cell>
        </row>
        <row r="883">
          <cell r="A883" t="str">
            <v>87-10-0949</v>
          </cell>
          <cell r="B883" t="str">
            <v>Thuja occ. 'Golden Tuffet'</v>
          </cell>
          <cell r="C883" t="str">
            <v>MP144</v>
          </cell>
          <cell r="D883" t="str">
            <v>Directly</v>
          </cell>
          <cell r="F883">
            <v>0.39999999999999997</v>
          </cell>
          <cell r="G883">
            <v>0.3</v>
          </cell>
          <cell r="H883">
            <v>0.25</v>
          </cell>
          <cell r="J883">
            <v>0.48959999999999992</v>
          </cell>
          <cell r="K883">
            <v>0.36719999999999997</v>
          </cell>
          <cell r="L883">
            <v>0.25</v>
          </cell>
        </row>
        <row r="884">
          <cell r="A884" t="str">
            <v>87-10-1472</v>
          </cell>
          <cell r="B884" t="str">
            <v>Thuja occ. 'Green Egg' PBR ®</v>
          </cell>
          <cell r="C884" t="str">
            <v>MP150</v>
          </cell>
          <cell r="D884" t="str">
            <v>Directly</v>
          </cell>
          <cell r="F884">
            <v>1.01</v>
          </cell>
          <cell r="G884">
            <v>0.9</v>
          </cell>
          <cell r="H884">
            <v>0.84</v>
          </cell>
          <cell r="J884">
            <v>1.23624</v>
          </cell>
          <cell r="K884">
            <v>1.1016000000000001</v>
          </cell>
          <cell r="L884">
            <v>0.84</v>
          </cell>
        </row>
        <row r="885">
          <cell r="A885" t="str">
            <v>87-10-0950</v>
          </cell>
          <cell r="B885" t="str">
            <v>Thuja occ. 'Green Egg' PBR ®</v>
          </cell>
          <cell r="C885" t="str">
            <v>MP144</v>
          </cell>
          <cell r="D885" t="str">
            <v>Directly</v>
          </cell>
          <cell r="F885">
            <v>0.94000000000000006</v>
          </cell>
          <cell r="G885">
            <v>0.83</v>
          </cell>
          <cell r="H885">
            <v>0.77</v>
          </cell>
          <cell r="J885">
            <v>1.15056</v>
          </cell>
          <cell r="K885">
            <v>1.0159199999999999</v>
          </cell>
          <cell r="L885">
            <v>0.77</v>
          </cell>
        </row>
        <row r="886">
          <cell r="A886" t="str">
            <v>87-10-1549</v>
          </cell>
          <cell r="B886" t="str">
            <v>Thuja occ. 'Holmstrup'</v>
          </cell>
          <cell r="C886" t="str">
            <v>MP150</v>
          </cell>
          <cell r="D886" t="str">
            <v>Directly</v>
          </cell>
          <cell r="F886">
            <v>0.39999999999999997</v>
          </cell>
          <cell r="G886">
            <v>0.3</v>
          </cell>
          <cell r="H886">
            <v>0.25</v>
          </cell>
          <cell r="J886">
            <v>0.48959999999999992</v>
          </cell>
          <cell r="K886">
            <v>0.36719999999999997</v>
          </cell>
          <cell r="L886">
            <v>0.25</v>
          </cell>
        </row>
        <row r="887">
          <cell r="A887" t="str">
            <v>87-10-0729</v>
          </cell>
          <cell r="B887" t="str">
            <v>Thuja occ. 'Holmstrup'</v>
          </cell>
          <cell r="C887" t="str">
            <v>MP144</v>
          </cell>
          <cell r="D887" t="str">
            <v>Directly</v>
          </cell>
          <cell r="F887">
            <v>0.44</v>
          </cell>
          <cell r="G887">
            <v>0.34</v>
          </cell>
          <cell r="H887">
            <v>0.28000000000000003</v>
          </cell>
          <cell r="J887">
            <v>0.53856000000000004</v>
          </cell>
          <cell r="K887">
            <v>0.41616000000000003</v>
          </cell>
          <cell r="L887">
            <v>0.28000000000000003</v>
          </cell>
        </row>
        <row r="888">
          <cell r="A888" t="str">
            <v>87-10-1389</v>
          </cell>
          <cell r="B888" t="str">
            <v>Thuja occ. 'Jantar' PBR ®</v>
          </cell>
          <cell r="C888" t="str">
            <v>MP150</v>
          </cell>
          <cell r="D888" t="str">
            <v>Directly</v>
          </cell>
          <cell r="F888">
            <v>1.22</v>
          </cell>
          <cell r="G888">
            <v>1.1100000000000001</v>
          </cell>
          <cell r="H888">
            <v>1.05</v>
          </cell>
          <cell r="J888">
            <v>1.4932799999999999</v>
          </cell>
          <cell r="K888">
            <v>1.3586400000000001</v>
          </cell>
          <cell r="L888">
            <v>1.05</v>
          </cell>
        </row>
        <row r="889">
          <cell r="A889" t="str">
            <v>87-10-0730</v>
          </cell>
          <cell r="B889" t="str">
            <v>Thuja occ. 'Jantar' PBR ®</v>
          </cell>
          <cell r="C889" t="str">
            <v>MP144</v>
          </cell>
          <cell r="D889" t="str">
            <v>Directly</v>
          </cell>
          <cell r="F889">
            <v>1.18</v>
          </cell>
          <cell r="G889">
            <v>1.07</v>
          </cell>
          <cell r="H889">
            <v>1.01</v>
          </cell>
          <cell r="J889">
            <v>1.44432</v>
          </cell>
          <cell r="K889">
            <v>1.30968</v>
          </cell>
          <cell r="L889">
            <v>1.01</v>
          </cell>
        </row>
        <row r="890">
          <cell r="A890" t="str">
            <v>87-10-1390</v>
          </cell>
          <cell r="B890" t="str">
            <v>Thuja occ. 'Joska'</v>
          </cell>
          <cell r="C890" t="str">
            <v>MP150</v>
          </cell>
          <cell r="D890" t="str">
            <v>Directly</v>
          </cell>
          <cell r="F890">
            <v>0.44</v>
          </cell>
          <cell r="G890">
            <v>0.34</v>
          </cell>
          <cell r="H890">
            <v>0.28000000000000003</v>
          </cell>
          <cell r="J890">
            <v>0.53856000000000004</v>
          </cell>
          <cell r="K890">
            <v>0.41616000000000003</v>
          </cell>
          <cell r="L890">
            <v>0.28000000000000003</v>
          </cell>
        </row>
        <row r="891">
          <cell r="A891" t="str">
            <v>87-10-1391</v>
          </cell>
          <cell r="B891" t="str">
            <v>Thuja occ. 'Little Champion'</v>
          </cell>
          <cell r="C891" t="str">
            <v>MP150</v>
          </cell>
          <cell r="D891" t="str">
            <v>Directly</v>
          </cell>
          <cell r="F891">
            <v>0.39999999999999997</v>
          </cell>
          <cell r="G891">
            <v>0.3</v>
          </cell>
          <cell r="H891">
            <v>0.25</v>
          </cell>
          <cell r="J891">
            <v>0.48959999999999992</v>
          </cell>
          <cell r="K891">
            <v>0.36719999999999997</v>
          </cell>
          <cell r="L891">
            <v>0.25</v>
          </cell>
        </row>
        <row r="892">
          <cell r="A892" t="str">
            <v>87-10-0732</v>
          </cell>
          <cell r="B892" t="str">
            <v>Thuja occ. 'Little Champion'</v>
          </cell>
          <cell r="C892" t="str">
            <v>MP144</v>
          </cell>
          <cell r="D892" t="str">
            <v>week 26</v>
          </cell>
          <cell r="F892">
            <v>0.39999999999999997</v>
          </cell>
          <cell r="G892">
            <v>0.3</v>
          </cell>
          <cell r="H892">
            <v>0.25</v>
          </cell>
          <cell r="J892">
            <v>0.48959999999999992</v>
          </cell>
          <cell r="K892">
            <v>0.36719999999999997</v>
          </cell>
          <cell r="L892">
            <v>0.25</v>
          </cell>
        </row>
        <row r="893">
          <cell r="A893" t="str">
            <v>87-10-1392</v>
          </cell>
          <cell r="B893" t="str">
            <v>Thuja occ. 'Little Giant'</v>
          </cell>
          <cell r="C893" t="str">
            <v>MP150</v>
          </cell>
          <cell r="D893" t="str">
            <v>Directly</v>
          </cell>
          <cell r="F893">
            <v>0.39999999999999997</v>
          </cell>
          <cell r="G893">
            <v>0.3</v>
          </cell>
          <cell r="H893">
            <v>0.25</v>
          </cell>
          <cell r="J893">
            <v>0.48959999999999992</v>
          </cell>
          <cell r="K893">
            <v>0.36719999999999997</v>
          </cell>
          <cell r="L893">
            <v>0.25</v>
          </cell>
        </row>
        <row r="894">
          <cell r="A894" t="str">
            <v>87-10-0733</v>
          </cell>
          <cell r="B894" t="str">
            <v>Thuja occ. 'Little Giant'</v>
          </cell>
          <cell r="C894" t="str">
            <v>MP144</v>
          </cell>
          <cell r="D894" t="str">
            <v>week 26</v>
          </cell>
          <cell r="F894">
            <v>0.39999999999999997</v>
          </cell>
          <cell r="G894">
            <v>0.3</v>
          </cell>
          <cell r="H894">
            <v>0.25</v>
          </cell>
          <cell r="J894">
            <v>0.48959999999999992</v>
          </cell>
          <cell r="K894">
            <v>0.36719999999999997</v>
          </cell>
          <cell r="L894">
            <v>0.25</v>
          </cell>
        </row>
        <row r="895">
          <cell r="A895" t="str">
            <v>87-10-1393</v>
          </cell>
          <cell r="B895" t="str">
            <v>Thuja occ. 'Malonyana'</v>
          </cell>
          <cell r="C895" t="str">
            <v>MP150</v>
          </cell>
          <cell r="D895" t="str">
            <v>Directly</v>
          </cell>
          <cell r="F895">
            <v>0.44</v>
          </cell>
          <cell r="G895">
            <v>0.34</v>
          </cell>
          <cell r="H895">
            <v>0.28000000000000003</v>
          </cell>
          <cell r="J895">
            <v>0.53856000000000004</v>
          </cell>
          <cell r="K895">
            <v>0.41616000000000003</v>
          </cell>
          <cell r="L895">
            <v>0.28000000000000003</v>
          </cell>
        </row>
        <row r="896">
          <cell r="A896" t="str">
            <v>87-10-0951</v>
          </cell>
          <cell r="B896" t="str">
            <v>Thuja occ. 'Malonyana'</v>
          </cell>
          <cell r="C896" t="str">
            <v>MP144</v>
          </cell>
          <cell r="D896" t="str">
            <v>Directly</v>
          </cell>
          <cell r="F896">
            <v>0.44</v>
          </cell>
          <cell r="G896">
            <v>0.34</v>
          </cell>
          <cell r="H896">
            <v>0.28000000000000003</v>
          </cell>
          <cell r="J896">
            <v>0.53856000000000004</v>
          </cell>
          <cell r="K896">
            <v>0.41616000000000003</v>
          </cell>
          <cell r="L896">
            <v>0.28000000000000003</v>
          </cell>
        </row>
        <row r="897">
          <cell r="A897" t="str">
            <v>87-10-1394</v>
          </cell>
          <cell r="B897" t="str">
            <v>Thuja occ. 'Malonyana Aurea'</v>
          </cell>
          <cell r="C897" t="str">
            <v>MP150</v>
          </cell>
          <cell r="D897" t="str">
            <v>Directly</v>
          </cell>
          <cell r="F897">
            <v>0.44</v>
          </cell>
          <cell r="G897">
            <v>0.34</v>
          </cell>
          <cell r="H897">
            <v>0.28000000000000003</v>
          </cell>
          <cell r="J897">
            <v>0.53856000000000004</v>
          </cell>
          <cell r="K897">
            <v>0.41616000000000003</v>
          </cell>
          <cell r="L897">
            <v>0.28000000000000003</v>
          </cell>
        </row>
        <row r="898">
          <cell r="A898" t="str">
            <v>87-10-0734</v>
          </cell>
          <cell r="B898" t="str">
            <v>Thuja occ. 'Malonyana Aurea'</v>
          </cell>
          <cell r="C898" t="str">
            <v>MP144</v>
          </cell>
          <cell r="D898" t="str">
            <v>Directly</v>
          </cell>
          <cell r="F898">
            <v>0.43</v>
          </cell>
          <cell r="G898">
            <v>0.32</v>
          </cell>
          <cell r="H898">
            <v>0.27</v>
          </cell>
          <cell r="J898">
            <v>0.52632000000000001</v>
          </cell>
          <cell r="K898">
            <v>0.39168000000000003</v>
          </cell>
          <cell r="L898">
            <v>0.27</v>
          </cell>
        </row>
        <row r="899">
          <cell r="A899" t="str">
            <v>87-10-1395</v>
          </cell>
          <cell r="B899" t="str">
            <v>Thuja occ. 'Maria' PBR ®</v>
          </cell>
          <cell r="C899" t="str">
            <v>MP150</v>
          </cell>
          <cell r="D899" t="str">
            <v>Directly</v>
          </cell>
          <cell r="F899">
            <v>1.1500000000000001</v>
          </cell>
          <cell r="G899">
            <v>1.04</v>
          </cell>
          <cell r="H899">
            <v>0.98</v>
          </cell>
          <cell r="J899">
            <v>1.4076000000000002</v>
          </cell>
          <cell r="K899">
            <v>1.2729600000000001</v>
          </cell>
          <cell r="L899">
            <v>0.98</v>
          </cell>
        </row>
        <row r="900">
          <cell r="A900" t="str">
            <v>87-10-0952</v>
          </cell>
          <cell r="B900" t="str">
            <v>Thuja occ. 'Maria' PBR ®</v>
          </cell>
          <cell r="C900" t="str">
            <v>MP144</v>
          </cell>
          <cell r="D900" t="str">
            <v>Directly</v>
          </cell>
          <cell r="F900">
            <v>1.1500000000000001</v>
          </cell>
          <cell r="G900">
            <v>1.04</v>
          </cell>
          <cell r="H900">
            <v>0.98</v>
          </cell>
          <cell r="J900">
            <v>1.4076000000000002</v>
          </cell>
          <cell r="K900">
            <v>1.2729600000000001</v>
          </cell>
          <cell r="L900">
            <v>0.98</v>
          </cell>
        </row>
        <row r="901">
          <cell r="A901" t="str">
            <v>87-10-1396</v>
          </cell>
          <cell r="B901" t="str">
            <v>Thuja occ. 'Mirjam'  PBR ®</v>
          </cell>
          <cell r="C901" t="str">
            <v>MP150</v>
          </cell>
          <cell r="D901" t="str">
            <v>Directly</v>
          </cell>
          <cell r="F901">
            <v>1.08</v>
          </cell>
          <cell r="G901">
            <v>0.97</v>
          </cell>
          <cell r="H901">
            <v>0.91</v>
          </cell>
          <cell r="J901">
            <v>1.32192</v>
          </cell>
          <cell r="K901">
            <v>1.1872799999999999</v>
          </cell>
          <cell r="L901">
            <v>0.91</v>
          </cell>
        </row>
        <row r="902">
          <cell r="A902" t="str">
            <v>87-10-0735</v>
          </cell>
          <cell r="B902" t="str">
            <v>Thuja occ. 'Mirjam'  PBR ®</v>
          </cell>
          <cell r="C902" t="str">
            <v>MP144</v>
          </cell>
          <cell r="D902" t="str">
            <v>Directly</v>
          </cell>
          <cell r="F902">
            <v>1.08</v>
          </cell>
          <cell r="G902">
            <v>0.97</v>
          </cell>
          <cell r="H902">
            <v>0.91</v>
          </cell>
          <cell r="J902">
            <v>1.32192</v>
          </cell>
          <cell r="K902">
            <v>1.1872799999999999</v>
          </cell>
          <cell r="L902">
            <v>0.91</v>
          </cell>
        </row>
        <row r="903">
          <cell r="A903" t="str">
            <v>87-10-1634</v>
          </cell>
          <cell r="B903" t="str">
            <v>Thuja occ. 'Pyramidalis Compacta'</v>
          </cell>
          <cell r="C903" t="str">
            <v>MP150</v>
          </cell>
          <cell r="D903" t="str">
            <v>Directly</v>
          </cell>
          <cell r="F903">
            <v>0.39999999999999997</v>
          </cell>
          <cell r="G903">
            <v>0.3</v>
          </cell>
          <cell r="H903">
            <v>0.25</v>
          </cell>
          <cell r="J903">
            <v>0.48959999999999992</v>
          </cell>
          <cell r="K903">
            <v>0.36719999999999997</v>
          </cell>
          <cell r="L903">
            <v>0.25</v>
          </cell>
        </row>
        <row r="904">
          <cell r="A904" t="str">
            <v>87-10-1397</v>
          </cell>
          <cell r="B904" t="str">
            <v>Thuja occ. 'Rheingold'</v>
          </cell>
          <cell r="C904" t="str">
            <v>MP150</v>
          </cell>
          <cell r="D904" t="str">
            <v>Directly</v>
          </cell>
          <cell r="F904">
            <v>0.39999999999999997</v>
          </cell>
          <cell r="G904">
            <v>0.3</v>
          </cell>
          <cell r="H904">
            <v>0.25</v>
          </cell>
          <cell r="J904">
            <v>0.48959999999999992</v>
          </cell>
          <cell r="K904">
            <v>0.36719999999999997</v>
          </cell>
          <cell r="L904">
            <v>0.25</v>
          </cell>
        </row>
        <row r="905">
          <cell r="A905" t="str">
            <v>87-10-0736</v>
          </cell>
          <cell r="B905" t="str">
            <v>Thuja occ. 'Rheingold'</v>
          </cell>
          <cell r="C905" t="str">
            <v>MP144</v>
          </cell>
          <cell r="D905" t="str">
            <v>Directly</v>
          </cell>
          <cell r="F905">
            <v>0.39999999999999997</v>
          </cell>
          <cell r="G905">
            <v>0.3</v>
          </cell>
          <cell r="H905">
            <v>0.25</v>
          </cell>
          <cell r="J905">
            <v>0.48959999999999992</v>
          </cell>
          <cell r="K905">
            <v>0.36719999999999997</v>
          </cell>
          <cell r="L905">
            <v>0.25</v>
          </cell>
        </row>
        <row r="906">
          <cell r="A906" t="str">
            <v>87-10-1398</v>
          </cell>
          <cell r="B906" t="str">
            <v>Thuja occ. 'Salland'</v>
          </cell>
          <cell r="C906" t="str">
            <v>MP150</v>
          </cell>
          <cell r="D906" t="str">
            <v>Directly</v>
          </cell>
          <cell r="F906">
            <v>0.39999999999999997</v>
          </cell>
          <cell r="G906">
            <v>0.3</v>
          </cell>
          <cell r="H906">
            <v>0.25</v>
          </cell>
          <cell r="J906">
            <v>0.48959999999999992</v>
          </cell>
          <cell r="K906">
            <v>0.36719999999999997</v>
          </cell>
          <cell r="L906">
            <v>0.25</v>
          </cell>
        </row>
        <row r="907">
          <cell r="A907" t="str">
            <v>87-10-0953</v>
          </cell>
          <cell r="B907" t="str">
            <v>Thuja occ. 'Salland'</v>
          </cell>
          <cell r="C907" t="str">
            <v>MP144</v>
          </cell>
          <cell r="D907" t="str">
            <v>Directly</v>
          </cell>
          <cell r="F907">
            <v>0.39999999999999997</v>
          </cell>
          <cell r="G907">
            <v>0.3</v>
          </cell>
          <cell r="H907">
            <v>0.25</v>
          </cell>
          <cell r="J907">
            <v>0.48959999999999992</v>
          </cell>
          <cell r="K907">
            <v>0.36719999999999997</v>
          </cell>
          <cell r="L907">
            <v>0.25</v>
          </cell>
        </row>
        <row r="908">
          <cell r="A908" t="str">
            <v>87-10-1399</v>
          </cell>
          <cell r="B908" t="str">
            <v>Thuja occ. 'Selena'</v>
          </cell>
          <cell r="C908" t="str">
            <v>MP150</v>
          </cell>
          <cell r="D908" t="str">
            <v>Directly</v>
          </cell>
          <cell r="F908">
            <v>0.44</v>
          </cell>
          <cell r="G908">
            <v>0.34</v>
          </cell>
          <cell r="H908">
            <v>0.28000000000000003</v>
          </cell>
          <cell r="J908">
            <v>0.53856000000000004</v>
          </cell>
          <cell r="K908">
            <v>0.41616000000000003</v>
          </cell>
          <cell r="L908">
            <v>0.28000000000000003</v>
          </cell>
        </row>
        <row r="909">
          <cell r="A909" t="str">
            <v>87-10-1218</v>
          </cell>
          <cell r="B909" t="str">
            <v>Thuja occ. 'Selena'</v>
          </cell>
          <cell r="C909" t="str">
            <v>MP144</v>
          </cell>
          <cell r="D909" t="str">
            <v>Directly</v>
          </cell>
          <cell r="F909">
            <v>0.44</v>
          </cell>
          <cell r="G909">
            <v>0.34</v>
          </cell>
          <cell r="H909">
            <v>0.28000000000000003</v>
          </cell>
          <cell r="J909">
            <v>0.53856000000000004</v>
          </cell>
          <cell r="K909">
            <v>0.41616000000000003</v>
          </cell>
          <cell r="L909">
            <v>0.28000000000000003</v>
          </cell>
        </row>
        <row r="910">
          <cell r="A910" t="str">
            <v>87-10-1551</v>
          </cell>
          <cell r="B910" t="str">
            <v>Thuja occ. 'Smaragd'</v>
          </cell>
          <cell r="C910" t="str">
            <v>MP150</v>
          </cell>
          <cell r="D910" t="str">
            <v>Directly</v>
          </cell>
          <cell r="F910">
            <v>0.39999999999999997</v>
          </cell>
          <cell r="G910">
            <v>0.3</v>
          </cell>
          <cell r="H910">
            <v>0.25</v>
          </cell>
          <cell r="J910">
            <v>0.48959999999999992</v>
          </cell>
          <cell r="K910">
            <v>0.36719999999999997</v>
          </cell>
          <cell r="L910">
            <v>0.25</v>
          </cell>
        </row>
        <row r="911">
          <cell r="A911" t="str">
            <v>87-10-0737</v>
          </cell>
          <cell r="B911" t="str">
            <v>Thuja occ. 'Smaragd'</v>
          </cell>
          <cell r="C911" t="str">
            <v>MP144</v>
          </cell>
          <cell r="D911" t="str">
            <v>Directly</v>
          </cell>
          <cell r="F911">
            <v>0.39999999999999997</v>
          </cell>
          <cell r="G911">
            <v>0.3</v>
          </cell>
          <cell r="H911">
            <v>0.25</v>
          </cell>
          <cell r="J911">
            <v>0.48959999999999992</v>
          </cell>
          <cell r="K911">
            <v>0.36719999999999997</v>
          </cell>
          <cell r="L911">
            <v>0.25</v>
          </cell>
        </row>
        <row r="912">
          <cell r="A912" t="str">
            <v>87-10-1552</v>
          </cell>
          <cell r="B912" t="str">
            <v>Thuja occ. 'Stolwijk'</v>
          </cell>
          <cell r="C912" t="str">
            <v>MP150</v>
          </cell>
          <cell r="D912" t="str">
            <v>Directly</v>
          </cell>
          <cell r="F912">
            <v>0.39999999999999997</v>
          </cell>
          <cell r="G912">
            <v>0.3</v>
          </cell>
          <cell r="H912">
            <v>0.25</v>
          </cell>
          <cell r="J912">
            <v>0.48959999999999992</v>
          </cell>
          <cell r="K912">
            <v>0.36719999999999997</v>
          </cell>
          <cell r="L912">
            <v>0.25</v>
          </cell>
        </row>
        <row r="913">
          <cell r="A913" t="str">
            <v>87-10-0738</v>
          </cell>
          <cell r="B913" t="str">
            <v>Thuja occ. 'Stolwijk'</v>
          </cell>
          <cell r="C913" t="str">
            <v>MP144</v>
          </cell>
          <cell r="D913" t="str">
            <v>Directly</v>
          </cell>
          <cell r="F913">
            <v>0.44</v>
          </cell>
          <cell r="G913">
            <v>0.34</v>
          </cell>
          <cell r="H913">
            <v>0.28000000000000003</v>
          </cell>
          <cell r="J913">
            <v>0.53856000000000004</v>
          </cell>
          <cell r="K913">
            <v>0.41616000000000003</v>
          </cell>
          <cell r="L913">
            <v>0.28000000000000003</v>
          </cell>
        </row>
        <row r="914">
          <cell r="A914" t="str">
            <v>87-10-1553</v>
          </cell>
          <cell r="B914" t="str">
            <v>Thuja occ. 'Sunkist'</v>
          </cell>
          <cell r="C914" t="str">
            <v>MP150</v>
          </cell>
          <cell r="D914" t="str">
            <v>Directly</v>
          </cell>
          <cell r="F914">
            <v>0.39999999999999997</v>
          </cell>
          <cell r="G914">
            <v>0.3</v>
          </cell>
          <cell r="H914">
            <v>0.25</v>
          </cell>
          <cell r="J914">
            <v>0.48959999999999992</v>
          </cell>
          <cell r="K914">
            <v>0.36719999999999997</v>
          </cell>
          <cell r="L914">
            <v>0.25</v>
          </cell>
        </row>
        <row r="915">
          <cell r="A915" t="str">
            <v>87-10-0739</v>
          </cell>
          <cell r="B915" t="str">
            <v>Thuja occ. 'Sunkist'</v>
          </cell>
          <cell r="C915" t="str">
            <v>MP144</v>
          </cell>
          <cell r="D915" t="str">
            <v>Directly</v>
          </cell>
          <cell r="F915">
            <v>0.39999999999999997</v>
          </cell>
          <cell r="G915">
            <v>0.3</v>
          </cell>
          <cell r="H915">
            <v>0.25</v>
          </cell>
          <cell r="J915">
            <v>0.48959999999999992</v>
          </cell>
          <cell r="K915">
            <v>0.36719999999999997</v>
          </cell>
          <cell r="L915">
            <v>0.25</v>
          </cell>
        </row>
        <row r="916">
          <cell r="A916" t="str">
            <v>87-10-1400</v>
          </cell>
          <cell r="B916" t="str">
            <v>Thuja occ. 'Teddy'</v>
          </cell>
          <cell r="C916" t="str">
            <v>MP150</v>
          </cell>
          <cell r="D916" t="str">
            <v>WEEK 18</v>
          </cell>
          <cell r="F916">
            <v>0.39999999999999997</v>
          </cell>
          <cell r="G916">
            <v>0.3</v>
          </cell>
          <cell r="H916">
            <v>0.25</v>
          </cell>
          <cell r="J916">
            <v>0.48959999999999992</v>
          </cell>
          <cell r="K916">
            <v>0.36719999999999997</v>
          </cell>
          <cell r="L916">
            <v>0.25</v>
          </cell>
        </row>
        <row r="917">
          <cell r="A917" t="str">
            <v>87-10-0740</v>
          </cell>
          <cell r="B917" t="str">
            <v>Thuja occ. 'Teddy'</v>
          </cell>
          <cell r="C917" t="str">
            <v>MP144</v>
          </cell>
          <cell r="D917" t="str">
            <v>WEEK 18</v>
          </cell>
          <cell r="F917">
            <v>0.39999999999999997</v>
          </cell>
          <cell r="G917">
            <v>0.3</v>
          </cell>
          <cell r="H917">
            <v>0.25</v>
          </cell>
          <cell r="J917">
            <v>0.48959999999999992</v>
          </cell>
          <cell r="K917">
            <v>0.36719999999999997</v>
          </cell>
          <cell r="L917">
            <v>0.25</v>
          </cell>
        </row>
        <row r="918">
          <cell r="A918" t="str">
            <v>87-10-1554</v>
          </cell>
          <cell r="B918" t="str">
            <v>Thuja occ. 'Tiny Tim'</v>
          </cell>
          <cell r="C918" t="str">
            <v>MP150</v>
          </cell>
          <cell r="D918" t="str">
            <v>Directly</v>
          </cell>
          <cell r="F918">
            <v>0.39999999999999997</v>
          </cell>
          <cell r="G918">
            <v>0.3</v>
          </cell>
          <cell r="H918">
            <v>0.25</v>
          </cell>
          <cell r="J918">
            <v>0.48959999999999992</v>
          </cell>
          <cell r="K918">
            <v>0.36719999999999997</v>
          </cell>
          <cell r="L918">
            <v>0.25</v>
          </cell>
        </row>
        <row r="919">
          <cell r="A919" t="str">
            <v>87-10-0741</v>
          </cell>
          <cell r="B919" t="str">
            <v>Thuja occ. 'Tiny Tim'</v>
          </cell>
          <cell r="C919" t="str">
            <v>MP144</v>
          </cell>
          <cell r="D919" t="str">
            <v>week 26</v>
          </cell>
          <cell r="F919">
            <v>0.39999999999999997</v>
          </cell>
          <cell r="G919">
            <v>0.3</v>
          </cell>
          <cell r="H919">
            <v>0.25</v>
          </cell>
          <cell r="J919">
            <v>0.48959999999999992</v>
          </cell>
          <cell r="K919">
            <v>0.36719999999999997</v>
          </cell>
          <cell r="L919">
            <v>0.25</v>
          </cell>
        </row>
        <row r="920">
          <cell r="A920" t="str">
            <v>87-10-1555</v>
          </cell>
          <cell r="B920" t="str">
            <v>Thuja occ. 'Waterfield'</v>
          </cell>
          <cell r="C920" t="str">
            <v>MP150</v>
          </cell>
          <cell r="D920" t="str">
            <v>Directly</v>
          </cell>
          <cell r="F920">
            <v>0.39999999999999997</v>
          </cell>
          <cell r="G920">
            <v>0.3</v>
          </cell>
          <cell r="H920">
            <v>0.25</v>
          </cell>
          <cell r="J920">
            <v>0.48959999999999992</v>
          </cell>
          <cell r="K920">
            <v>0.36719999999999997</v>
          </cell>
          <cell r="L920">
            <v>0.25</v>
          </cell>
        </row>
        <row r="921">
          <cell r="A921" t="str">
            <v>87-10-0954</v>
          </cell>
          <cell r="B921" t="str">
            <v>Thuja occ. 'Waterfield'</v>
          </cell>
          <cell r="C921" t="str">
            <v>MP144</v>
          </cell>
          <cell r="D921" t="str">
            <v>Directly</v>
          </cell>
          <cell r="F921">
            <v>0.39999999999999997</v>
          </cell>
          <cell r="G921">
            <v>0.3</v>
          </cell>
          <cell r="H921">
            <v>0.25</v>
          </cell>
          <cell r="J921">
            <v>0.48959999999999992</v>
          </cell>
          <cell r="K921">
            <v>0.36719999999999997</v>
          </cell>
          <cell r="L921">
            <v>0.25</v>
          </cell>
        </row>
        <row r="922">
          <cell r="A922" t="str">
            <v>87-10-1124</v>
          </cell>
          <cell r="B922" t="str">
            <v>Thuja occ. 'Woodwardii'</v>
          </cell>
          <cell r="C922" t="str">
            <v>MP150</v>
          </cell>
          <cell r="D922" t="str">
            <v>Directly</v>
          </cell>
          <cell r="F922">
            <v>0.39999999999999997</v>
          </cell>
          <cell r="G922">
            <v>0.3</v>
          </cell>
          <cell r="H922">
            <v>0.25</v>
          </cell>
          <cell r="J922">
            <v>0.48959999999999992</v>
          </cell>
          <cell r="K922">
            <v>0.36719999999999997</v>
          </cell>
          <cell r="L922">
            <v>0.25</v>
          </cell>
        </row>
        <row r="923">
          <cell r="A923" t="str">
            <v>87-10-1380</v>
          </cell>
          <cell r="B923" t="str">
            <v>Thuja occ. 'Woodwardii'</v>
          </cell>
          <cell r="C923" t="str">
            <v>MP144</v>
          </cell>
          <cell r="D923" t="str">
            <v>week 26</v>
          </cell>
          <cell r="F923">
            <v>0.39999999999999997</v>
          </cell>
          <cell r="G923">
            <v>0.3</v>
          </cell>
          <cell r="H923">
            <v>0.25</v>
          </cell>
          <cell r="J923">
            <v>0.48959999999999992</v>
          </cell>
          <cell r="K923">
            <v>0.36719999999999997</v>
          </cell>
          <cell r="L923">
            <v>0.25</v>
          </cell>
        </row>
        <row r="924">
          <cell r="A924" t="str">
            <v>87-10-1556</v>
          </cell>
          <cell r="B924" t="str">
            <v>Thuja occ. 'Yellow Ribbon'</v>
          </cell>
          <cell r="C924" t="str">
            <v>MP150</v>
          </cell>
          <cell r="D924" t="str">
            <v>Directly</v>
          </cell>
          <cell r="F924">
            <v>0.39999999999999997</v>
          </cell>
          <cell r="G924">
            <v>0.3</v>
          </cell>
          <cell r="H924">
            <v>0.25</v>
          </cell>
          <cell r="J924">
            <v>0.48959999999999992</v>
          </cell>
          <cell r="K924">
            <v>0.36719999999999997</v>
          </cell>
          <cell r="L924">
            <v>0.25</v>
          </cell>
        </row>
        <row r="925">
          <cell r="A925" t="str">
            <v>87-10-0742</v>
          </cell>
          <cell r="B925" t="str">
            <v>Thuja occ. 'Yellow Ribbon'</v>
          </cell>
          <cell r="C925" t="str">
            <v>MP144</v>
          </cell>
          <cell r="D925" t="str">
            <v>Directly</v>
          </cell>
          <cell r="F925">
            <v>0.44</v>
          </cell>
          <cell r="G925">
            <v>0.34</v>
          </cell>
          <cell r="H925">
            <v>0.28000000000000003</v>
          </cell>
          <cell r="J925">
            <v>0.53856000000000004</v>
          </cell>
          <cell r="K925">
            <v>0.41616000000000003</v>
          </cell>
          <cell r="L925">
            <v>0.28000000000000003</v>
          </cell>
        </row>
        <row r="926">
          <cell r="A926" t="str">
            <v>87-10-1381</v>
          </cell>
          <cell r="B926" t="str">
            <v>Thuja orient. 'Aurea Nana'</v>
          </cell>
          <cell r="C926" t="str">
            <v>MP150</v>
          </cell>
          <cell r="D926" t="str">
            <v>Directly</v>
          </cell>
          <cell r="F926">
            <v>0.66</v>
          </cell>
          <cell r="G926">
            <v>0.55000000000000004</v>
          </cell>
          <cell r="H926">
            <v>0.49</v>
          </cell>
          <cell r="J926">
            <v>0.80784</v>
          </cell>
          <cell r="K926">
            <v>0.67320000000000002</v>
          </cell>
          <cell r="L926">
            <v>0.49</v>
          </cell>
        </row>
        <row r="927">
          <cell r="A927" t="str">
            <v>87-10-1382</v>
          </cell>
          <cell r="B927" t="str">
            <v>Thuja orient. 'Elegantissima'</v>
          </cell>
          <cell r="C927" t="str">
            <v>MP150</v>
          </cell>
          <cell r="D927" t="str">
            <v>Directly</v>
          </cell>
          <cell r="F927">
            <v>0.59000000000000008</v>
          </cell>
          <cell r="G927">
            <v>0.48</v>
          </cell>
          <cell r="H927">
            <v>0.42</v>
          </cell>
          <cell r="J927">
            <v>0.72216000000000014</v>
          </cell>
          <cell r="K927">
            <v>0.58751999999999993</v>
          </cell>
          <cell r="L927">
            <v>0.42</v>
          </cell>
        </row>
        <row r="928">
          <cell r="A928" t="str">
            <v>87-10-1196</v>
          </cell>
          <cell r="B928" t="str">
            <v>Thuja orient. 'Morgan'</v>
          </cell>
          <cell r="C928" t="str">
            <v>MP150</v>
          </cell>
          <cell r="D928" t="str">
            <v>Directly</v>
          </cell>
          <cell r="F928">
            <v>0.66</v>
          </cell>
          <cell r="G928">
            <v>0.55000000000000004</v>
          </cell>
          <cell r="H928">
            <v>0.49</v>
          </cell>
          <cell r="J928">
            <v>0.80784</v>
          </cell>
          <cell r="K928">
            <v>0.67320000000000002</v>
          </cell>
          <cell r="L928">
            <v>0.49</v>
          </cell>
        </row>
        <row r="929">
          <cell r="A929" t="str">
            <v>87-10-1383</v>
          </cell>
          <cell r="B929" t="str">
            <v>Thuja orient. 'Pyramidalis Aurea'</v>
          </cell>
          <cell r="C929" t="str">
            <v>MP150</v>
          </cell>
          <cell r="D929" t="str">
            <v>Directly</v>
          </cell>
          <cell r="F929">
            <v>0.59000000000000008</v>
          </cell>
          <cell r="G929">
            <v>0.48</v>
          </cell>
          <cell r="H929">
            <v>0.42</v>
          </cell>
          <cell r="J929">
            <v>0.72216000000000014</v>
          </cell>
          <cell r="K929">
            <v>0.58751999999999993</v>
          </cell>
          <cell r="L929">
            <v>0.42</v>
          </cell>
        </row>
        <row r="930">
          <cell r="A930" t="str">
            <v>87-10-1695</v>
          </cell>
          <cell r="B930" t="str">
            <v>Thuja plicata 'Atrovirens'</v>
          </cell>
          <cell r="C930" t="str">
            <v>MP150</v>
          </cell>
          <cell r="D930" t="str">
            <v>Directly</v>
          </cell>
          <cell r="F930">
            <v>0.39999999999999997</v>
          </cell>
          <cell r="G930">
            <v>0.3</v>
          </cell>
          <cell r="H930">
            <v>0.25</v>
          </cell>
          <cell r="J930">
            <v>0.48959999999999992</v>
          </cell>
          <cell r="K930">
            <v>0.36719999999999997</v>
          </cell>
          <cell r="L930">
            <v>0.25</v>
          </cell>
        </row>
        <row r="931">
          <cell r="A931" t="str">
            <v>87-10-0745</v>
          </cell>
          <cell r="B931" t="str">
            <v>Thuja plicata 'Atrovirens'</v>
          </cell>
          <cell r="C931" t="str">
            <v>MP144</v>
          </cell>
          <cell r="D931" t="str">
            <v>Directly</v>
          </cell>
          <cell r="F931">
            <v>0.39999999999999997</v>
          </cell>
          <cell r="G931">
            <v>0.3</v>
          </cell>
          <cell r="H931">
            <v>0.25</v>
          </cell>
          <cell r="J931">
            <v>0.48959999999999992</v>
          </cell>
          <cell r="K931">
            <v>0.36719999999999997</v>
          </cell>
          <cell r="L931">
            <v>0.25</v>
          </cell>
        </row>
        <row r="932">
          <cell r="A932" t="str">
            <v>87-10-1557</v>
          </cell>
          <cell r="B932" t="str">
            <v>Thuja plicata 'Cancan'</v>
          </cell>
          <cell r="C932" t="str">
            <v>MP150</v>
          </cell>
          <cell r="D932" t="str">
            <v>Directly</v>
          </cell>
          <cell r="F932">
            <v>0.39999999999999997</v>
          </cell>
          <cell r="G932">
            <v>0.3</v>
          </cell>
          <cell r="H932">
            <v>0.25</v>
          </cell>
          <cell r="J932">
            <v>0.48959999999999992</v>
          </cell>
          <cell r="K932">
            <v>0.36719999999999997</v>
          </cell>
          <cell r="L932">
            <v>0.25</v>
          </cell>
        </row>
        <row r="933">
          <cell r="A933" t="str">
            <v>87-10-0746</v>
          </cell>
          <cell r="B933" t="str">
            <v>Thuja plicata 'Cancan'</v>
          </cell>
          <cell r="C933" t="str">
            <v>MP144</v>
          </cell>
          <cell r="D933" t="str">
            <v>Directly</v>
          </cell>
          <cell r="F933">
            <v>0.39999999999999997</v>
          </cell>
          <cell r="G933">
            <v>0.3</v>
          </cell>
          <cell r="H933">
            <v>0.25</v>
          </cell>
          <cell r="J933">
            <v>0.48959999999999992</v>
          </cell>
          <cell r="K933">
            <v>0.36719999999999997</v>
          </cell>
          <cell r="L933">
            <v>0.25</v>
          </cell>
        </row>
        <row r="934">
          <cell r="A934" t="str">
            <v>87-10-0747</v>
          </cell>
          <cell r="B934" t="str">
            <v>Thuja plicata 'Emerald' PBR ®</v>
          </cell>
          <cell r="C934" t="str">
            <v>MP144</v>
          </cell>
          <cell r="D934" t="str">
            <v>Directly</v>
          </cell>
          <cell r="F934">
            <v>0.87</v>
          </cell>
          <cell r="G934">
            <v>0.76</v>
          </cell>
          <cell r="H934">
            <v>0.7</v>
          </cell>
          <cell r="J934">
            <v>1.06488</v>
          </cell>
          <cell r="K934">
            <v>0.93023999999999996</v>
          </cell>
          <cell r="L934">
            <v>0.7</v>
          </cell>
        </row>
        <row r="935">
          <cell r="A935" t="str">
            <v>87-10-1558</v>
          </cell>
          <cell r="B935" t="str">
            <v>Thuja plicata 'Emerald' PBR ®</v>
          </cell>
          <cell r="C935" t="str">
            <v>MP150</v>
          </cell>
          <cell r="D935" t="str">
            <v>Directly</v>
          </cell>
          <cell r="F935">
            <v>0.87</v>
          </cell>
          <cell r="G935">
            <v>0.76</v>
          </cell>
          <cell r="H935">
            <v>0.7</v>
          </cell>
          <cell r="J935">
            <v>1.06488</v>
          </cell>
          <cell r="K935">
            <v>0.93023999999999996</v>
          </cell>
          <cell r="L935">
            <v>0.7</v>
          </cell>
        </row>
        <row r="936">
          <cell r="A936" t="str">
            <v>87-10-1635</v>
          </cell>
          <cell r="B936" t="str">
            <v>Thuja plicata 'Excelsa'</v>
          </cell>
          <cell r="C936" t="str">
            <v>MP150</v>
          </cell>
          <cell r="D936" t="str">
            <v>Directly</v>
          </cell>
          <cell r="F936">
            <v>0.39999999999999997</v>
          </cell>
          <cell r="G936">
            <v>0.3</v>
          </cell>
          <cell r="H936">
            <v>0.25</v>
          </cell>
          <cell r="J936">
            <v>0.48959999999999992</v>
          </cell>
          <cell r="K936">
            <v>0.36719999999999997</v>
          </cell>
          <cell r="L936">
            <v>0.25</v>
          </cell>
        </row>
        <row r="937">
          <cell r="A937" t="str">
            <v>87-10-0748</v>
          </cell>
          <cell r="B937" t="str">
            <v>Thuja plicata 'Excelsa'</v>
          </cell>
          <cell r="C937" t="str">
            <v>MP144</v>
          </cell>
          <cell r="D937" t="str">
            <v>Directly</v>
          </cell>
          <cell r="F937">
            <v>0.39999999999999997</v>
          </cell>
          <cell r="G937">
            <v>0.3</v>
          </cell>
          <cell r="H937">
            <v>0.25</v>
          </cell>
          <cell r="J937">
            <v>0.48959999999999992</v>
          </cell>
          <cell r="K937">
            <v>0.36719999999999997</v>
          </cell>
          <cell r="L937">
            <v>0.25</v>
          </cell>
        </row>
        <row r="938">
          <cell r="A938" t="str">
            <v>87-10-1636</v>
          </cell>
          <cell r="B938" t="str">
            <v>Thuja plicata 'Gelderland'</v>
          </cell>
          <cell r="C938" t="str">
            <v>MP150</v>
          </cell>
          <cell r="D938" t="str">
            <v>Directly</v>
          </cell>
          <cell r="F938">
            <v>0.39999999999999997</v>
          </cell>
          <cell r="G938">
            <v>0.3</v>
          </cell>
          <cell r="H938">
            <v>0.25</v>
          </cell>
          <cell r="J938">
            <v>0.48959999999999992</v>
          </cell>
          <cell r="K938">
            <v>0.36719999999999997</v>
          </cell>
          <cell r="L938">
            <v>0.25</v>
          </cell>
        </row>
        <row r="939">
          <cell r="A939" t="str">
            <v>87-10-0749</v>
          </cell>
          <cell r="B939" t="str">
            <v>Thuja plicata 'Gelderland'</v>
          </cell>
          <cell r="C939" t="str">
            <v>MP144</v>
          </cell>
          <cell r="D939" t="str">
            <v>Directly</v>
          </cell>
          <cell r="F939">
            <v>0.39999999999999997</v>
          </cell>
          <cell r="G939">
            <v>0.3</v>
          </cell>
          <cell r="H939">
            <v>0.25</v>
          </cell>
          <cell r="J939">
            <v>0.48959999999999992</v>
          </cell>
          <cell r="K939">
            <v>0.36719999999999997</v>
          </cell>
          <cell r="L939">
            <v>0.25</v>
          </cell>
        </row>
        <row r="940">
          <cell r="A940" t="str">
            <v>87-10-1696</v>
          </cell>
          <cell r="B940" t="str">
            <v>Thuja plicata 'Martin'</v>
          </cell>
          <cell r="C940" t="str">
            <v>MP150</v>
          </cell>
          <cell r="D940" t="str">
            <v>Directly</v>
          </cell>
          <cell r="F940">
            <v>0.39999999999999997</v>
          </cell>
          <cell r="G940">
            <v>0.3</v>
          </cell>
          <cell r="H940">
            <v>0.25</v>
          </cell>
          <cell r="J940">
            <v>0.48959999999999992</v>
          </cell>
          <cell r="K940">
            <v>0.36719999999999997</v>
          </cell>
          <cell r="L940">
            <v>0.25</v>
          </cell>
        </row>
        <row r="941">
          <cell r="A941" t="str">
            <v>87-10-0750</v>
          </cell>
          <cell r="B941" t="str">
            <v>Thuja plicata 'Martin'</v>
          </cell>
          <cell r="C941" t="str">
            <v>MP144</v>
          </cell>
          <cell r="D941" t="str">
            <v>Directly</v>
          </cell>
          <cell r="F941">
            <v>0.39999999999999997</v>
          </cell>
          <cell r="G941">
            <v>0.3</v>
          </cell>
          <cell r="H941">
            <v>0.25</v>
          </cell>
          <cell r="J941">
            <v>0.48959999999999992</v>
          </cell>
          <cell r="K941">
            <v>0.36719999999999997</v>
          </cell>
          <cell r="L941">
            <v>0.25</v>
          </cell>
        </row>
        <row r="942">
          <cell r="A942" t="str">
            <v>87-10-1697</v>
          </cell>
          <cell r="B942" t="str">
            <v>Acer palmatum</v>
          </cell>
          <cell r="C942" t="str">
            <v>PL 500</v>
          </cell>
          <cell r="D942" t="str">
            <v>Directly</v>
          </cell>
          <cell r="F942">
            <v>0.62</v>
          </cell>
          <cell r="G942">
            <v>0.51</v>
          </cell>
          <cell r="H942">
            <v>0.45</v>
          </cell>
          <cell r="J942">
            <v>0.75888</v>
          </cell>
          <cell r="K942">
            <v>0.62424000000000002</v>
          </cell>
          <cell r="L942">
            <v>0.45</v>
          </cell>
        </row>
        <row r="943">
          <cell r="A943" t="str">
            <v>87-10-1698</v>
          </cell>
          <cell r="B943" t="str">
            <v>Berberis julianae</v>
          </cell>
          <cell r="C943" t="str">
            <v>PL 500</v>
          </cell>
          <cell r="D943" t="str">
            <v>june 2021</v>
          </cell>
          <cell r="F943">
            <v>0.44</v>
          </cell>
          <cell r="G943">
            <v>0.34</v>
          </cell>
          <cell r="H943">
            <v>0.28000000000000003</v>
          </cell>
          <cell r="J943">
            <v>0.53856000000000004</v>
          </cell>
          <cell r="K943">
            <v>0.41616000000000003</v>
          </cell>
          <cell r="L943">
            <v>0.28000000000000003</v>
          </cell>
        </row>
        <row r="944">
          <cell r="A944" t="str">
            <v>87-10-1699</v>
          </cell>
          <cell r="B944" t="str">
            <v>Berberis thunbergii Atropurpurea</v>
          </cell>
          <cell r="C944" t="str">
            <v>PL 500</v>
          </cell>
          <cell r="D944" t="str">
            <v>june 2021</v>
          </cell>
          <cell r="F944">
            <v>0.44</v>
          </cell>
          <cell r="G944">
            <v>0.34</v>
          </cell>
          <cell r="H944">
            <v>0.28000000000000003</v>
          </cell>
          <cell r="J944">
            <v>0.53856000000000004</v>
          </cell>
          <cell r="K944">
            <v>0.41616000000000003</v>
          </cell>
          <cell r="L944">
            <v>0.28000000000000003</v>
          </cell>
        </row>
        <row r="945">
          <cell r="A945" t="str">
            <v>87-10-1700</v>
          </cell>
          <cell r="B945" t="str">
            <v>Carpinus betulus</v>
          </cell>
          <cell r="C945" t="str">
            <v>PL 500</v>
          </cell>
          <cell r="D945" t="str">
            <v>juni 2021</v>
          </cell>
          <cell r="F945">
            <v>0.44</v>
          </cell>
          <cell r="G945">
            <v>0.34</v>
          </cell>
          <cell r="H945">
            <v>0.28000000000000003</v>
          </cell>
          <cell r="J945">
            <v>0.53856000000000004</v>
          </cell>
          <cell r="K945">
            <v>0.41616000000000003</v>
          </cell>
          <cell r="L945">
            <v>0.28000000000000003</v>
          </cell>
        </row>
        <row r="946">
          <cell r="A946" t="str">
            <v>87-10-1701</v>
          </cell>
          <cell r="B946" t="str">
            <v>Cercis siliquastrum</v>
          </cell>
          <cell r="C946" t="str">
            <v>PL 500</v>
          </cell>
          <cell r="D946" t="str">
            <v>June 2021</v>
          </cell>
          <cell r="F946">
            <v>0.56000000000000005</v>
          </cell>
          <cell r="G946">
            <v>0.45</v>
          </cell>
          <cell r="H946">
            <v>0.39</v>
          </cell>
          <cell r="J946">
            <v>0.68544000000000005</v>
          </cell>
          <cell r="K946">
            <v>0.55080000000000007</v>
          </cell>
          <cell r="L946">
            <v>0.39</v>
          </cell>
        </row>
        <row r="947">
          <cell r="A947" t="str">
            <v>87-10-1702</v>
          </cell>
          <cell r="B947" t="str">
            <v>Cercidiphyllum japonicum</v>
          </cell>
          <cell r="C947" t="str">
            <v>PL 500</v>
          </cell>
          <cell r="D947" t="str">
            <v>June 2021</v>
          </cell>
          <cell r="F947">
            <v>0.8</v>
          </cell>
          <cell r="G947">
            <v>0.69</v>
          </cell>
          <cell r="H947">
            <v>0.63</v>
          </cell>
          <cell r="J947">
            <v>0.97919999999999996</v>
          </cell>
          <cell r="K947">
            <v>0.84455999999999998</v>
          </cell>
          <cell r="L947">
            <v>0.63</v>
          </cell>
        </row>
        <row r="948">
          <cell r="A948" t="str">
            <v>87-10-1703</v>
          </cell>
          <cell r="B948" t="str">
            <v xml:space="preserve">Cornus kousa </v>
          </cell>
          <cell r="C948" t="str">
            <v>PL 500</v>
          </cell>
          <cell r="D948" t="str">
            <v>June 2021</v>
          </cell>
          <cell r="F948">
            <v>0.8</v>
          </cell>
          <cell r="G948">
            <v>0.69</v>
          </cell>
          <cell r="H948">
            <v>0.63</v>
          </cell>
          <cell r="J948">
            <v>0.97919999999999996</v>
          </cell>
          <cell r="K948">
            <v>0.84455999999999998</v>
          </cell>
          <cell r="L948">
            <v>0.63</v>
          </cell>
        </row>
        <row r="949">
          <cell r="A949" t="str">
            <v>87-10-1704</v>
          </cell>
          <cell r="B949" t="str">
            <v>Cornus kousa Chinensis</v>
          </cell>
          <cell r="C949" t="str">
            <v>PL 500</v>
          </cell>
          <cell r="D949" t="str">
            <v>june 2021</v>
          </cell>
          <cell r="F949">
            <v>0.8</v>
          </cell>
          <cell r="G949">
            <v>0.69</v>
          </cell>
          <cell r="H949">
            <v>0.63</v>
          </cell>
          <cell r="J949">
            <v>0.97919999999999996</v>
          </cell>
          <cell r="K949">
            <v>0.84455999999999998</v>
          </cell>
          <cell r="L949">
            <v>0.63</v>
          </cell>
        </row>
        <row r="950">
          <cell r="A950" t="str">
            <v>87-10-1705</v>
          </cell>
          <cell r="B950" t="str">
            <v>Cotinus coggygria</v>
          </cell>
          <cell r="C950" t="str">
            <v>PL 500</v>
          </cell>
          <cell r="D950" t="str">
            <v>june 2021</v>
          </cell>
          <cell r="F950">
            <v>0.48</v>
          </cell>
          <cell r="G950">
            <v>0.37</v>
          </cell>
          <cell r="H950">
            <v>0.31</v>
          </cell>
          <cell r="J950">
            <v>0.58751999999999993</v>
          </cell>
          <cell r="K950">
            <v>0.45288</v>
          </cell>
          <cell r="L950">
            <v>0.31</v>
          </cell>
        </row>
        <row r="951">
          <cell r="A951" t="str">
            <v>87-10-1706</v>
          </cell>
          <cell r="B951" t="str">
            <v>Cotoneaster franchetii</v>
          </cell>
          <cell r="C951" t="str">
            <v>PL 500</v>
          </cell>
          <cell r="D951" t="str">
            <v>june 2021</v>
          </cell>
          <cell r="F951">
            <v>0.48</v>
          </cell>
          <cell r="G951">
            <v>0.37</v>
          </cell>
          <cell r="H951">
            <v>0.31</v>
          </cell>
          <cell r="J951">
            <v>0.58751999999999993</v>
          </cell>
          <cell r="K951">
            <v>0.45288</v>
          </cell>
          <cell r="L951">
            <v>0.31</v>
          </cell>
        </row>
        <row r="952">
          <cell r="A952" t="str">
            <v>87-10-1707</v>
          </cell>
          <cell r="B952" t="str">
            <v>Cotoneaster lacteus</v>
          </cell>
          <cell r="C952" t="str">
            <v>PL 500</v>
          </cell>
          <cell r="D952" t="str">
            <v>june 2021</v>
          </cell>
          <cell r="F952">
            <v>0.48</v>
          </cell>
          <cell r="G952">
            <v>0.37</v>
          </cell>
          <cell r="H952">
            <v>0.31</v>
          </cell>
          <cell r="J952">
            <v>0.58751999999999993</v>
          </cell>
          <cell r="K952">
            <v>0.45288</v>
          </cell>
          <cell r="L952">
            <v>0.31</v>
          </cell>
        </row>
        <row r="953">
          <cell r="A953" t="str">
            <v>87-10-1708</v>
          </cell>
          <cell r="B953" t="str">
            <v>Cotoneaster lucidus</v>
          </cell>
          <cell r="C953" t="str">
            <v>PL 500</v>
          </cell>
          <cell r="D953" t="str">
            <v>juni 2021</v>
          </cell>
          <cell r="F953">
            <v>0.48</v>
          </cell>
          <cell r="G953">
            <v>0.37</v>
          </cell>
          <cell r="H953">
            <v>0.31</v>
          </cell>
          <cell r="J953">
            <v>0.58751999999999993</v>
          </cell>
          <cell r="K953">
            <v>0.45288</v>
          </cell>
          <cell r="L953">
            <v>0.31</v>
          </cell>
        </row>
        <row r="954">
          <cell r="A954" t="str">
            <v>87-10-1709</v>
          </cell>
          <cell r="B954" t="str">
            <v>Cotoneaster simonsii</v>
          </cell>
          <cell r="C954" t="str">
            <v>PL 500</v>
          </cell>
          <cell r="D954" t="str">
            <v>Directly</v>
          </cell>
          <cell r="F954">
            <v>0.48</v>
          </cell>
          <cell r="G954">
            <v>0.37</v>
          </cell>
          <cell r="H954">
            <v>0.31</v>
          </cell>
          <cell r="J954">
            <v>0.58751999999999993</v>
          </cell>
          <cell r="K954">
            <v>0.45288</v>
          </cell>
          <cell r="L954">
            <v>0.31</v>
          </cell>
        </row>
        <row r="955">
          <cell r="A955" t="str">
            <v>87-10-1710</v>
          </cell>
          <cell r="B955" t="str">
            <v>Fagus sylvatica</v>
          </cell>
          <cell r="C955" t="str">
            <v>PL 500</v>
          </cell>
          <cell r="D955" t="str">
            <v>june 2021</v>
          </cell>
          <cell r="F955">
            <v>0.48</v>
          </cell>
          <cell r="G955">
            <v>0.37</v>
          </cell>
          <cell r="H955">
            <v>0.31</v>
          </cell>
          <cell r="J955">
            <v>0.58751999999999993</v>
          </cell>
          <cell r="K955">
            <v>0.45288</v>
          </cell>
          <cell r="L955">
            <v>0.31</v>
          </cell>
        </row>
        <row r="956">
          <cell r="A956" t="str">
            <v>87-10-1711</v>
          </cell>
          <cell r="B956" t="str">
            <v>Fagus sylvatica Atropurpurea</v>
          </cell>
          <cell r="C956" t="str">
            <v>PL 500</v>
          </cell>
          <cell r="D956" t="str">
            <v>june 2021</v>
          </cell>
          <cell r="F956">
            <v>0.8</v>
          </cell>
          <cell r="G956">
            <v>0.69</v>
          </cell>
          <cell r="H956">
            <v>0.63</v>
          </cell>
          <cell r="J956">
            <v>0.97919999999999996</v>
          </cell>
          <cell r="K956">
            <v>0.84455999999999998</v>
          </cell>
          <cell r="L956">
            <v>0.63</v>
          </cell>
        </row>
        <row r="957">
          <cell r="A957" t="str">
            <v>87-10-1712</v>
          </cell>
          <cell r="B957" t="str">
            <v>Ilex aquifolium</v>
          </cell>
          <cell r="C957" t="str">
            <v>PL 500</v>
          </cell>
          <cell r="D957" t="str">
            <v>june 2021</v>
          </cell>
          <cell r="F957">
            <v>0.62</v>
          </cell>
          <cell r="G957">
            <v>0.51</v>
          </cell>
          <cell r="H957">
            <v>0.45</v>
          </cell>
          <cell r="J957">
            <v>0.75888</v>
          </cell>
          <cell r="K957">
            <v>0.62424000000000002</v>
          </cell>
          <cell r="L957">
            <v>0.45</v>
          </cell>
        </row>
        <row r="958">
          <cell r="A958" t="str">
            <v>87-10-1713</v>
          </cell>
          <cell r="B958" t="str">
            <v>Liquidambar styraciflua</v>
          </cell>
          <cell r="C958" t="str">
            <v>PL 500</v>
          </cell>
          <cell r="D958" t="str">
            <v>Directly</v>
          </cell>
          <cell r="F958">
            <v>0.56000000000000005</v>
          </cell>
          <cell r="G958">
            <v>0.45</v>
          </cell>
          <cell r="H958">
            <v>0.39</v>
          </cell>
          <cell r="J958">
            <v>0.68544000000000005</v>
          </cell>
          <cell r="K958">
            <v>0.55080000000000007</v>
          </cell>
          <cell r="L958">
            <v>0.39</v>
          </cell>
        </row>
        <row r="959">
          <cell r="A959" t="str">
            <v>87-10-1714</v>
          </cell>
          <cell r="B959" t="str">
            <v>Mahonia aquifolium</v>
          </cell>
          <cell r="C959" t="str">
            <v>PL 500</v>
          </cell>
          <cell r="D959" t="str">
            <v>June 2021</v>
          </cell>
          <cell r="F959">
            <v>0.48</v>
          </cell>
          <cell r="G959">
            <v>0.37</v>
          </cell>
          <cell r="H959">
            <v>0.31</v>
          </cell>
          <cell r="J959">
            <v>0.58751999999999993</v>
          </cell>
          <cell r="K959">
            <v>0.45288</v>
          </cell>
          <cell r="L959">
            <v>0.31</v>
          </cell>
        </row>
        <row r="960">
          <cell r="A960" t="str">
            <v>87-10-1715</v>
          </cell>
          <cell r="B960" t="str">
            <v>Magnolia kobus</v>
          </cell>
          <cell r="C960" t="str">
            <v>PL 500</v>
          </cell>
          <cell r="D960" t="str">
            <v>Directly</v>
          </cell>
          <cell r="F960">
            <v>1.51</v>
          </cell>
          <cell r="G960">
            <v>1.4</v>
          </cell>
          <cell r="H960">
            <v>1.34</v>
          </cell>
          <cell r="J960">
            <v>1.8482399999999999</v>
          </cell>
          <cell r="K960">
            <v>1.7136</v>
          </cell>
          <cell r="L960">
            <v>1.34</v>
          </cell>
        </row>
        <row r="961">
          <cell r="A961" t="str">
            <v>87-10-1716</v>
          </cell>
          <cell r="B961" t="str">
            <v>Myrica gale</v>
          </cell>
          <cell r="C961" t="str">
            <v>PL 500</v>
          </cell>
          <cell r="D961" t="str">
            <v>Directly</v>
          </cell>
          <cell r="F961">
            <v>0.48</v>
          </cell>
          <cell r="G961">
            <v>0.37</v>
          </cell>
          <cell r="H961">
            <v>0.31</v>
          </cell>
          <cell r="J961">
            <v>0.58751999999999993</v>
          </cell>
          <cell r="K961">
            <v>0.45288</v>
          </cell>
          <cell r="L961">
            <v>0.31</v>
          </cell>
        </row>
        <row r="962">
          <cell r="A962" t="str">
            <v>87-10-1717</v>
          </cell>
          <cell r="B962" t="str">
            <v>Quercus palustris</v>
          </cell>
          <cell r="C962" t="str">
            <v>PL 500</v>
          </cell>
          <cell r="D962" t="str">
            <v>Directly</v>
          </cell>
          <cell r="F962">
            <v>0.74</v>
          </cell>
          <cell r="G962">
            <v>0.63</v>
          </cell>
          <cell r="H962">
            <v>0.56999999999999995</v>
          </cell>
          <cell r="J962">
            <v>0.90576000000000001</v>
          </cell>
          <cell r="K962">
            <v>0.77112000000000003</v>
          </cell>
          <cell r="L962">
            <v>0.56999999999999995</v>
          </cell>
        </row>
        <row r="963">
          <cell r="A963" t="str">
            <v>87-10-1718</v>
          </cell>
          <cell r="B963" t="str">
            <v>Quercus robur</v>
          </cell>
          <cell r="C963" t="str">
            <v>PL 500</v>
          </cell>
          <cell r="D963" t="str">
            <v>Directly</v>
          </cell>
          <cell r="F963">
            <v>0.74</v>
          </cell>
          <cell r="G963">
            <v>0.63</v>
          </cell>
          <cell r="H963">
            <v>0.56999999999999995</v>
          </cell>
          <cell r="J963">
            <v>0.90576000000000001</v>
          </cell>
          <cell r="K963">
            <v>0.77112000000000003</v>
          </cell>
          <cell r="L963">
            <v>0.56999999999999995</v>
          </cell>
        </row>
        <row r="964">
          <cell r="A964" t="str">
            <v>87-10-1719</v>
          </cell>
          <cell r="B964" t="str">
            <v>Syringa josikae</v>
          </cell>
          <cell r="C964" t="str">
            <v>PL 500</v>
          </cell>
          <cell r="D964" t="str">
            <v>Directly</v>
          </cell>
          <cell r="F964">
            <v>0.51</v>
          </cell>
          <cell r="G964">
            <v>0.4</v>
          </cell>
          <cell r="H964">
            <v>0.34</v>
          </cell>
          <cell r="J964">
            <v>0.62424000000000002</v>
          </cell>
          <cell r="K964">
            <v>0.48959999999999998</v>
          </cell>
          <cell r="L964">
            <v>0.34</v>
          </cell>
        </row>
        <row r="965">
          <cell r="A965" t="str">
            <v>87-10-1720</v>
          </cell>
          <cell r="B965" t="str">
            <v>Syringa vulgaris</v>
          </cell>
          <cell r="C965" t="str">
            <v>PL 500</v>
          </cell>
          <cell r="D965" t="str">
            <v>Directly</v>
          </cell>
          <cell r="F965">
            <v>0.51</v>
          </cell>
          <cell r="G965">
            <v>0.4</v>
          </cell>
          <cell r="H965">
            <v>0.34</v>
          </cell>
          <cell r="J965">
            <v>0.62424000000000002</v>
          </cell>
          <cell r="K965">
            <v>0.48959999999999998</v>
          </cell>
          <cell r="L965">
            <v>0.34</v>
          </cell>
        </row>
        <row r="966">
          <cell r="A966" t="str">
            <v>87-10-1721</v>
          </cell>
          <cell r="B966" t="str">
            <v>Abies alba</v>
          </cell>
          <cell r="C966" t="str">
            <v>PL 500</v>
          </cell>
          <cell r="D966" t="str">
            <v>Directly</v>
          </cell>
          <cell r="F966">
            <v>0.67</v>
          </cell>
          <cell r="G966">
            <v>0.56000000000000005</v>
          </cell>
          <cell r="H966">
            <v>0.5</v>
          </cell>
          <cell r="J966">
            <v>0.82008000000000003</v>
          </cell>
          <cell r="K966">
            <v>0.68544000000000005</v>
          </cell>
          <cell r="L966">
            <v>0.5</v>
          </cell>
        </row>
        <row r="967">
          <cell r="A967" t="str">
            <v>87-10-1722</v>
          </cell>
          <cell r="B967" t="str">
            <v>Abies concolor</v>
          </cell>
          <cell r="C967" t="str">
            <v>PL 500</v>
          </cell>
          <cell r="D967" t="str">
            <v>Directly</v>
          </cell>
          <cell r="F967">
            <v>0.65</v>
          </cell>
          <cell r="G967">
            <v>0.54</v>
          </cell>
          <cell r="H967">
            <v>0.48</v>
          </cell>
          <cell r="J967">
            <v>0.79560000000000008</v>
          </cell>
          <cell r="K967">
            <v>0.66095999999999999</v>
          </cell>
          <cell r="L967">
            <v>0.48</v>
          </cell>
        </row>
        <row r="968">
          <cell r="A968" t="str">
            <v>87-10-1723</v>
          </cell>
          <cell r="B968" t="str">
            <v>Abies fraseri</v>
          </cell>
          <cell r="C968" t="str">
            <v>PL 500</v>
          </cell>
          <cell r="D968" t="str">
            <v>Directly</v>
          </cell>
          <cell r="F968">
            <v>0.65</v>
          </cell>
          <cell r="G968">
            <v>0.54</v>
          </cell>
          <cell r="H968">
            <v>0.48</v>
          </cell>
          <cell r="J968">
            <v>0.79560000000000008</v>
          </cell>
          <cell r="K968">
            <v>0.66095999999999999</v>
          </cell>
          <cell r="L968">
            <v>0.48</v>
          </cell>
        </row>
        <row r="969">
          <cell r="A969" t="str">
            <v>87-10-1724</v>
          </cell>
          <cell r="B969" t="str">
            <v>Abies grandis</v>
          </cell>
          <cell r="C969" t="str">
            <v>PL 500</v>
          </cell>
          <cell r="D969" t="str">
            <v>Directly</v>
          </cell>
          <cell r="F969">
            <v>0.70000000000000007</v>
          </cell>
          <cell r="G969">
            <v>0.59</v>
          </cell>
          <cell r="H969">
            <v>0.53</v>
          </cell>
          <cell r="J969">
            <v>0.85680000000000012</v>
          </cell>
          <cell r="K969">
            <v>0.72216000000000002</v>
          </cell>
          <cell r="L969">
            <v>0.53</v>
          </cell>
        </row>
        <row r="970">
          <cell r="A970" t="str">
            <v>87-10-1725</v>
          </cell>
          <cell r="B970" t="str">
            <v>Abies koreana</v>
          </cell>
          <cell r="C970" t="str">
            <v>PL 500</v>
          </cell>
          <cell r="D970" t="str">
            <v>Directly</v>
          </cell>
          <cell r="F970">
            <v>0.56000000000000005</v>
          </cell>
          <cell r="G970">
            <v>0.45</v>
          </cell>
          <cell r="H970">
            <v>0.39</v>
          </cell>
          <cell r="J970">
            <v>0.68544000000000005</v>
          </cell>
          <cell r="K970">
            <v>0.55080000000000007</v>
          </cell>
          <cell r="L970">
            <v>0.39</v>
          </cell>
        </row>
        <row r="971">
          <cell r="A971" t="str">
            <v>87-10-1726</v>
          </cell>
          <cell r="B971" t="str">
            <v>Abies lasiocarpa</v>
          </cell>
          <cell r="C971" t="str">
            <v>PL 500</v>
          </cell>
          <cell r="D971" t="str">
            <v>Directly</v>
          </cell>
          <cell r="F971">
            <v>0.56000000000000005</v>
          </cell>
          <cell r="G971">
            <v>0.45</v>
          </cell>
          <cell r="H971">
            <v>0.39</v>
          </cell>
          <cell r="J971">
            <v>0.68544000000000005</v>
          </cell>
          <cell r="K971">
            <v>0.55080000000000007</v>
          </cell>
          <cell r="L971">
            <v>0.39</v>
          </cell>
        </row>
        <row r="972">
          <cell r="A972" t="str">
            <v>87-10-1727</v>
          </cell>
          <cell r="B972" t="str">
            <v>Abies nordmanniana</v>
          </cell>
          <cell r="C972" t="str">
            <v>PL 500</v>
          </cell>
          <cell r="D972" t="str">
            <v>Directly</v>
          </cell>
          <cell r="F972">
            <v>0.56000000000000005</v>
          </cell>
          <cell r="G972">
            <v>0.45</v>
          </cell>
          <cell r="H972">
            <v>0.39</v>
          </cell>
          <cell r="J972">
            <v>0.68544000000000005</v>
          </cell>
          <cell r="K972">
            <v>0.55080000000000007</v>
          </cell>
          <cell r="L972">
            <v>0.39</v>
          </cell>
        </row>
        <row r="973">
          <cell r="A973" t="str">
            <v>87-10-1728</v>
          </cell>
          <cell r="B973" t="str">
            <v>Abies pinsapo</v>
          </cell>
          <cell r="C973" t="str">
            <v>PL 500</v>
          </cell>
          <cell r="D973" t="str">
            <v>Directly</v>
          </cell>
          <cell r="F973">
            <v>0.76</v>
          </cell>
          <cell r="G973">
            <v>0.65</v>
          </cell>
          <cell r="H973">
            <v>0.59</v>
          </cell>
          <cell r="J973">
            <v>0.93023999999999996</v>
          </cell>
          <cell r="K973">
            <v>0.79560000000000008</v>
          </cell>
          <cell r="L973">
            <v>0.59</v>
          </cell>
        </row>
        <row r="974">
          <cell r="A974" t="str">
            <v>87-10-1729</v>
          </cell>
          <cell r="B974" t="str">
            <v>Abies procera  = nobilis</v>
          </cell>
          <cell r="C974" t="str">
            <v>PL 500</v>
          </cell>
          <cell r="D974" t="str">
            <v>Directly</v>
          </cell>
          <cell r="F974">
            <v>0.56000000000000005</v>
          </cell>
          <cell r="G974">
            <v>0.45</v>
          </cell>
          <cell r="H974">
            <v>0.39</v>
          </cell>
          <cell r="J974">
            <v>0.68544000000000005</v>
          </cell>
          <cell r="K974">
            <v>0.55080000000000007</v>
          </cell>
          <cell r="L974">
            <v>0.39</v>
          </cell>
        </row>
        <row r="975">
          <cell r="A975" t="str">
            <v>87-10-1730</v>
          </cell>
          <cell r="B975" t="str">
            <v>Cedrus deodara</v>
          </cell>
          <cell r="C975" t="str">
            <v>PL 500</v>
          </cell>
          <cell r="D975" t="str">
            <v>june 2020</v>
          </cell>
          <cell r="F975">
            <v>0.56000000000000005</v>
          </cell>
          <cell r="G975">
            <v>0.45</v>
          </cell>
          <cell r="H975">
            <v>0.39</v>
          </cell>
          <cell r="J975">
            <v>0.68544000000000005</v>
          </cell>
          <cell r="K975">
            <v>0.55080000000000007</v>
          </cell>
          <cell r="L975">
            <v>0.39</v>
          </cell>
        </row>
        <row r="976">
          <cell r="A976" t="str">
            <v>87-10-1731</v>
          </cell>
          <cell r="B976" t="str">
            <v>Chamaecyparis lawsoniana</v>
          </cell>
          <cell r="C976" t="str">
            <v>PL 500</v>
          </cell>
          <cell r="D976" t="str">
            <v>Directly</v>
          </cell>
          <cell r="F976">
            <v>0.44</v>
          </cell>
          <cell r="G976">
            <v>0.34</v>
          </cell>
          <cell r="H976">
            <v>0.28000000000000003</v>
          </cell>
          <cell r="J976">
            <v>0.53856000000000004</v>
          </cell>
          <cell r="K976">
            <v>0.41616000000000003</v>
          </cell>
          <cell r="L976">
            <v>0.28000000000000003</v>
          </cell>
        </row>
        <row r="977">
          <cell r="A977" t="str">
            <v>87-10-1732</v>
          </cell>
          <cell r="B977" t="str">
            <v>Cryptomeria japonica</v>
          </cell>
          <cell r="C977" t="str">
            <v>PL 500</v>
          </cell>
          <cell r="D977" t="str">
            <v>Directly</v>
          </cell>
          <cell r="F977">
            <v>0.72000000000000008</v>
          </cell>
          <cell r="G977">
            <v>0.61</v>
          </cell>
          <cell r="H977">
            <v>0.55000000000000004</v>
          </cell>
          <cell r="J977">
            <v>0.88128000000000006</v>
          </cell>
          <cell r="K977">
            <v>0.74663999999999997</v>
          </cell>
          <cell r="L977">
            <v>0.55000000000000004</v>
          </cell>
        </row>
        <row r="978">
          <cell r="A978" t="str">
            <v>87-10-1734</v>
          </cell>
          <cell r="B978" t="str">
            <v>Ginkgo biloba</v>
          </cell>
          <cell r="C978" t="str">
            <v>PL 500</v>
          </cell>
          <cell r="D978" t="str">
            <v>Directly</v>
          </cell>
          <cell r="F978">
            <v>0.88</v>
          </cell>
          <cell r="G978">
            <v>0.77</v>
          </cell>
          <cell r="H978">
            <v>0.71</v>
          </cell>
          <cell r="J978">
            <v>1.0771200000000001</v>
          </cell>
          <cell r="K978">
            <v>0.94247999999999998</v>
          </cell>
          <cell r="L978">
            <v>0.71</v>
          </cell>
        </row>
        <row r="979">
          <cell r="A979" t="str">
            <v>87-10-1733</v>
          </cell>
          <cell r="B979" t="str">
            <v>Juniperus virginiana</v>
          </cell>
          <cell r="C979" t="str">
            <v>PL 500</v>
          </cell>
          <cell r="D979" t="str">
            <v>Directly</v>
          </cell>
          <cell r="F979">
            <v>0.48</v>
          </cell>
          <cell r="G979">
            <v>0.37</v>
          </cell>
          <cell r="H979">
            <v>0.31</v>
          </cell>
          <cell r="J979">
            <v>0.58751999999999993</v>
          </cell>
          <cell r="K979">
            <v>0.45288</v>
          </cell>
          <cell r="L979">
            <v>0.31</v>
          </cell>
        </row>
        <row r="980">
          <cell r="A980" t="str">
            <v>87-10-1735</v>
          </cell>
          <cell r="B980" t="str">
            <v>Larix decidua</v>
          </cell>
          <cell r="C980" t="str">
            <v>PL 500</v>
          </cell>
          <cell r="D980" t="str">
            <v>Directly</v>
          </cell>
          <cell r="F980">
            <v>0.51</v>
          </cell>
          <cell r="G980">
            <v>0.4</v>
          </cell>
          <cell r="H980">
            <v>0.34</v>
          </cell>
          <cell r="J980">
            <v>0.62424000000000002</v>
          </cell>
          <cell r="K980">
            <v>0.48959999999999998</v>
          </cell>
          <cell r="L980">
            <v>0.34</v>
          </cell>
        </row>
        <row r="981">
          <cell r="A981" t="str">
            <v>87-10-1736</v>
          </cell>
          <cell r="B981" t="str">
            <v>Larix kaempferi</v>
          </cell>
          <cell r="C981" t="str">
            <v>PL 500</v>
          </cell>
          <cell r="D981" t="str">
            <v>Directly</v>
          </cell>
          <cell r="F981">
            <v>0.56000000000000005</v>
          </cell>
          <cell r="G981">
            <v>0.45</v>
          </cell>
          <cell r="H981">
            <v>0.39</v>
          </cell>
          <cell r="J981">
            <v>0.68544000000000005</v>
          </cell>
          <cell r="K981">
            <v>0.55080000000000007</v>
          </cell>
          <cell r="L981">
            <v>0.39</v>
          </cell>
        </row>
        <row r="982">
          <cell r="A982" t="str">
            <v>87-10-1737</v>
          </cell>
          <cell r="B982" t="str">
            <v>Larix leptolepis</v>
          </cell>
          <cell r="C982" t="str">
            <v>PL 500</v>
          </cell>
          <cell r="D982" t="str">
            <v>Directly</v>
          </cell>
          <cell r="F982">
            <v>0.48</v>
          </cell>
          <cell r="G982">
            <v>0.37</v>
          </cell>
          <cell r="H982">
            <v>0.31</v>
          </cell>
          <cell r="J982">
            <v>0.58751999999999993</v>
          </cell>
          <cell r="K982">
            <v>0.45288</v>
          </cell>
          <cell r="L982">
            <v>0.31</v>
          </cell>
        </row>
        <row r="983">
          <cell r="A983" t="str">
            <v>87-10-1738</v>
          </cell>
          <cell r="B983" t="str">
            <v>Metasequoia glyptostroboides</v>
          </cell>
          <cell r="C983" t="str">
            <v>PL 500</v>
          </cell>
          <cell r="D983" t="str">
            <v>Directly</v>
          </cell>
          <cell r="F983">
            <v>1.08</v>
          </cell>
          <cell r="G983">
            <v>0.97</v>
          </cell>
          <cell r="H983">
            <v>0.91</v>
          </cell>
          <cell r="J983">
            <v>1.32192</v>
          </cell>
          <cell r="K983">
            <v>1.1872799999999999</v>
          </cell>
          <cell r="L983">
            <v>0.91</v>
          </cell>
        </row>
        <row r="984">
          <cell r="A984" t="str">
            <v>87-10-1739</v>
          </cell>
          <cell r="B984" t="str">
            <v>Picea abies</v>
          </cell>
          <cell r="C984" t="str">
            <v>PL 500</v>
          </cell>
          <cell r="D984" t="str">
            <v>Directly</v>
          </cell>
          <cell r="F984">
            <v>0.58000000000000007</v>
          </cell>
          <cell r="G984">
            <v>0.47</v>
          </cell>
          <cell r="H984">
            <v>0.41</v>
          </cell>
          <cell r="J984">
            <v>0.70992000000000011</v>
          </cell>
          <cell r="K984">
            <v>0.5752799999999999</v>
          </cell>
          <cell r="L984">
            <v>0.41</v>
          </cell>
        </row>
        <row r="985">
          <cell r="A985" t="str">
            <v>87-10-1740</v>
          </cell>
          <cell r="B985" t="str">
            <v>Picea omorika</v>
          </cell>
          <cell r="C985" t="str">
            <v>PL 500</v>
          </cell>
          <cell r="D985" t="str">
            <v>Directly</v>
          </cell>
          <cell r="F985">
            <v>0.44</v>
          </cell>
          <cell r="G985">
            <v>0.34</v>
          </cell>
          <cell r="H985">
            <v>0.28000000000000003</v>
          </cell>
          <cell r="J985">
            <v>0.53856000000000004</v>
          </cell>
          <cell r="K985">
            <v>0.41616000000000003</v>
          </cell>
          <cell r="L985">
            <v>0.28000000000000003</v>
          </cell>
        </row>
        <row r="986">
          <cell r="A986" t="str">
            <v>87-10-1741</v>
          </cell>
          <cell r="B986" t="str">
            <v>Picea pungens Glauca</v>
          </cell>
          <cell r="C986" t="str">
            <v>PL 500</v>
          </cell>
          <cell r="D986" t="str">
            <v>Directly</v>
          </cell>
          <cell r="F986">
            <v>0.48</v>
          </cell>
          <cell r="G986">
            <v>0.37</v>
          </cell>
          <cell r="H986">
            <v>0.31</v>
          </cell>
          <cell r="J986">
            <v>0.58751999999999993</v>
          </cell>
          <cell r="K986">
            <v>0.45288</v>
          </cell>
          <cell r="L986">
            <v>0.31</v>
          </cell>
        </row>
        <row r="987">
          <cell r="A987" t="str">
            <v>87-10-1742</v>
          </cell>
          <cell r="B987" t="str">
            <v>Picea pungens 'Glauca' Apache</v>
          </cell>
          <cell r="C987" t="str">
            <v>PL 500</v>
          </cell>
          <cell r="D987" t="str">
            <v>Directly</v>
          </cell>
          <cell r="F987">
            <v>0.48</v>
          </cell>
          <cell r="G987">
            <v>0.37</v>
          </cell>
          <cell r="H987">
            <v>0.31</v>
          </cell>
          <cell r="J987">
            <v>0.58751999999999993</v>
          </cell>
          <cell r="K987">
            <v>0.45288</v>
          </cell>
          <cell r="L987">
            <v>0.31</v>
          </cell>
        </row>
        <row r="988">
          <cell r="A988" t="str">
            <v>87-10-1743</v>
          </cell>
          <cell r="B988" t="str">
            <v>Picea pungens 'Glauca' Kaibab</v>
          </cell>
          <cell r="C988" t="str">
            <v>PL 500</v>
          </cell>
          <cell r="D988" t="str">
            <v>Directly</v>
          </cell>
          <cell r="F988">
            <v>0.48</v>
          </cell>
          <cell r="G988">
            <v>0.37</v>
          </cell>
          <cell r="H988">
            <v>0.31</v>
          </cell>
          <cell r="J988">
            <v>0.58751999999999993</v>
          </cell>
          <cell r="K988">
            <v>0.45288</v>
          </cell>
          <cell r="L988">
            <v>0.31</v>
          </cell>
        </row>
        <row r="989">
          <cell r="A989" t="str">
            <v>87-10-1744</v>
          </cell>
          <cell r="B989" t="str">
            <v>Picea pungens 'Glauca' Majestic Blue</v>
          </cell>
          <cell r="C989" t="str">
            <v>PL 500</v>
          </cell>
          <cell r="D989" t="str">
            <v>Directly</v>
          </cell>
          <cell r="F989">
            <v>0.48</v>
          </cell>
          <cell r="G989">
            <v>0.37</v>
          </cell>
          <cell r="H989">
            <v>0.31</v>
          </cell>
          <cell r="J989">
            <v>0.58751999999999993</v>
          </cell>
          <cell r="K989">
            <v>0.45288</v>
          </cell>
          <cell r="L989">
            <v>0.31</v>
          </cell>
        </row>
        <row r="990">
          <cell r="A990" t="str">
            <v>87-10-1745</v>
          </cell>
          <cell r="B990" t="str">
            <v>Picea pungens 'Super Blue Seedling'</v>
          </cell>
          <cell r="C990" t="str">
            <v>PL 500</v>
          </cell>
          <cell r="D990" t="str">
            <v>Directly</v>
          </cell>
          <cell r="F990">
            <v>1.28</v>
          </cell>
          <cell r="G990">
            <v>1.17</v>
          </cell>
          <cell r="H990">
            <v>1.1100000000000001</v>
          </cell>
          <cell r="J990">
            <v>1.5667200000000001</v>
          </cell>
          <cell r="K990">
            <v>1.43208</v>
          </cell>
          <cell r="L990">
            <v>1.1100000000000001</v>
          </cell>
        </row>
        <row r="991">
          <cell r="A991" t="str">
            <v>87-10-1746</v>
          </cell>
          <cell r="B991" t="str">
            <v>Pinus aristata</v>
          </cell>
          <cell r="C991" t="str">
            <v>PL 500</v>
          </cell>
          <cell r="D991" t="str">
            <v>Directly</v>
          </cell>
          <cell r="F991">
            <v>0.48</v>
          </cell>
          <cell r="G991">
            <v>0.37</v>
          </cell>
          <cell r="H991">
            <v>0.31</v>
          </cell>
          <cell r="J991">
            <v>0.58751999999999993</v>
          </cell>
          <cell r="K991">
            <v>0.45288</v>
          </cell>
          <cell r="L991">
            <v>0.31</v>
          </cell>
        </row>
        <row r="992">
          <cell r="A992" t="str">
            <v>87-10-1747</v>
          </cell>
          <cell r="B992" t="str">
            <v>Pinus armandii</v>
          </cell>
          <cell r="C992" t="str">
            <v>PL 500</v>
          </cell>
          <cell r="D992" t="str">
            <v>Directly</v>
          </cell>
          <cell r="F992">
            <v>0.58000000000000007</v>
          </cell>
          <cell r="G992">
            <v>0.47</v>
          </cell>
          <cell r="H992">
            <v>0.41</v>
          </cell>
          <cell r="J992">
            <v>0.70992000000000011</v>
          </cell>
          <cell r="K992">
            <v>0.5752799999999999</v>
          </cell>
          <cell r="L992">
            <v>0.41</v>
          </cell>
        </row>
        <row r="993">
          <cell r="A993" t="str">
            <v>87-10-1748</v>
          </cell>
          <cell r="B993" t="str">
            <v>Pinus cembra</v>
          </cell>
          <cell r="C993" t="str">
            <v>PL 500</v>
          </cell>
          <cell r="D993" t="str">
            <v>Directly</v>
          </cell>
          <cell r="F993">
            <v>0.58000000000000007</v>
          </cell>
          <cell r="G993">
            <v>0.47</v>
          </cell>
          <cell r="H993">
            <v>0.41</v>
          </cell>
          <cell r="J993">
            <v>0.70992000000000011</v>
          </cell>
          <cell r="K993">
            <v>0.5752799999999999</v>
          </cell>
          <cell r="L993">
            <v>0.41</v>
          </cell>
        </row>
        <row r="994">
          <cell r="A994" t="str">
            <v>87-10-1749</v>
          </cell>
          <cell r="B994" t="str">
            <v>Pinus contorta</v>
          </cell>
          <cell r="C994" t="str">
            <v>PL 500</v>
          </cell>
          <cell r="D994" t="str">
            <v>Directly</v>
          </cell>
          <cell r="F994">
            <v>0.44</v>
          </cell>
          <cell r="G994">
            <v>0.34</v>
          </cell>
          <cell r="H994">
            <v>0.28000000000000003</v>
          </cell>
          <cell r="J994">
            <v>0.53856000000000004</v>
          </cell>
          <cell r="K994">
            <v>0.41616000000000003</v>
          </cell>
          <cell r="L994">
            <v>0.28000000000000003</v>
          </cell>
        </row>
        <row r="995">
          <cell r="A995" t="str">
            <v>87-10-1784</v>
          </cell>
          <cell r="B995" t="str">
            <v>Pinus grifithii = walichiana</v>
          </cell>
          <cell r="C995" t="str">
            <v>PL 500</v>
          </cell>
          <cell r="D995" t="str">
            <v>Directly</v>
          </cell>
          <cell r="F995">
            <v>0.45999999999999996</v>
          </cell>
          <cell r="G995">
            <v>0.35</v>
          </cell>
          <cell r="H995">
            <v>0.28999999999999998</v>
          </cell>
          <cell r="J995">
            <v>0.56303999999999998</v>
          </cell>
          <cell r="K995">
            <v>0.4284</v>
          </cell>
          <cell r="L995">
            <v>0.28999999999999998</v>
          </cell>
        </row>
        <row r="996">
          <cell r="A996" t="str">
            <v>87-10-1751</v>
          </cell>
          <cell r="B996" t="str">
            <v>Pinus leucodermis</v>
          </cell>
          <cell r="C996" t="str">
            <v>PL 500</v>
          </cell>
          <cell r="D996" t="str">
            <v>Directly</v>
          </cell>
          <cell r="F996">
            <v>0.48</v>
          </cell>
          <cell r="G996">
            <v>0.37</v>
          </cell>
          <cell r="H996">
            <v>0.31</v>
          </cell>
          <cell r="J996">
            <v>0.58751999999999993</v>
          </cell>
          <cell r="K996">
            <v>0.45288</v>
          </cell>
          <cell r="L996">
            <v>0.31</v>
          </cell>
        </row>
        <row r="997">
          <cell r="A997" t="str">
            <v>87-10-1752</v>
          </cell>
          <cell r="B997" t="str">
            <v>Pinus mugo Mughus</v>
          </cell>
          <cell r="C997" t="str">
            <v>PL 500</v>
          </cell>
          <cell r="D997" t="str">
            <v>Directly</v>
          </cell>
          <cell r="F997">
            <v>0.44</v>
          </cell>
          <cell r="G997">
            <v>0.34</v>
          </cell>
          <cell r="H997">
            <v>0.28000000000000003</v>
          </cell>
          <cell r="J997">
            <v>0.53856000000000004</v>
          </cell>
          <cell r="K997">
            <v>0.41616000000000003</v>
          </cell>
          <cell r="L997">
            <v>0.28000000000000003</v>
          </cell>
        </row>
        <row r="998">
          <cell r="A998" t="str">
            <v>87-10-1754</v>
          </cell>
          <cell r="B998" t="str">
            <v>Pinus mugo Pumilio</v>
          </cell>
          <cell r="C998" t="str">
            <v>PL 500</v>
          </cell>
          <cell r="D998" t="str">
            <v>Directly</v>
          </cell>
          <cell r="F998">
            <v>0.44</v>
          </cell>
          <cell r="G998">
            <v>0.34</v>
          </cell>
          <cell r="H998">
            <v>0.28000000000000003</v>
          </cell>
          <cell r="J998">
            <v>0.53856000000000004</v>
          </cell>
          <cell r="K998">
            <v>0.41616000000000003</v>
          </cell>
          <cell r="L998">
            <v>0.28000000000000003</v>
          </cell>
        </row>
        <row r="999">
          <cell r="A999" t="str">
            <v>87-10-1753</v>
          </cell>
          <cell r="B999" t="str">
            <v>Pinus nigra nigra</v>
          </cell>
          <cell r="C999" t="str">
            <v>PL 500</v>
          </cell>
          <cell r="D999" t="str">
            <v>Directly</v>
          </cell>
          <cell r="F999">
            <v>0.44</v>
          </cell>
          <cell r="G999">
            <v>0.34</v>
          </cell>
          <cell r="H999">
            <v>0.28000000000000003</v>
          </cell>
          <cell r="J999">
            <v>0.53856000000000004</v>
          </cell>
          <cell r="K999">
            <v>0.41616000000000003</v>
          </cell>
          <cell r="L999">
            <v>0.28000000000000003</v>
          </cell>
        </row>
        <row r="1000">
          <cell r="A1000" t="str">
            <v>87-10-1755</v>
          </cell>
          <cell r="B1000" t="str">
            <v>Pinus peuce</v>
          </cell>
          <cell r="C1000" t="str">
            <v>PL 500</v>
          </cell>
          <cell r="D1000" t="str">
            <v>Directly</v>
          </cell>
          <cell r="F1000">
            <v>0.49</v>
          </cell>
          <cell r="G1000">
            <v>0.38</v>
          </cell>
          <cell r="H1000">
            <v>0.32</v>
          </cell>
          <cell r="J1000">
            <v>0.59975999999999996</v>
          </cell>
          <cell r="K1000">
            <v>0.46511999999999998</v>
          </cell>
          <cell r="L1000">
            <v>0.32</v>
          </cell>
        </row>
        <row r="1001">
          <cell r="A1001" t="str">
            <v>87-10-1756</v>
          </cell>
          <cell r="B1001" t="str">
            <v>Pinus ponderosa</v>
          </cell>
          <cell r="C1001" t="str">
            <v>PL 500</v>
          </cell>
          <cell r="D1001" t="str">
            <v>Directly</v>
          </cell>
          <cell r="F1001">
            <v>0.49</v>
          </cell>
          <cell r="G1001">
            <v>0.38</v>
          </cell>
          <cell r="H1001">
            <v>0.32</v>
          </cell>
          <cell r="J1001">
            <v>0.59975999999999996</v>
          </cell>
          <cell r="K1001">
            <v>0.46511999999999998</v>
          </cell>
          <cell r="L1001">
            <v>0.32</v>
          </cell>
        </row>
        <row r="1002">
          <cell r="A1002" t="str">
            <v>87-10-1757</v>
          </cell>
          <cell r="B1002" t="str">
            <v>Pinus strobus</v>
          </cell>
          <cell r="C1002" t="str">
            <v>PL 500</v>
          </cell>
          <cell r="D1002" t="str">
            <v>Directly</v>
          </cell>
          <cell r="F1002">
            <v>0.49</v>
          </cell>
          <cell r="G1002">
            <v>0.38</v>
          </cell>
          <cell r="H1002">
            <v>0.32</v>
          </cell>
          <cell r="J1002">
            <v>0.59975999999999996</v>
          </cell>
          <cell r="K1002">
            <v>0.46511999999999998</v>
          </cell>
          <cell r="L1002">
            <v>0.32</v>
          </cell>
        </row>
        <row r="1003">
          <cell r="A1003" t="str">
            <v>87-10-1758</v>
          </cell>
          <cell r="B1003" t="str">
            <v>Pinus sylvestris</v>
          </cell>
          <cell r="C1003" t="str">
            <v>PL 500</v>
          </cell>
          <cell r="D1003" t="str">
            <v>Directly</v>
          </cell>
          <cell r="F1003">
            <v>0.44</v>
          </cell>
          <cell r="G1003">
            <v>0.34</v>
          </cell>
          <cell r="H1003">
            <v>0.28000000000000003</v>
          </cell>
          <cell r="J1003">
            <v>0.53856000000000004</v>
          </cell>
          <cell r="K1003">
            <v>0.41616000000000003</v>
          </cell>
          <cell r="L1003">
            <v>0.28000000000000003</v>
          </cell>
        </row>
        <row r="1004">
          <cell r="A1004" t="str">
            <v>87-10-1759</v>
          </cell>
          <cell r="B1004" t="str">
            <v>Pinus uncinata</v>
          </cell>
          <cell r="C1004" t="str">
            <v>PL 500</v>
          </cell>
          <cell r="D1004" t="str">
            <v>Directly</v>
          </cell>
          <cell r="F1004">
            <v>0.44</v>
          </cell>
          <cell r="G1004">
            <v>0.34</v>
          </cell>
          <cell r="H1004">
            <v>0.28000000000000003</v>
          </cell>
          <cell r="J1004">
            <v>0.53856000000000004</v>
          </cell>
          <cell r="K1004">
            <v>0.41616000000000003</v>
          </cell>
          <cell r="L1004">
            <v>0.28000000000000003</v>
          </cell>
        </row>
        <row r="1005">
          <cell r="A1005" t="str">
            <v>87-10-1760</v>
          </cell>
          <cell r="B1005" t="str">
            <v>Pseudotsuga menziesii</v>
          </cell>
          <cell r="C1005" t="str">
            <v>PL 500</v>
          </cell>
          <cell r="D1005" t="str">
            <v>Directly</v>
          </cell>
          <cell r="F1005">
            <v>0.48</v>
          </cell>
          <cell r="G1005">
            <v>0.37</v>
          </cell>
          <cell r="H1005">
            <v>0.31</v>
          </cell>
          <cell r="J1005">
            <v>0.58751999999999993</v>
          </cell>
          <cell r="K1005">
            <v>0.45288</v>
          </cell>
          <cell r="L1005">
            <v>0.31</v>
          </cell>
        </row>
        <row r="1006">
          <cell r="A1006" t="str">
            <v>87-10-1761</v>
          </cell>
          <cell r="B1006" t="str">
            <v>Sequoiadendron giganteum</v>
          </cell>
          <cell r="C1006" t="str">
            <v>PL 500</v>
          </cell>
          <cell r="D1006" t="str">
            <v>Directly</v>
          </cell>
          <cell r="F1006">
            <v>1.1100000000000001</v>
          </cell>
          <cell r="G1006">
            <v>1</v>
          </cell>
          <cell r="H1006">
            <v>0.94</v>
          </cell>
          <cell r="J1006">
            <v>1.3586400000000001</v>
          </cell>
          <cell r="K1006">
            <v>1.224</v>
          </cell>
          <cell r="L1006">
            <v>0.94</v>
          </cell>
        </row>
        <row r="1007">
          <cell r="A1007" t="str">
            <v>87-10-1762</v>
          </cell>
          <cell r="B1007" t="str">
            <v>Taxodium distichum</v>
          </cell>
          <cell r="C1007" t="str">
            <v>PL 500</v>
          </cell>
          <cell r="D1007" t="str">
            <v>Directly</v>
          </cell>
          <cell r="F1007">
            <v>1.1100000000000001</v>
          </cell>
          <cell r="G1007">
            <v>1</v>
          </cell>
          <cell r="H1007">
            <v>0.94</v>
          </cell>
          <cell r="J1007">
            <v>1.3586400000000001</v>
          </cell>
          <cell r="K1007">
            <v>1.224</v>
          </cell>
          <cell r="L1007">
            <v>0.94</v>
          </cell>
        </row>
        <row r="1008">
          <cell r="A1008" t="str">
            <v>87-10-1763</v>
          </cell>
          <cell r="B1008" t="str">
            <v>Taxus baccata</v>
          </cell>
          <cell r="C1008" t="str">
            <v>PL 500</v>
          </cell>
          <cell r="D1008" t="str">
            <v>Directly</v>
          </cell>
          <cell r="F1008">
            <v>0.56000000000000005</v>
          </cell>
          <cell r="G1008">
            <v>0.45</v>
          </cell>
          <cell r="H1008">
            <v>0.39</v>
          </cell>
          <cell r="J1008">
            <v>0.68544000000000005</v>
          </cell>
          <cell r="K1008">
            <v>0.55080000000000007</v>
          </cell>
          <cell r="L1008">
            <v>0.39</v>
          </cell>
        </row>
        <row r="1009">
          <cell r="A1009" t="str">
            <v>87-10-1764</v>
          </cell>
          <cell r="B1009" t="str">
            <v>Thuja orientalis</v>
          </cell>
          <cell r="C1009" t="str">
            <v>PL 500</v>
          </cell>
          <cell r="D1009" t="str">
            <v>Directly</v>
          </cell>
          <cell r="F1009">
            <v>0.45999999999999996</v>
          </cell>
          <cell r="G1009">
            <v>0.35</v>
          </cell>
          <cell r="H1009">
            <v>0.28999999999999998</v>
          </cell>
          <cell r="J1009">
            <v>0.56303999999999998</v>
          </cell>
          <cell r="K1009">
            <v>0.4284</v>
          </cell>
          <cell r="L1009">
            <v>0.28999999999999998</v>
          </cell>
        </row>
        <row r="1010">
          <cell r="A1010" t="str">
            <v>87-10-1765</v>
          </cell>
          <cell r="B1010" t="str">
            <v>Thuja plicata</v>
          </cell>
          <cell r="C1010" t="str">
            <v>PL 500</v>
          </cell>
          <cell r="D1010" t="str">
            <v>Directly</v>
          </cell>
          <cell r="F1010">
            <v>0.44</v>
          </cell>
          <cell r="G1010">
            <v>0.34</v>
          </cell>
          <cell r="H1010">
            <v>0.28000000000000003</v>
          </cell>
          <cell r="J1010">
            <v>0.53856000000000004</v>
          </cell>
          <cell r="K1010">
            <v>0.41616000000000003</v>
          </cell>
          <cell r="L1010">
            <v>0.28000000000000003</v>
          </cell>
        </row>
        <row r="1011">
          <cell r="A1011" t="str">
            <v>87-10-1766</v>
          </cell>
          <cell r="B1011" t="str">
            <v>Tsuga canadensis</v>
          </cell>
          <cell r="C1011" t="str">
            <v>PL 500</v>
          </cell>
          <cell r="D1011" t="str">
            <v>Directly</v>
          </cell>
          <cell r="F1011">
            <v>0.58000000000000007</v>
          </cell>
          <cell r="G1011">
            <v>0.47</v>
          </cell>
          <cell r="H1011">
            <v>0.41</v>
          </cell>
          <cell r="J1011">
            <v>0.70992000000000011</v>
          </cell>
          <cell r="K1011">
            <v>0.5752799999999999</v>
          </cell>
          <cell r="L1011">
            <v>0.41</v>
          </cell>
        </row>
        <row r="1012">
          <cell r="A1012" t="str">
            <v>87-10-1767</v>
          </cell>
          <cell r="B1012" t="str">
            <v>Tsuga heterophylla</v>
          </cell>
          <cell r="C1012" t="str">
            <v>PL 500</v>
          </cell>
          <cell r="D1012" t="str">
            <v>Directly</v>
          </cell>
          <cell r="F1012">
            <v>0.58000000000000007</v>
          </cell>
          <cell r="G1012">
            <v>0.47</v>
          </cell>
          <cell r="H1012">
            <v>0.41</v>
          </cell>
          <cell r="J1012">
            <v>0.70992000000000011</v>
          </cell>
          <cell r="K1012">
            <v>0.5752799999999999</v>
          </cell>
          <cell r="L1012">
            <v>0.41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овинки_nouveautes "/>
      <sheetName val="гортензия на доращивание "/>
      <sheetName val="PDXALV"/>
      <sheetName val="PDX"/>
      <sheetName val="Feuille11"/>
      <sheetName val="RENTAB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1">
          <cell r="C1">
            <v>11905</v>
          </cell>
        </row>
        <row r="2">
          <cell r="A2" t="str">
            <v>Артикул</v>
          </cell>
          <cell r="B2" t="str">
            <v>Номенклатура</v>
          </cell>
          <cell r="C2" t="str">
            <v>отказ</v>
          </cell>
        </row>
        <row r="3">
          <cell r="A3" t="str">
            <v>87-104-0004</v>
          </cell>
          <cell r="B3" t="str">
            <v>Пион молочноцветковый (Paeonia lactiflora Albert Crousse BR 2-3 eye)</v>
          </cell>
          <cell r="C3">
            <v>0</v>
          </cell>
        </row>
        <row r="4">
          <cell r="A4" t="str">
            <v>87-104-0005</v>
          </cell>
          <cell r="B4" t="str">
            <v>Пион молочноцветковый (Paeonia lactiflora Albert Crousse BR 3-5 eye)</v>
          </cell>
          <cell r="C4">
            <v>0</v>
          </cell>
        </row>
        <row r="5">
          <cell r="A5" t="str">
            <v>87-104-0010</v>
          </cell>
          <cell r="B5" t="str">
            <v>Пион молочноцветковый (Paeonia lactiflora Alice Harding BR 2-3 eye)</v>
          </cell>
          <cell r="C5">
            <v>0</v>
          </cell>
        </row>
        <row r="6">
          <cell r="A6" t="str">
            <v>87-104-0017</v>
          </cell>
          <cell r="B6" t="str">
            <v>Пион молочноцветковый (Paeonia lactiflora Amalia Olsen BR 3-5 eye)</v>
          </cell>
          <cell r="C6">
            <v>0</v>
          </cell>
        </row>
        <row r="7">
          <cell r="A7" t="str">
            <v>87-104-0018</v>
          </cell>
          <cell r="B7" t="str">
            <v>Пион гибридный (Paeonia hybrida America BR 2-3 eye)</v>
          </cell>
          <cell r="C7">
            <v>0</v>
          </cell>
        </row>
        <row r="8">
          <cell r="A8" t="str">
            <v>87-104-0038</v>
          </cell>
          <cell r="B8" t="str">
            <v>Пион молочноцветковый (Paeonia lactiflora Barbara BR 2-3 eye)</v>
          </cell>
          <cell r="C8">
            <v>0</v>
          </cell>
        </row>
        <row r="9">
          <cell r="A9" t="str">
            <v>87-104-0056</v>
          </cell>
          <cell r="B9" t="str">
            <v>Пион молочноцветковый (Paeonia lactiflora Blush Queen BR 3-5 eye)</v>
          </cell>
          <cell r="C9">
            <v>0</v>
          </cell>
        </row>
        <row r="10">
          <cell r="A10" t="str">
            <v>87-104-0057</v>
          </cell>
          <cell r="B10" t="str">
            <v>Пион гибридный (Paeonia hybrida Blushing Princess BR 2-3 eye)</v>
          </cell>
          <cell r="C10">
            <v>0</v>
          </cell>
        </row>
        <row r="11">
          <cell r="A11" t="str">
            <v>87-104-0089</v>
          </cell>
          <cell r="B11" t="str">
            <v>Пион молочноцветковый (Paeonia lactiflora Butter bowl BR 3-5 eye)</v>
          </cell>
          <cell r="C11">
            <v>0</v>
          </cell>
        </row>
        <row r="12">
          <cell r="A12" t="str">
            <v>87-104-0139</v>
          </cell>
          <cell r="B12" t="str">
            <v>Пион молочноцветковый (Paeonia lactiflora Cora Stubbs BR 3-5 eye)</v>
          </cell>
          <cell r="C12">
            <v>0</v>
          </cell>
        </row>
        <row r="13">
          <cell r="A13" t="str">
            <v>87-104-0148</v>
          </cell>
          <cell r="B13" t="str">
            <v>Пион гибридный (Paeonia hybrida Coral Magic BR 3-5 eye)</v>
          </cell>
          <cell r="C13">
            <v>0</v>
          </cell>
        </row>
        <row r="14">
          <cell r="A14" t="str">
            <v>87-104-0152</v>
          </cell>
          <cell r="B14" t="str">
            <v>Пион молочноцветковый (Paeonia lactiflora Cotton Candy BR 3-5 eye)</v>
          </cell>
          <cell r="C14">
            <v>0</v>
          </cell>
        </row>
        <row r="15">
          <cell r="A15" t="str">
            <v>87-104-0154</v>
          </cell>
          <cell r="B15" t="str">
            <v>Пион молочноцветковый (Paeonia lactiflora Couronne d'Or BR 3-5 eye)</v>
          </cell>
          <cell r="C15">
            <v>0</v>
          </cell>
        </row>
        <row r="16">
          <cell r="A16" t="str">
            <v>87-104-0257</v>
          </cell>
          <cell r="B16" t="str">
            <v>Пион молочноцветковый (Paeonia lactiflora Green Halo BR 2-3 eye)</v>
          </cell>
          <cell r="C16">
            <v>0</v>
          </cell>
        </row>
        <row r="17">
          <cell r="A17" t="str">
            <v>87-104-0258</v>
          </cell>
          <cell r="B17" t="str">
            <v>Пион молочноцветковый (Paeonia lactiflora Green Halo BR 3-5 eye)</v>
          </cell>
          <cell r="C17">
            <v>0</v>
          </cell>
        </row>
        <row r="18">
          <cell r="A18" t="str">
            <v>87-104-0273</v>
          </cell>
          <cell r="B18" t="str">
            <v>Пион молочноцветковый (Paeonia lactiflora Hot Chocolate BR 3-5 eye)</v>
          </cell>
          <cell r="C18">
            <v>0</v>
          </cell>
        </row>
        <row r="19">
          <cell r="A19" t="str">
            <v>87-104-0309</v>
          </cell>
          <cell r="B19" t="str">
            <v xml:space="preserve">Пион молочноцветковый (Paeonia lactiflora Kings Day BR 2-3 eye) </v>
          </cell>
          <cell r="C19">
            <v>0</v>
          </cell>
        </row>
        <row r="20">
          <cell r="A20" t="str">
            <v>87-104-0321</v>
          </cell>
          <cell r="B20" t="str">
            <v>Пион молочноцветковый (Paeonia lactiflora Lady Alexander Duff BR 3-5 eye)</v>
          </cell>
          <cell r="C20">
            <v>0</v>
          </cell>
        </row>
        <row r="21">
          <cell r="A21" t="str">
            <v>87-104-0360</v>
          </cell>
          <cell r="B21" t="str">
            <v>Пион гибридный (Paeonia hybrida Mackinac Grand BR 2-3 eye)</v>
          </cell>
          <cell r="C21">
            <v>0</v>
          </cell>
        </row>
        <row r="22">
          <cell r="A22" t="str">
            <v>87-104-0361</v>
          </cell>
          <cell r="B22" t="str">
            <v>Пион гибридный (Paeonia hybrida Mackinac Grand BR 3-5 eye)</v>
          </cell>
          <cell r="C22">
            <v>0</v>
          </cell>
        </row>
        <row r="23">
          <cell r="A23" t="str">
            <v>87-104-0362</v>
          </cell>
          <cell r="B23" t="str">
            <v>Пион молочноцветковый (Paeonia lactiflora Madame Calot BR 2-3 eye)</v>
          </cell>
          <cell r="C23">
            <v>0</v>
          </cell>
        </row>
        <row r="24">
          <cell r="A24" t="str">
            <v>87-104-0363</v>
          </cell>
          <cell r="B24" t="str">
            <v>Пион молочноцветковый (Paeonia lactiflora Madame Calot BR 3-5 eye)</v>
          </cell>
          <cell r="C24">
            <v>0</v>
          </cell>
        </row>
        <row r="25">
          <cell r="A25" t="str">
            <v>87-104-0367</v>
          </cell>
          <cell r="B25" t="str">
            <v>Пион молочноцветковый (Paeonia lactiflora Madame de Verneville BR 3-5 eye)</v>
          </cell>
          <cell r="C25">
            <v>0</v>
          </cell>
        </row>
        <row r="26">
          <cell r="A26" t="str">
            <v>87-104-0404</v>
          </cell>
          <cell r="B26" t="str">
            <v>Пион молочноцветковый (Paeonia lactiflora Monsieur Jules Elie BR 3-5 eye)</v>
          </cell>
          <cell r="C26">
            <v>0</v>
          </cell>
        </row>
        <row r="27">
          <cell r="A27" t="str">
            <v>87-104-0414</v>
          </cell>
          <cell r="B27" t="str">
            <v>Пион молочноцветковый (Paeonia lactiflora Moon River BR 3-5 eye)</v>
          </cell>
          <cell r="C27">
            <v>0</v>
          </cell>
        </row>
        <row r="28">
          <cell r="A28" t="str">
            <v>87-104-0417</v>
          </cell>
          <cell r="B28" t="str">
            <v>Пион молочноцветковый (Paeonia lactiflora Morning Kiss BR 2-3 eye)</v>
          </cell>
          <cell r="C28">
            <v>0</v>
          </cell>
        </row>
        <row r="29">
          <cell r="A29" t="str">
            <v>87-104-0418</v>
          </cell>
          <cell r="B29" t="str">
            <v>Пион молочноцветковый (Paeonia lactiflora Morning Kiss BR 3-5 eye)</v>
          </cell>
          <cell r="C29">
            <v>0</v>
          </cell>
        </row>
        <row r="30">
          <cell r="A30" t="str">
            <v>87-104-0433</v>
          </cell>
          <cell r="B30" t="str">
            <v>Пион молочноцветковый (Paeonia lactiflora Neon BR 2-3 eye)</v>
          </cell>
          <cell r="C30">
            <v>0</v>
          </cell>
        </row>
        <row r="31">
          <cell r="A31" t="str">
            <v>87-104-0434</v>
          </cell>
          <cell r="B31" t="str">
            <v>Пион молочноцветковый (Paeonia lactiflora Neon BR 3-5 eye)</v>
          </cell>
          <cell r="C31">
            <v>0</v>
          </cell>
        </row>
        <row r="32">
          <cell r="A32" t="str">
            <v>87-104-0442</v>
          </cell>
          <cell r="B32" t="str">
            <v>Пион гибридный (Paeonia hybrida Nosegay BR 3-5 eye)</v>
          </cell>
          <cell r="C32">
            <v>0</v>
          </cell>
        </row>
        <row r="33">
          <cell r="A33" t="str">
            <v>87-104-0462</v>
          </cell>
          <cell r="B33" t="str">
            <v>Пион молочноцветковый (Paeonia lactiflora Peaches and Cream BR 3-5 eye)</v>
          </cell>
          <cell r="C33">
            <v>0</v>
          </cell>
        </row>
        <row r="34">
          <cell r="A34" t="str">
            <v>87-104-0472</v>
          </cell>
          <cell r="B34" t="str">
            <v>Пион молочноцветковый (Paeonia lactiflora Pietertje Vriend BR 2-3 eye)</v>
          </cell>
          <cell r="C34">
            <v>0</v>
          </cell>
        </row>
        <row r="35">
          <cell r="A35" t="str">
            <v>87-104-0473</v>
          </cell>
          <cell r="B35" t="str">
            <v>Пион молочноцветковый (Paeonia lactiflora Pietertje Vriend BR 3-5 eye)</v>
          </cell>
          <cell r="C35">
            <v>0</v>
          </cell>
        </row>
        <row r="36">
          <cell r="A36" t="str">
            <v>87-104-0489</v>
          </cell>
          <cell r="B36" t="str">
            <v>Пион молочноцветковый (Paeonia lactiflora Pink Lemonade BR 3-5 eye)</v>
          </cell>
          <cell r="C36">
            <v>0</v>
          </cell>
        </row>
        <row r="37">
          <cell r="A37" t="str">
            <v>87-104-0491</v>
          </cell>
          <cell r="B37" t="str">
            <v>Пион молочноцветковый (Paeonia lactiflora Pink Luau BR 3-5 eye)</v>
          </cell>
          <cell r="C37">
            <v>0</v>
          </cell>
        </row>
        <row r="38">
          <cell r="A38" t="str">
            <v>87-104-0492</v>
          </cell>
          <cell r="B38" t="str">
            <v>Пион молочноцветковый (Paeonia lactiflora Pink Parfait BR 2-3 eye)</v>
          </cell>
          <cell r="C38">
            <v>0</v>
          </cell>
        </row>
        <row r="39">
          <cell r="A39" t="str">
            <v>87-104-0493</v>
          </cell>
          <cell r="B39" t="str">
            <v>Пион молочноцветковый (Paeonia lactiflora Pink Parfait BR 3-5 eye)</v>
          </cell>
          <cell r="C39">
            <v>0</v>
          </cell>
        </row>
        <row r="40">
          <cell r="A40" t="str">
            <v>87-104-0509</v>
          </cell>
          <cell r="B40" t="str">
            <v>Пион молочноцветковый (Paeonia lactiflora Princess Margaret BR 3-5 eye)</v>
          </cell>
          <cell r="C40">
            <v>0</v>
          </cell>
        </row>
        <row r="41">
          <cell r="A41" t="str">
            <v>87-104-0519</v>
          </cell>
          <cell r="B41" t="str">
            <v>Пион молочноцветковый (Paeonia lactiflora Raspberry Ice BR 3-5 eye)</v>
          </cell>
          <cell r="C41">
            <v>0</v>
          </cell>
        </row>
        <row r="42">
          <cell r="A42" t="str">
            <v>87-104-0528</v>
          </cell>
          <cell r="B42" t="str">
            <v>Пион гибридный (Paeonia hybrida Red Grace BR 2-3 eye)</v>
          </cell>
          <cell r="C42">
            <v>0</v>
          </cell>
        </row>
        <row r="43">
          <cell r="A43" t="str">
            <v>87-104-0529</v>
          </cell>
          <cell r="B43" t="str">
            <v>Пион гибридный (Paeonia hybrida Red Grace BR 3-5 eye)</v>
          </cell>
          <cell r="C43">
            <v>0</v>
          </cell>
        </row>
        <row r="44">
          <cell r="A44" t="str">
            <v>87-104-0538</v>
          </cell>
          <cell r="B44" t="str">
            <v>Пион молочноцветковый (Paeonia lactiflora red spider BR 2-3 eye)</v>
          </cell>
          <cell r="C44">
            <v>0</v>
          </cell>
        </row>
        <row r="45">
          <cell r="A45" t="str">
            <v>87-104-0539</v>
          </cell>
          <cell r="B45" t="str">
            <v>Пион молочноцветковый (Paeonia lactiflora red spider BR 3-5 eye)</v>
          </cell>
          <cell r="C45">
            <v>0</v>
          </cell>
        </row>
        <row r="46">
          <cell r="A46" t="str">
            <v>87-104-0540</v>
          </cell>
          <cell r="B46" t="str">
            <v>Пион молочноцветковый (Paeonia lactiflora Reine Hortense BR 2-3 eye)</v>
          </cell>
          <cell r="C46">
            <v>0</v>
          </cell>
        </row>
        <row r="47">
          <cell r="A47" t="str">
            <v>87-104-0556</v>
          </cell>
          <cell r="B47" t="str">
            <v>Пион гибридный (Paeonia hybrida Salmon Chiffon BR 2-3 eye)</v>
          </cell>
          <cell r="C47">
            <v>0</v>
          </cell>
        </row>
        <row r="48">
          <cell r="A48" t="str">
            <v>87-104-0557</v>
          </cell>
          <cell r="B48" t="str">
            <v>Пион гибридный (Paeonia hybrida Salmon Chiffon BR 3-5 eye)</v>
          </cell>
          <cell r="C48">
            <v>0</v>
          </cell>
        </row>
        <row r="49">
          <cell r="A49" t="str">
            <v>87-104-0583</v>
          </cell>
          <cell r="B49" t="str">
            <v>Пион молочноцветковый (Paeonia lactiflora Snow Mountain BR 3-5 eye)</v>
          </cell>
          <cell r="C49">
            <v>0</v>
          </cell>
        </row>
        <row r="50">
          <cell r="A50" t="str">
            <v>87-104-0594</v>
          </cell>
          <cell r="B50" t="str">
            <v>Пион гибридный (Paeonia hybrida Summer Glow BR 2-3 eye)</v>
          </cell>
          <cell r="C50">
            <v>0</v>
          </cell>
        </row>
        <row r="51">
          <cell r="A51" t="str">
            <v>87-104-0595</v>
          </cell>
          <cell r="B51" t="str">
            <v>Пион гибридный (Paeonia hybrida Summer Glow BR 3-5 eye)</v>
          </cell>
          <cell r="C51">
            <v>0</v>
          </cell>
        </row>
        <row r="52">
          <cell r="A52" t="str">
            <v>87-104-0596</v>
          </cell>
          <cell r="B52" t="str">
            <v>Пион гибридный (Paeonia hybrida Sunny Girl BR 2-3 eye)</v>
          </cell>
          <cell r="C52">
            <v>0</v>
          </cell>
        </row>
        <row r="53">
          <cell r="A53" t="str">
            <v>87-104-0598</v>
          </cell>
          <cell r="B53" t="str">
            <v>Пион молочноцветковый (Paeonia lactiflora Suzie Q BR 2-3 eye)</v>
          </cell>
          <cell r="C53">
            <v>0</v>
          </cell>
        </row>
        <row r="54">
          <cell r="A54" t="str">
            <v>87-104-0599</v>
          </cell>
          <cell r="B54" t="str">
            <v>Пион молочноцветковый (Paeonia lactiflora Suzie Q BR 3-5 eye)</v>
          </cell>
          <cell r="C54">
            <v>0</v>
          </cell>
        </row>
        <row r="55">
          <cell r="A55" t="str">
            <v>87-104-0611</v>
          </cell>
          <cell r="B55" t="str">
            <v>Пион молочноцветковый (Paeonia lactiflora Tom Cat BR 3-5 eye)</v>
          </cell>
          <cell r="C55">
            <v>0</v>
          </cell>
        </row>
        <row r="56">
          <cell r="A56" t="str">
            <v>87-104-0642</v>
          </cell>
          <cell r="B56" t="str">
            <v>Пион молочноцветковый (Paeonia lactiflora White Sarah Bernhardt BR 2-3 eye)</v>
          </cell>
          <cell r="C56">
            <v>0</v>
          </cell>
        </row>
        <row r="57">
          <cell r="A57" t="str">
            <v>87-104-0643</v>
          </cell>
          <cell r="B57" t="str">
            <v>Пион молочноцветковый (Paeonia lactiflora White Sarah Bernhardt BR 3-5 eye)</v>
          </cell>
          <cell r="C57">
            <v>0</v>
          </cell>
        </row>
        <row r="58">
          <cell r="A58" t="str">
            <v>87-104-0644</v>
          </cell>
          <cell r="B58" t="str">
            <v>Пион молочноцветковый (Paeonia lactiflora White Towers BR 2-3 eye)</v>
          </cell>
          <cell r="C58">
            <v>0</v>
          </cell>
        </row>
        <row r="59">
          <cell r="A59" t="str">
            <v>87-104-0645</v>
          </cell>
          <cell r="B59" t="str">
            <v>Пион молочноцветковый (Paeonia lactiflora White Towers BR 3-5 eye)</v>
          </cell>
          <cell r="C59">
            <v>0</v>
          </cell>
        </row>
        <row r="60">
          <cell r="A60" t="str">
            <v>87-104-0657</v>
          </cell>
          <cell r="B60" t="str">
            <v>Пион лекарственный (Paeonia officinalis Alba Plena BR 2/+ eye)</v>
          </cell>
          <cell r="C60">
            <v>0</v>
          </cell>
        </row>
        <row r="61">
          <cell r="A61" t="str">
            <v>87-104-0677</v>
          </cell>
          <cell r="B61" t="str">
            <v>Пион ито-гибрид (Paeonia Itoh-Hybrids Belle Toulousaine BR 2-3 eye)</v>
          </cell>
          <cell r="C61">
            <v>0</v>
          </cell>
        </row>
        <row r="62">
          <cell r="A62" t="str">
            <v>87-104-0689</v>
          </cell>
          <cell r="B62" t="str">
            <v>Пион ито-гибрид (Paeonia Itoh-Hybrids Caroline Constabel BR 2-3 eye)</v>
          </cell>
          <cell r="C62">
            <v>0</v>
          </cell>
        </row>
        <row r="63">
          <cell r="A63" t="str">
            <v>87-104-0703</v>
          </cell>
          <cell r="B63" t="str">
            <v>Пион ито-гибрид (Paeonia Itoh-Hybrids Duchesse de Lorraine BR 2-3 eye)</v>
          </cell>
          <cell r="C63">
            <v>0</v>
          </cell>
        </row>
        <row r="64">
          <cell r="A64" t="str">
            <v>87-104-0705</v>
          </cell>
          <cell r="B64" t="str">
            <v>Пион ито-гибрид (Paeonia Itoh-Hybrids First Arrival BR 2-3 eye)</v>
          </cell>
          <cell r="C64">
            <v>0</v>
          </cell>
        </row>
        <row r="65">
          <cell r="A65" t="str">
            <v>87-104-0711</v>
          </cell>
          <cell r="B65" t="str">
            <v>Пион ито-гибрид (Paeonia Itoh-Hybrids Gordon E. Simonson BR 2-3 eye)</v>
          </cell>
          <cell r="C65">
            <v>0</v>
          </cell>
        </row>
        <row r="66">
          <cell r="A66" t="str">
            <v>87-104-0745</v>
          </cell>
          <cell r="B66" t="str">
            <v>Пион ито-гибрид (Paeonia Itoh-Hybrids Rageddy Ann BR 2-3 eye)</v>
          </cell>
          <cell r="C66">
            <v>0</v>
          </cell>
        </row>
        <row r="67">
          <cell r="A67" t="str">
            <v>87-104-0764</v>
          </cell>
          <cell r="B67" t="str">
            <v>Пион ито-гибрид (Paeonia Itoh-Hybrids Sonoma Halo BR 3-5 eye)</v>
          </cell>
          <cell r="C67">
            <v>0</v>
          </cell>
        </row>
        <row r="68">
          <cell r="A68" t="str">
            <v>87-104-0766</v>
          </cell>
          <cell r="B68" t="str">
            <v>Пион ито-гибрид (Paeonia Itoh-Hybrids Sonoma Yedo BR 3-5 eye)</v>
          </cell>
          <cell r="C68">
            <v>0</v>
          </cell>
        </row>
        <row r="69">
          <cell r="A69" t="str">
            <v>87-104-0786</v>
          </cell>
          <cell r="B69" t="str">
            <v>Пион ито-гибрид (Paeonia Itoh-Hybrids Yellow Doodle Dandy BR 3-5 eye)</v>
          </cell>
          <cell r="C69">
            <v>0</v>
          </cell>
        </row>
        <row r="70">
          <cell r="A70" t="str">
            <v>87-104-0957</v>
          </cell>
          <cell r="B70" t="str">
            <v>Пион ито-гибрид (Paeonia Itoh-Hybrids Sonoma Kaleidoscope BR 3-5 eye)</v>
          </cell>
          <cell r="C70">
            <v>0</v>
          </cell>
        </row>
        <row r="71">
          <cell r="A71" t="str">
            <v>87-107-0091</v>
          </cell>
          <cell r="B71" t="str">
            <v>Пион ито-гибрид (Paeonia Itoh-Hybrids Copper Kettle BR 2/3 eye)</v>
          </cell>
          <cell r="C71">
            <v>0</v>
          </cell>
        </row>
        <row r="72">
          <cell r="A72" t="str">
            <v>87-107-0092</v>
          </cell>
          <cell r="B72" t="str">
            <v>Пион ито-гибрид (Paeonia Itoh-Hybrids Copper Kettle BR 3/5 eye)</v>
          </cell>
          <cell r="C72">
            <v>0</v>
          </cell>
        </row>
        <row r="73">
          <cell r="A73" t="str">
            <v>87-107-0099</v>
          </cell>
          <cell r="B73" t="str">
            <v>Пион ито-гибрид (Paeonia Itoh-Hybrids Hillary BR 2/3 eye)</v>
          </cell>
          <cell r="C73">
            <v>0</v>
          </cell>
        </row>
        <row r="74">
          <cell r="A74" t="str">
            <v>87-107-0100</v>
          </cell>
          <cell r="B74" t="str">
            <v>Пион ито-гибрид (Paeonia Itoh-Hybrids Hillary BR 3/5 eye)</v>
          </cell>
          <cell r="C74">
            <v>240</v>
          </cell>
        </row>
        <row r="75">
          <cell r="A75" t="str">
            <v>87-107-0101</v>
          </cell>
          <cell r="B75" t="str">
            <v>Пион ито-гибрид (Paeonia Itoh-Hybrids Julia Rose BR 2/3 eye)</v>
          </cell>
          <cell r="C75">
            <v>60</v>
          </cell>
        </row>
        <row r="76">
          <cell r="A76" t="str">
            <v>87-107-0125</v>
          </cell>
          <cell r="B76" t="str">
            <v>Пион молочноцветковый (Paeonia lactiflora Krinkled White BR 2/3 eye)</v>
          </cell>
          <cell r="C76">
            <v>75</v>
          </cell>
        </row>
        <row r="77">
          <cell r="A77" t="str">
            <v>87-107-0128</v>
          </cell>
          <cell r="B77" t="str">
            <v>Пион молочноцветковый (Paeonia lactiflora Sorbet BR 2/3 eye)</v>
          </cell>
          <cell r="C77">
            <v>300</v>
          </cell>
        </row>
        <row r="78">
          <cell r="A78" t="str">
            <v>87-107-0129</v>
          </cell>
          <cell r="B78" t="str">
            <v>Пион молочноцветковый (Paeonia lactiflora Sorbet BR 3/5 eye)</v>
          </cell>
          <cell r="C78">
            <v>150</v>
          </cell>
        </row>
        <row r="79">
          <cell r="A79" t="str">
            <v>87-107-0131</v>
          </cell>
          <cell r="B79" t="str">
            <v>Пион молочноцветковый (Paeonia lactiflora Alertie BR 3/5 eye)</v>
          </cell>
          <cell r="C79">
            <v>0</v>
          </cell>
        </row>
        <row r="80">
          <cell r="A80" t="str">
            <v>87-107-0132</v>
          </cell>
          <cell r="B80" t="str">
            <v>Пион молочноцветковый (Paeonia lactiflora Alexander Fleming BR 2/3 eye)</v>
          </cell>
          <cell r="C80">
            <v>0</v>
          </cell>
        </row>
        <row r="81">
          <cell r="A81" t="str">
            <v>87-107-0133</v>
          </cell>
          <cell r="B81" t="str">
            <v>Пион молочноцветковый (Paeonia lactiflora Alexander Fleming BR 3/5 eye)</v>
          </cell>
          <cell r="C81">
            <v>0</v>
          </cell>
        </row>
        <row r="82">
          <cell r="A82" t="str">
            <v>87-107-0137</v>
          </cell>
          <cell r="B82" t="str">
            <v>Пион молочноцветковый (Paeonia lactiflora Angel Cheeks BR 2/3 eye)</v>
          </cell>
          <cell r="C82">
            <v>0</v>
          </cell>
        </row>
        <row r="83">
          <cell r="A83" t="str">
            <v>87-107-0143</v>
          </cell>
          <cell r="B83" t="str">
            <v>Пион молочноцветковый (Paeonia lactiflora Blaze BR 2/3 eye)</v>
          </cell>
          <cell r="C83">
            <v>0</v>
          </cell>
        </row>
        <row r="84">
          <cell r="A84" t="str">
            <v>87-107-0150</v>
          </cell>
          <cell r="B84" t="str">
            <v>Пион молочноцветковый (Paeonia lactiflora Bowl of Cream BR 3/5 eye)</v>
          </cell>
          <cell r="C84">
            <v>0</v>
          </cell>
        </row>
        <row r="85">
          <cell r="A85" t="str">
            <v>87-107-0158</v>
          </cell>
          <cell r="B85" t="str">
            <v>Пион молочноцветковый (Paeonia lactiflora Candy Stripe BR 3/5 eye)</v>
          </cell>
          <cell r="C85">
            <v>0</v>
          </cell>
        </row>
        <row r="86">
          <cell r="A86" t="str">
            <v>87-107-0169</v>
          </cell>
          <cell r="B86" t="str">
            <v>Пион гибридный (Paeonia hybrida Coral Supreme BR 2/3 eye)</v>
          </cell>
          <cell r="C86">
            <v>0</v>
          </cell>
        </row>
        <row r="87">
          <cell r="A87" t="str">
            <v>87-107-0170</v>
          </cell>
          <cell r="B87" t="str">
            <v>Пион гибридный (Paeonia hybrida Coral Supreme BR 3/5 eye)</v>
          </cell>
          <cell r="C87">
            <v>0</v>
          </cell>
        </row>
        <row r="88">
          <cell r="A88" t="str">
            <v>87-107-0171</v>
          </cell>
          <cell r="B88" t="str">
            <v>Пион гибридный (Paeonia hybrida Cytherea BR 2/3 eye)</v>
          </cell>
          <cell r="C88">
            <v>0</v>
          </cell>
        </row>
        <row r="89">
          <cell r="A89" t="str">
            <v>87-107-0172</v>
          </cell>
          <cell r="B89" t="str">
            <v>Пион гибридный (Paeonia hybrida Cytherea BR 3/5 eye)</v>
          </cell>
          <cell r="C89">
            <v>0</v>
          </cell>
        </row>
        <row r="90">
          <cell r="A90" t="str">
            <v>87-107-0173</v>
          </cell>
          <cell r="B90" t="str">
            <v>Пион молочноцветковый (Paeonia lactiflora Dinner Plate BR 2/3 eye)</v>
          </cell>
          <cell r="C90">
            <v>0</v>
          </cell>
        </row>
        <row r="91">
          <cell r="A91" t="str">
            <v>87-107-0174</v>
          </cell>
          <cell r="B91" t="str">
            <v>Пион молочноцветковый (Paeonia lactiflora Dinner Plate BR 3/5 eye)</v>
          </cell>
          <cell r="C91">
            <v>100</v>
          </cell>
        </row>
        <row r="92">
          <cell r="A92" t="str">
            <v>87-107-0177</v>
          </cell>
          <cell r="B92" t="str">
            <v>Пион молочноцветковый (Paeonia lactiflora Duchesse de Nemours BR 2/3 eye)</v>
          </cell>
          <cell r="C92">
            <v>0</v>
          </cell>
        </row>
        <row r="93">
          <cell r="A93" t="str">
            <v>87-107-0178</v>
          </cell>
          <cell r="B93" t="str">
            <v>Пион молочноцветковый (Paeonia lactiflora Duchesse de Nemours BR 3/5 eye)</v>
          </cell>
          <cell r="C93">
            <v>0</v>
          </cell>
        </row>
        <row r="94">
          <cell r="A94" t="str">
            <v>87-107-0183</v>
          </cell>
          <cell r="B94" t="str">
            <v>Пион молочноцветковый (Paeonia lactiflora Elsa Sass BR 2/3 eye)</v>
          </cell>
          <cell r="C94">
            <v>0</v>
          </cell>
        </row>
        <row r="95">
          <cell r="A95" t="str">
            <v>87-107-0184</v>
          </cell>
          <cell r="B95" t="str">
            <v>Пион молочноцветковый (Paeonia lactiflora Elsa Sass BR 3/5 eye)</v>
          </cell>
          <cell r="C95">
            <v>100</v>
          </cell>
        </row>
        <row r="96">
          <cell r="A96" t="str">
            <v>87-107-0195</v>
          </cell>
          <cell r="B96" t="str">
            <v>Пион молочноцветковый (Paeonia lactiflora Florence Nicholls BR 2/3 eye)</v>
          </cell>
          <cell r="C96">
            <v>100</v>
          </cell>
        </row>
        <row r="97">
          <cell r="A97" t="str">
            <v>87-107-0197</v>
          </cell>
          <cell r="B97" t="str">
            <v>Пион молочноцветковый (Paeonia lactiflora Gardenia BR 2/3 eye)</v>
          </cell>
          <cell r="C97">
            <v>0</v>
          </cell>
        </row>
        <row r="98">
          <cell r="A98" t="str">
            <v>87-107-0198</v>
          </cell>
          <cell r="B98" t="str">
            <v>Пион молочноцветковый (Paeonia lactiflora Gardenia BR 3/5 eye)</v>
          </cell>
          <cell r="C98">
            <v>0</v>
          </cell>
        </row>
        <row r="99">
          <cell r="A99" t="str">
            <v>87-107-0200</v>
          </cell>
          <cell r="B99" t="str">
            <v>Пион молочноцветковый (Paeonia lactiflora Gay Paree BR 3/5 eye)</v>
          </cell>
          <cell r="C99">
            <v>0</v>
          </cell>
        </row>
        <row r="100">
          <cell r="A100" t="str">
            <v>87-107-0204</v>
          </cell>
          <cell r="B100" t="str">
            <v>Пион молочноцветковый (Paeonia lactiflora Honey Gold BR 3/5 eye)</v>
          </cell>
          <cell r="C100">
            <v>0</v>
          </cell>
        </row>
        <row r="101">
          <cell r="A101" t="str">
            <v>87-107-0208</v>
          </cell>
          <cell r="B101" t="str">
            <v>Пион молочноцветковый (Paeonia lactiflora Inspecteur Lavergne BR 2/3 eye)</v>
          </cell>
          <cell r="C101">
            <v>0</v>
          </cell>
        </row>
        <row r="102">
          <cell r="A102" t="str">
            <v>87-107-0209</v>
          </cell>
          <cell r="B102" t="str">
            <v>Пион молочноцветковый (Paeonia lactiflora Inspecteur Lavergne BR 3/5 eye)</v>
          </cell>
          <cell r="C102">
            <v>50</v>
          </cell>
        </row>
        <row r="103">
          <cell r="A103" t="str">
            <v>87-107-0213</v>
          </cell>
          <cell r="B103" t="str">
            <v>Пион молочноцветковый (Paeonia lactiflora Kansas BR 2/3 eye)</v>
          </cell>
          <cell r="C103">
            <v>0</v>
          </cell>
        </row>
        <row r="104">
          <cell r="A104" t="str">
            <v>87-107-0214</v>
          </cell>
          <cell r="B104" t="str">
            <v>Пион молочноцветковый (Paeonia lactiflora Kansas BR 3/5 eye)</v>
          </cell>
          <cell r="C104">
            <v>50</v>
          </cell>
        </row>
        <row r="105">
          <cell r="A105" t="str">
            <v>87-107-0216</v>
          </cell>
          <cell r="B105" t="str">
            <v>Пион молочноцветковый (Paeonia lactiflora Karl Rosenfield BR 2/3 eye)</v>
          </cell>
          <cell r="C105">
            <v>0</v>
          </cell>
        </row>
        <row r="106">
          <cell r="A106" t="str">
            <v>87-107-0224</v>
          </cell>
          <cell r="B106" t="str">
            <v>Пион молочноцветковый (Paeonia lactiflora Lilian Wild BR 3/5 eye)</v>
          </cell>
          <cell r="C106">
            <v>0</v>
          </cell>
        </row>
        <row r="107">
          <cell r="A107" t="str">
            <v>87-107-0234</v>
          </cell>
          <cell r="B107" t="str">
            <v>Пион молочноцветковый (Paeonia lactiflora Mothers Choice BR 2/3 eye)</v>
          </cell>
          <cell r="C107">
            <v>75</v>
          </cell>
        </row>
        <row r="108">
          <cell r="A108" t="str">
            <v>87-107-0235</v>
          </cell>
          <cell r="B108" t="str">
            <v>Пион молочноцветковый (Paeonia lactiflora Mothers Choice BR 3/5 eye)</v>
          </cell>
          <cell r="C108">
            <v>0</v>
          </cell>
        </row>
        <row r="109">
          <cell r="A109" t="str">
            <v>87-107-0238</v>
          </cell>
          <cell r="B109" t="str">
            <v>Пион молочноцветковый (Paeonia lactiflora Ole Faithful BR 2/3 eye)</v>
          </cell>
          <cell r="C109">
            <v>0</v>
          </cell>
        </row>
        <row r="110">
          <cell r="A110" t="str">
            <v>87-107-0241</v>
          </cell>
          <cell r="B110" t="str">
            <v>Пион молочноцветковый (Paeonia lactiflora Paul M. Wild BR 3/5 eye)</v>
          </cell>
          <cell r="C110">
            <v>50</v>
          </cell>
        </row>
        <row r="111">
          <cell r="A111" t="str">
            <v>87-107-0242</v>
          </cell>
          <cell r="B111" t="str">
            <v>Пион гибридный (Paeonia hybrida Paula Fay BR 2/3 eye)</v>
          </cell>
          <cell r="C111">
            <v>0</v>
          </cell>
        </row>
        <row r="112">
          <cell r="A112" t="str">
            <v>87-107-0243</v>
          </cell>
          <cell r="B112" t="str">
            <v>Пион гибридный (Paeonia hybrida Paula Fay BR 3/5 eye)</v>
          </cell>
          <cell r="C112">
            <v>0</v>
          </cell>
        </row>
        <row r="113">
          <cell r="A113" t="str">
            <v>87-107-0245</v>
          </cell>
          <cell r="B113" t="str">
            <v>Пион молочноцветковый (Paeonia lactiflora Pecher BR 2/3 eye)</v>
          </cell>
          <cell r="C113">
            <v>0</v>
          </cell>
        </row>
        <row r="114">
          <cell r="A114" t="str">
            <v>87-107-0246</v>
          </cell>
          <cell r="B114" t="str">
            <v>Пион молочноцветковый (Paeonia lactiflora Pecher BR 3/5 eye)</v>
          </cell>
          <cell r="C114">
            <v>50</v>
          </cell>
        </row>
        <row r="115">
          <cell r="A115" t="str">
            <v>87-107-0253</v>
          </cell>
          <cell r="B115" t="str">
            <v>Пион молочноцветковый (Paeonia lactiflora President Wilson BR 2/3 eye)</v>
          </cell>
          <cell r="C115">
            <v>0</v>
          </cell>
        </row>
        <row r="116">
          <cell r="A116" t="str">
            <v>87-107-0254</v>
          </cell>
          <cell r="B116" t="str">
            <v>Пион молочноцветковый (Paeonia lactiflora President Wilson BR 3/5 eye)</v>
          </cell>
          <cell r="C116">
            <v>0</v>
          </cell>
        </row>
        <row r="117">
          <cell r="A117" t="str">
            <v>87-107-0298</v>
          </cell>
          <cell r="B117" t="str">
            <v>Пион молочноцветковый (Paeonia lactiflora Nippon Beauty BR 3/5 eye)</v>
          </cell>
          <cell r="C117">
            <v>0</v>
          </cell>
        </row>
        <row r="118">
          <cell r="A118" t="str">
            <v>87-107-0311</v>
          </cell>
          <cell r="B118" t="str">
            <v>Пион лекарственный (Paeonia officinalis Anemoniflora BR 3/5 eye)</v>
          </cell>
          <cell r="C118">
            <v>50</v>
          </cell>
        </row>
        <row r="119">
          <cell r="A119" t="str">
            <v>87-107-0314</v>
          </cell>
          <cell r="B119" t="str">
            <v>Пион гибридный (Paeonia hybrida Red Charm BR 2/3 eye)</v>
          </cell>
          <cell r="C119">
            <v>0</v>
          </cell>
        </row>
        <row r="120">
          <cell r="A120" t="str">
            <v>87-107-0315</v>
          </cell>
          <cell r="B120" t="str">
            <v>Пион гибридный (Paeonia hybrida Red Charm BR 3/5 eye)</v>
          </cell>
          <cell r="C120">
            <v>100</v>
          </cell>
        </row>
        <row r="121">
          <cell r="A121" t="str">
            <v>87-52-0002</v>
          </cell>
          <cell r="B121" t="str">
            <v>Пион Ито (Paeonia Itoh Bartzella BR 2-3 глазка)</v>
          </cell>
          <cell r="C121">
            <v>0</v>
          </cell>
        </row>
        <row r="122">
          <cell r="A122" t="str">
            <v>87-52-0003</v>
          </cell>
          <cell r="B122" t="str">
            <v>Пион Ито (Paeonia Itoh Border Charm BR 2-3 глазка)</v>
          </cell>
          <cell r="C122">
            <v>0</v>
          </cell>
        </row>
        <row r="123">
          <cell r="A123" t="str">
            <v>87-52-0004</v>
          </cell>
          <cell r="B123" t="str">
            <v xml:space="preserve">Пион Ито (Paeonia Itoh Callies Memory BR 2-3 глазка) </v>
          </cell>
          <cell r="C123">
            <v>85</v>
          </cell>
        </row>
        <row r="124">
          <cell r="A124" t="str">
            <v>87-52-0005</v>
          </cell>
          <cell r="B124" t="str">
            <v xml:space="preserve">Пион Ито (Paeonia Itoh Canary Brilliants BR 2-3 глазка) </v>
          </cell>
          <cell r="C124">
            <v>170</v>
          </cell>
        </row>
        <row r="125">
          <cell r="A125" t="str">
            <v>87-52-0007</v>
          </cell>
          <cell r="B125" t="str">
            <v>Пион Ито (Paeonia Itoh Cora Louise BR 2-3 глазка)</v>
          </cell>
          <cell r="C125">
            <v>0</v>
          </cell>
        </row>
        <row r="126">
          <cell r="A126" t="str">
            <v>87-52-0011</v>
          </cell>
          <cell r="B126" t="str">
            <v>Пион Ито (Paeonia Itoh Hillary BR 2-3 глазка)</v>
          </cell>
          <cell r="C126">
            <v>0</v>
          </cell>
        </row>
        <row r="127">
          <cell r="A127" t="str">
            <v>87-52-0018</v>
          </cell>
          <cell r="B127" t="str">
            <v>Пион Ито (Paeonia Itoh Pastel Splendour BR 2-3 глазка)</v>
          </cell>
          <cell r="C127">
            <v>0</v>
          </cell>
        </row>
        <row r="128">
          <cell r="A128" t="str">
            <v>87-52-0019</v>
          </cell>
          <cell r="B128" t="str">
            <v>Пион Ито (Paeonia Itoh Pink Adour BR 2-3 глазка)</v>
          </cell>
          <cell r="C128">
            <v>0</v>
          </cell>
        </row>
        <row r="129">
          <cell r="A129" t="str">
            <v>87-52-0021</v>
          </cell>
          <cell r="B129" t="str">
            <v>Пион Ито (Paeonia Itoh Scarlet Heaven BR 2-3 глазка)</v>
          </cell>
          <cell r="C129">
            <v>0</v>
          </cell>
        </row>
        <row r="130">
          <cell r="A130" t="str">
            <v>87-52-0034</v>
          </cell>
          <cell r="B130" t="str">
            <v>Пион (Paeonia Patio Peony  Athens BR 2-3 глазка)</v>
          </cell>
          <cell r="C130">
            <v>75</v>
          </cell>
        </row>
        <row r="131">
          <cell r="A131" t="str">
            <v>87-52-0035</v>
          </cell>
          <cell r="B131" t="str">
            <v>Пион (Paeonia Patio Peony Dublin BR 2-3 глазка)</v>
          </cell>
          <cell r="C131">
            <v>75</v>
          </cell>
        </row>
        <row r="132">
          <cell r="A132" t="str">
            <v>87-52-0036</v>
          </cell>
          <cell r="B132" t="str">
            <v>Пион (Paeonia Patio Peony Kiev BR 2-3 глазка)</v>
          </cell>
          <cell r="C132">
            <v>75</v>
          </cell>
        </row>
        <row r="133">
          <cell r="A133" t="str">
            <v>87-52-0037</v>
          </cell>
          <cell r="B133" t="str">
            <v>Пион (Paeonia Patio Peony London BR 2-3 глазка)</v>
          </cell>
          <cell r="C133">
            <v>0</v>
          </cell>
        </row>
        <row r="134">
          <cell r="A134" t="str">
            <v>87-52-0038</v>
          </cell>
          <cell r="B134" t="str">
            <v>Пион (Paeonia Patio Peony Madrid BR 2-3 глазка)</v>
          </cell>
          <cell r="C134">
            <v>0</v>
          </cell>
        </row>
        <row r="135">
          <cell r="A135" t="str">
            <v>87-52-0039</v>
          </cell>
          <cell r="B135" t="str">
            <v>Пион (Paeonia Patio Peony Moscow BR 2-3 глазка)</v>
          </cell>
          <cell r="C135">
            <v>75</v>
          </cell>
        </row>
        <row r="136">
          <cell r="A136" t="str">
            <v>87-52-0041</v>
          </cell>
          <cell r="B136" t="str">
            <v>Пион (Paeonia Patio Peony Rome BR 2-3 глазка)</v>
          </cell>
          <cell r="C136">
            <v>0</v>
          </cell>
        </row>
        <row r="137">
          <cell r="A137" t="str">
            <v>87-52-0042</v>
          </cell>
          <cell r="B137" t="str">
            <v>Пион (Paeonia Alertie BR 2-3 глазка)</v>
          </cell>
          <cell r="C137">
            <v>0</v>
          </cell>
        </row>
        <row r="138">
          <cell r="A138" t="str">
            <v>87-52-0043</v>
          </cell>
          <cell r="B138" t="str">
            <v>Пион (Paeonia Alexander Fleming BR 2-3 глазка)</v>
          </cell>
          <cell r="C138">
            <v>0</v>
          </cell>
        </row>
        <row r="139">
          <cell r="A139" t="str">
            <v>87-52-0050</v>
          </cell>
          <cell r="B139" t="str">
            <v>Пион (Paeonia Bella Donna BR 2-3 глазка)</v>
          </cell>
          <cell r="C139">
            <v>0</v>
          </cell>
        </row>
        <row r="140">
          <cell r="A140" t="str">
            <v>87-52-0053</v>
          </cell>
          <cell r="B140" t="str">
            <v>Пион (Paeonia Black Beauty BR 2-3 глазка)</v>
          </cell>
          <cell r="C140">
            <v>0</v>
          </cell>
        </row>
        <row r="141">
          <cell r="A141" t="str">
            <v>87-52-0055</v>
          </cell>
          <cell r="B141" t="str">
            <v>Пион (Paeonia Blush Queen BR 2-3 глазка)</v>
          </cell>
          <cell r="C141">
            <v>150</v>
          </cell>
        </row>
        <row r="142">
          <cell r="A142" t="str">
            <v>87-52-0056</v>
          </cell>
          <cell r="B142" t="str">
            <v>Пион (Paeonia Bouquet Perfect BR 2-3 глазка)</v>
          </cell>
          <cell r="C142">
            <v>75</v>
          </cell>
        </row>
        <row r="143">
          <cell r="A143" t="str">
            <v>87-52-0061</v>
          </cell>
          <cell r="B143" t="str">
            <v>Пион (Paeonia Buckeye Belle BR 2-3 глазка)</v>
          </cell>
          <cell r="C143">
            <v>0</v>
          </cell>
        </row>
        <row r="144">
          <cell r="A144" t="str">
            <v>87-52-0068</v>
          </cell>
          <cell r="B144" t="str">
            <v>Пион (Paeonia Chiffon Parfait BR 2-3 глазка)</v>
          </cell>
          <cell r="C144">
            <v>0</v>
          </cell>
        </row>
        <row r="145">
          <cell r="A145" t="str">
            <v>87-52-0069</v>
          </cell>
          <cell r="B145" t="str">
            <v>Пион (Paeonia Christmas Velvet BR 2-3 глазка)</v>
          </cell>
          <cell r="C145">
            <v>75</v>
          </cell>
        </row>
        <row r="146">
          <cell r="A146" t="str">
            <v>87-52-0070</v>
          </cell>
          <cell r="B146" t="str">
            <v>Пион (Paeonia Class Act BR 2-3 глазка)</v>
          </cell>
          <cell r="C146">
            <v>75</v>
          </cell>
        </row>
        <row r="147">
          <cell r="A147" t="str">
            <v>87-52-0071</v>
          </cell>
          <cell r="B147" t="str">
            <v>Пион (Paeonia Command Performance BR 2-3 глазка)</v>
          </cell>
          <cell r="C147">
            <v>75</v>
          </cell>
        </row>
        <row r="148">
          <cell r="A148" t="str">
            <v>87-52-0072</v>
          </cell>
          <cell r="B148" t="str">
            <v>Пион (Paeonia Coral Charm BR 2-3 глазка)</v>
          </cell>
          <cell r="C148">
            <v>0</v>
          </cell>
        </row>
        <row r="149">
          <cell r="A149" t="str">
            <v>87-52-0073</v>
          </cell>
          <cell r="B149" t="str">
            <v>Пион (Paeonia Coral Sunset BR 2-3 глазка)</v>
          </cell>
          <cell r="C149">
            <v>0</v>
          </cell>
        </row>
        <row r="150">
          <cell r="A150" t="str">
            <v>87-52-0075</v>
          </cell>
          <cell r="B150" t="str">
            <v>Пион (Paeonia Cytherea BR 2-3 глазка)</v>
          </cell>
          <cell r="C150">
            <v>0</v>
          </cell>
        </row>
        <row r="151">
          <cell r="A151" t="str">
            <v>87-52-0077</v>
          </cell>
          <cell r="B151" t="str">
            <v>Пион (Paeonia Diana Parks BR 2-3 глазка)</v>
          </cell>
          <cell r="C151">
            <v>150</v>
          </cell>
        </row>
        <row r="152">
          <cell r="A152" t="str">
            <v>87-52-0079</v>
          </cell>
          <cell r="B152" t="str">
            <v>Пион (Paeonia Doreen BR 2-3 глазка)</v>
          </cell>
          <cell r="C152">
            <v>150</v>
          </cell>
        </row>
        <row r="153">
          <cell r="A153" t="str">
            <v>87-52-0080</v>
          </cell>
          <cell r="B153" t="str">
            <v>Пион (Paeonia Duchesse De Nemours BR 2-3 глазка)</v>
          </cell>
          <cell r="C153">
            <v>0</v>
          </cell>
        </row>
        <row r="154">
          <cell r="A154" t="str">
            <v>87-52-0082</v>
          </cell>
          <cell r="B154" t="str">
            <v>Пион (Paeonia Edulis Superba BR 2-3 глазка)</v>
          </cell>
          <cell r="C154">
            <v>0</v>
          </cell>
        </row>
        <row r="155">
          <cell r="A155" t="str">
            <v>87-52-0088</v>
          </cell>
          <cell r="B155" t="str">
            <v>Пион (Paeonia Florence Nicholls BR 2-3 глазка)</v>
          </cell>
          <cell r="C155">
            <v>0</v>
          </cell>
        </row>
        <row r="156">
          <cell r="A156" t="str">
            <v>87-52-0091</v>
          </cell>
          <cell r="B156" t="str">
            <v>Пион (Paeonia Gardenia BR 2-3 глазка)</v>
          </cell>
          <cell r="C156">
            <v>0</v>
          </cell>
        </row>
        <row r="157">
          <cell r="A157" t="str">
            <v>87-52-0093</v>
          </cell>
          <cell r="B157" t="str">
            <v>Пион (Paeonia Getrude Allen BR 2-3 глазка)</v>
          </cell>
          <cell r="C157">
            <v>75</v>
          </cell>
        </row>
        <row r="158">
          <cell r="A158" t="str">
            <v>87-52-0094</v>
          </cell>
          <cell r="B158" t="str">
            <v>Пион (Paeonia Henry Bockstoce BR 2-3 глазка)</v>
          </cell>
          <cell r="C158">
            <v>75</v>
          </cell>
        </row>
        <row r="159">
          <cell r="A159" t="str">
            <v>87-52-0095</v>
          </cell>
          <cell r="B159" t="str">
            <v>Пион (Paeonia Henry Sass BR 2-3 глазка)</v>
          </cell>
          <cell r="C159">
            <v>75</v>
          </cell>
        </row>
        <row r="160">
          <cell r="A160" t="str">
            <v>87-52-0097</v>
          </cell>
          <cell r="B160" t="str">
            <v>Пион (Paeonia Highlight BR 2-3 глазка)</v>
          </cell>
          <cell r="C160">
            <v>75</v>
          </cell>
        </row>
        <row r="161">
          <cell r="A161" t="str">
            <v>87-52-0098</v>
          </cell>
          <cell r="B161" t="str">
            <v>Пион (Paeonia Honey Gold BR 2-3 глазка)</v>
          </cell>
          <cell r="C161">
            <v>0</v>
          </cell>
        </row>
        <row r="162">
          <cell r="A162" t="str">
            <v>87-52-0262</v>
          </cell>
          <cell r="B162" t="str">
            <v>Ivory Victory_3-5</v>
          </cell>
          <cell r="C162">
            <v>50</v>
          </cell>
        </row>
        <row r="163">
          <cell r="A163" t="str">
            <v>87-52-0101</v>
          </cell>
          <cell r="B163" t="str">
            <v>Пион (Paeonia Ivory Victory BR 2-3 глазка)</v>
          </cell>
          <cell r="C163">
            <v>0</v>
          </cell>
        </row>
        <row r="164">
          <cell r="A164" t="str">
            <v>87-52-0102</v>
          </cell>
          <cell r="B164" t="str">
            <v>Пион (Paeonia Jacorma BR 2-3 глазка)</v>
          </cell>
          <cell r="C164">
            <v>0</v>
          </cell>
        </row>
        <row r="165">
          <cell r="A165" t="str">
            <v>87-52-0104</v>
          </cell>
          <cell r="B165" t="str">
            <v>Пион (Paeonia Joker BR 2-3 глазка)</v>
          </cell>
          <cell r="C165">
            <v>0</v>
          </cell>
        </row>
        <row r="166">
          <cell r="A166" t="str">
            <v>87-52-0113</v>
          </cell>
          <cell r="B166" t="str">
            <v>Пион (Paeonia Lemon Chiffon BR 2-3 глазка)</v>
          </cell>
          <cell r="C166">
            <v>0</v>
          </cell>
        </row>
        <row r="167">
          <cell r="A167" t="str">
            <v>87-52-0115</v>
          </cell>
          <cell r="B167" t="str">
            <v>Пион (Paeonia Many Happy Returns BR 2-3 глазка)</v>
          </cell>
          <cell r="C167">
            <v>0</v>
          </cell>
        </row>
        <row r="168">
          <cell r="A168" t="str">
            <v>87-52-0116</v>
          </cell>
          <cell r="B168" t="str">
            <v>Пион (Paeonia Marie Lemoine BR 2-3 глазка)</v>
          </cell>
          <cell r="C168">
            <v>225</v>
          </cell>
        </row>
        <row r="169">
          <cell r="A169" t="str">
            <v>87-52-0118</v>
          </cell>
          <cell r="B169" t="str">
            <v>Пион (Paeonia Mary E. Nicholls BR 2-3 глазка)</v>
          </cell>
          <cell r="C169">
            <v>0</v>
          </cell>
        </row>
        <row r="170">
          <cell r="A170" t="str">
            <v>87-52-0119</v>
          </cell>
          <cell r="B170" t="str">
            <v>Пион (Paeonia Miss America BR 2-3 глазка)</v>
          </cell>
          <cell r="C170">
            <v>75</v>
          </cell>
        </row>
        <row r="171">
          <cell r="A171" t="str">
            <v>87-52-0123</v>
          </cell>
          <cell r="B171" t="str">
            <v>Пион (Paeonia Moon over Barrington BR 2-3 глазка)</v>
          </cell>
          <cell r="C171">
            <v>0</v>
          </cell>
        </row>
        <row r="172">
          <cell r="A172" t="str">
            <v>87-52-0125</v>
          </cell>
          <cell r="B172" t="str">
            <v>Пион (Paeonia My Love BR 2-3 глазка)</v>
          </cell>
          <cell r="C172">
            <v>225</v>
          </cell>
        </row>
        <row r="173">
          <cell r="A173" t="str">
            <v>87-52-0126</v>
          </cell>
          <cell r="B173" t="str">
            <v>Пион (Paeonia Nice Gal BR 2-3 глазка)</v>
          </cell>
          <cell r="C173">
            <v>150</v>
          </cell>
        </row>
        <row r="174">
          <cell r="A174" t="str">
            <v>87-52-0127</v>
          </cell>
          <cell r="B174" t="str">
            <v>Пион (Paeonia Nick Shaylor BR 2-3 глазка)</v>
          </cell>
          <cell r="C174">
            <v>0</v>
          </cell>
        </row>
        <row r="175">
          <cell r="A175" t="str">
            <v>87-52-0136</v>
          </cell>
          <cell r="B175" t="str">
            <v>Пион (Paeonia Pillow Talk BR 2-3 глазка)</v>
          </cell>
          <cell r="C175">
            <v>0</v>
          </cell>
        </row>
        <row r="176">
          <cell r="A176" t="str">
            <v>87-52-0138</v>
          </cell>
          <cell r="B176" t="str">
            <v>Пион (Paeonia Raspberry Sundae BR 2-3 глазка)</v>
          </cell>
          <cell r="C176">
            <v>0</v>
          </cell>
        </row>
        <row r="177">
          <cell r="A177" t="str">
            <v>87-52-0143</v>
          </cell>
          <cell r="B177" t="str">
            <v>Пион (Paeonia Sarah Bernhardt BR 2-3 глазка)</v>
          </cell>
          <cell r="C177">
            <v>75</v>
          </cell>
        </row>
        <row r="178">
          <cell r="A178" t="str">
            <v>87-52-0144</v>
          </cell>
          <cell r="B178" t="str">
            <v>Пион (Paeonia Sarah Bernhardt "Select" BR 2-3 глазка)</v>
          </cell>
          <cell r="C178">
            <v>150</v>
          </cell>
        </row>
        <row r="179">
          <cell r="A179" t="str">
            <v>87-52-0145</v>
          </cell>
          <cell r="B179" t="str">
            <v>Пион (Paeonia Sarah Bernhardt "Unique™" BR 2-3 глазка)</v>
          </cell>
          <cell r="C179">
            <v>0</v>
          </cell>
        </row>
        <row r="180">
          <cell r="A180" t="str">
            <v>87-52-0150</v>
          </cell>
          <cell r="B180" t="str">
            <v>Пион (Paeonia Sunny Girl BR 2-3 глазка)</v>
          </cell>
          <cell r="C180">
            <v>0</v>
          </cell>
        </row>
        <row r="181">
          <cell r="A181" t="str">
            <v>87-52-0151</v>
          </cell>
          <cell r="B181" t="str">
            <v>Пион (Paeonia Sword Dance BR 2-3 глазка)</v>
          </cell>
          <cell r="C181">
            <v>75</v>
          </cell>
        </row>
        <row r="182">
          <cell r="A182" t="str">
            <v>87-52-0157</v>
          </cell>
          <cell r="B182" t="str">
            <v>Пион (Paeonia Wladyslava BR 2-3 глазка)</v>
          </cell>
          <cell r="C182">
            <v>0</v>
          </cell>
        </row>
        <row r="183">
          <cell r="A183" t="str">
            <v>87-52-0158</v>
          </cell>
          <cell r="B183" t="str">
            <v>Пион Ито (Paeonia Itoh Ballerena de Saval BR 3-5 глазка)</v>
          </cell>
          <cell r="C183">
            <v>0</v>
          </cell>
        </row>
        <row r="184">
          <cell r="A184" t="str">
            <v>87-52-0159</v>
          </cell>
          <cell r="B184" t="str">
            <v>Пион Ито (Paeonia Itoh Bartzella BR 3-5 глазка)</v>
          </cell>
          <cell r="C184">
            <v>0</v>
          </cell>
        </row>
        <row r="185">
          <cell r="A185" t="str">
            <v>87-52-0160</v>
          </cell>
          <cell r="B185" t="str">
            <v>Пион Ито (Paeonia Itoh Border Charm BR 3-5 глазка)</v>
          </cell>
          <cell r="C185">
            <v>120</v>
          </cell>
        </row>
        <row r="186">
          <cell r="A186" t="str">
            <v>87-52-0161</v>
          </cell>
          <cell r="B186" t="str">
            <v xml:space="preserve">Пион Ито (Paeonia Itoh Callies Memory BR 3-5 глазка) </v>
          </cell>
          <cell r="C186">
            <v>0</v>
          </cell>
        </row>
        <row r="187">
          <cell r="A187" t="str">
            <v>87-52-0162</v>
          </cell>
          <cell r="B187" t="str">
            <v xml:space="preserve">Пион Ито (Paeonia Itoh Canary Brilliants BR 3-5 глазка) </v>
          </cell>
          <cell r="C187">
            <v>0</v>
          </cell>
        </row>
        <row r="188">
          <cell r="A188" t="str">
            <v>87-52-0164</v>
          </cell>
          <cell r="B188" t="str">
            <v>Пион Ито (Paeonia Itoh Cora Louise BR 3-5 глазка)</v>
          </cell>
          <cell r="C188">
            <v>240</v>
          </cell>
        </row>
        <row r="189">
          <cell r="A189" t="str">
            <v>87-52-0165</v>
          </cell>
          <cell r="B189" t="str">
            <v>Пион Ито (Paeonia Itoh First Arrival BR 3-5 глазка)</v>
          </cell>
          <cell r="C189">
            <v>0</v>
          </cell>
        </row>
        <row r="190">
          <cell r="A190" t="str">
            <v>87-52-0166</v>
          </cell>
          <cell r="B190" t="str">
            <v>Пион Ито (Paeonia Itoh Garden treasure BR 3-5 глазка)</v>
          </cell>
          <cell r="C190">
            <v>300</v>
          </cell>
        </row>
        <row r="191">
          <cell r="A191" t="str">
            <v>87-52-0169</v>
          </cell>
          <cell r="B191" t="str">
            <v>Пион Ито (Paeonia Itoh Julia Rose BR 3-5 глазка)</v>
          </cell>
          <cell r="C191">
            <v>180</v>
          </cell>
        </row>
        <row r="192">
          <cell r="A192" t="str">
            <v>87-52-0170</v>
          </cell>
          <cell r="B192" t="str">
            <v>Пион Ито (Paeonia Itoh Lemon Dream BR 3-5 глазка)</v>
          </cell>
          <cell r="C192">
            <v>0</v>
          </cell>
        </row>
        <row r="193">
          <cell r="A193" t="str">
            <v>87-52-0174</v>
          </cell>
          <cell r="B193" t="str">
            <v>Пион Ито (Paeonia Itoh Old Rose Dandy BR 3-5 глазка)</v>
          </cell>
          <cell r="C193">
            <v>0</v>
          </cell>
        </row>
        <row r="194">
          <cell r="A194" t="str">
            <v>87-52-0177</v>
          </cell>
          <cell r="B194" t="str">
            <v>Пион Ито (Paeonia Itoh Prairie Charm BR 3-5 глазка)</v>
          </cell>
          <cell r="C194">
            <v>0</v>
          </cell>
        </row>
        <row r="195">
          <cell r="A195" t="str">
            <v>87-52-0178</v>
          </cell>
          <cell r="B195" t="str">
            <v>Пион Ито (Paeonia Itoh Scarlet Heaven BR 3-5 глазка)</v>
          </cell>
          <cell r="C195">
            <v>120</v>
          </cell>
        </row>
        <row r="196">
          <cell r="A196" t="str">
            <v>87-52-0191</v>
          </cell>
          <cell r="B196" t="str">
            <v>Пион (Paeonia Patio Peony  Athens BR 3-5 глазка)</v>
          </cell>
          <cell r="C196">
            <v>0</v>
          </cell>
        </row>
        <row r="197">
          <cell r="A197" t="str">
            <v>87-52-0192</v>
          </cell>
          <cell r="B197" t="str">
            <v>Пион (Paeonia Patio Peony Dublin BR 3-5 глазка)</v>
          </cell>
          <cell r="C197">
            <v>0</v>
          </cell>
        </row>
        <row r="198">
          <cell r="A198" t="str">
            <v>87-52-0193</v>
          </cell>
          <cell r="B198" t="str">
            <v>Пион (Paeonia Patio Peony Kiev BR 3-5 глазка)</v>
          </cell>
          <cell r="C198">
            <v>0</v>
          </cell>
        </row>
        <row r="199">
          <cell r="A199" t="str">
            <v>87-52-0194</v>
          </cell>
          <cell r="B199" t="str">
            <v>Пион (Paeonia Patio Peony London BR 3-5 глазка)</v>
          </cell>
          <cell r="C199">
            <v>50</v>
          </cell>
        </row>
        <row r="200">
          <cell r="A200" t="str">
            <v>87-52-0195</v>
          </cell>
          <cell r="B200" t="str">
            <v>Пион (Paeonia Patio Peony Madrid BR 3-5 глазка)</v>
          </cell>
          <cell r="C200">
            <v>0</v>
          </cell>
        </row>
        <row r="201">
          <cell r="A201" t="str">
            <v>87-52-0196</v>
          </cell>
          <cell r="B201" t="str">
            <v>Пион (Paeonia Patio Peony Moscow BR 3-5 глазка)</v>
          </cell>
          <cell r="C201">
            <v>50</v>
          </cell>
        </row>
        <row r="202">
          <cell r="A202" t="str">
            <v>87-52-0197</v>
          </cell>
          <cell r="B202" t="str">
            <v>Пион (Paeonia Patio Peony Oslo BR 3-5 глазка)</v>
          </cell>
          <cell r="C202">
            <v>0</v>
          </cell>
        </row>
        <row r="203">
          <cell r="A203" t="str">
            <v>87-52-0198</v>
          </cell>
          <cell r="B203" t="str">
            <v>Пион (Paeonia Patio Peony Rome BR 3-5 глазка)</v>
          </cell>
          <cell r="C203">
            <v>0</v>
          </cell>
        </row>
        <row r="204">
          <cell r="A204" t="str">
            <v>87-52-0203</v>
          </cell>
          <cell r="B204" t="str">
            <v>Пион (Paeonia Alertie BR 3-5 глазка)</v>
          </cell>
          <cell r="C204">
            <v>0</v>
          </cell>
        </row>
        <row r="205">
          <cell r="A205" t="str">
            <v>87-52-0205</v>
          </cell>
          <cell r="B205" t="str">
            <v>Пион (Paeonia Amabilis BR 3-5 глазка)</v>
          </cell>
          <cell r="C205">
            <v>0</v>
          </cell>
        </row>
        <row r="206">
          <cell r="A206" t="str">
            <v>87-52-0206</v>
          </cell>
          <cell r="B206" t="str">
            <v>Пион (Paeonia Angel Cheeks BR 3-5 глазка)</v>
          </cell>
          <cell r="C206">
            <v>0</v>
          </cell>
        </row>
        <row r="207">
          <cell r="A207" t="str">
            <v>87-52-0213</v>
          </cell>
          <cell r="B207" t="str">
            <v>Пион (Paeonia Big Ben BR 3-5 глазка)</v>
          </cell>
          <cell r="C207">
            <v>0</v>
          </cell>
        </row>
        <row r="208">
          <cell r="A208" t="str">
            <v>87-52-0214</v>
          </cell>
          <cell r="B208" t="str">
            <v>Пион (Paeonia Black Beauty BR 3-5 глазка)</v>
          </cell>
          <cell r="C208">
            <v>50</v>
          </cell>
        </row>
        <row r="209">
          <cell r="A209" t="str">
            <v>87-52-0216</v>
          </cell>
          <cell r="B209" t="str">
            <v>Пион (Paeonia Blush Queen BR 3-5 глазка)</v>
          </cell>
          <cell r="C209">
            <v>50</v>
          </cell>
        </row>
        <row r="210">
          <cell r="A210" t="str">
            <v>87-52-0220</v>
          </cell>
          <cell r="B210" t="str">
            <v>Пион (Paeonia Bridal Shower BR 3-5 глазка)</v>
          </cell>
          <cell r="C210">
            <v>50</v>
          </cell>
        </row>
        <row r="211">
          <cell r="A211" t="str">
            <v>87-52-0221</v>
          </cell>
          <cell r="B211" t="str">
            <v>Пион (Paeonia Brother Chuck BR 3-5 глазка)</v>
          </cell>
          <cell r="C211">
            <v>0</v>
          </cell>
        </row>
        <row r="212">
          <cell r="A212" t="str">
            <v>87-52-0222</v>
          </cell>
          <cell r="B212" t="str">
            <v>Пион (Paeonia Buckeye Belle BR 3-5 глазка)</v>
          </cell>
          <cell r="C212">
            <v>100</v>
          </cell>
        </row>
        <row r="213">
          <cell r="A213" t="str">
            <v>87-52-0223</v>
          </cell>
          <cell r="B213" t="str">
            <v>Пион (Paeonia Bunker Hill BR 3-5 глазка)</v>
          </cell>
          <cell r="C213">
            <v>0</v>
          </cell>
        </row>
        <row r="214">
          <cell r="A214" t="str">
            <v>87-52-0225</v>
          </cell>
          <cell r="B214" t="str">
            <v>Пион (Paeonia Catharina Fontijn BR 3-5 глазка)</v>
          </cell>
          <cell r="C214">
            <v>50</v>
          </cell>
        </row>
        <row r="215">
          <cell r="A215" t="str">
            <v>87-52-0229</v>
          </cell>
          <cell r="B215" t="str">
            <v>Пион (Paeonia Chiffon Parfait BR 3-5 глазка)</v>
          </cell>
          <cell r="C215">
            <v>50</v>
          </cell>
        </row>
        <row r="216">
          <cell r="A216" t="str">
            <v>87-52-0230</v>
          </cell>
          <cell r="B216" t="str">
            <v>Пион (Paeonia Christmas Velvet BR 3-5 глазка)</v>
          </cell>
          <cell r="C216">
            <v>50</v>
          </cell>
        </row>
        <row r="217">
          <cell r="A217" t="str">
            <v>87-52-0231</v>
          </cell>
          <cell r="B217" t="str">
            <v>Пион (Paeonia Class Act BR 3-5 глазка)</v>
          </cell>
          <cell r="C217">
            <v>50</v>
          </cell>
        </row>
        <row r="218">
          <cell r="A218" t="str">
            <v>87-52-0232</v>
          </cell>
          <cell r="B218" t="str">
            <v>Пион (Paeonia Command Performance BR 3-5 глазка)</v>
          </cell>
          <cell r="C218">
            <v>0</v>
          </cell>
        </row>
        <row r="219">
          <cell r="A219" t="str">
            <v>87-52-0233</v>
          </cell>
          <cell r="B219" t="str">
            <v>Пион (Paeonia Coral Charm BR 3-5 глазка)</v>
          </cell>
          <cell r="C219">
            <v>300</v>
          </cell>
        </row>
        <row r="220">
          <cell r="A220" t="str">
            <v>87-52-0234</v>
          </cell>
          <cell r="B220" t="str">
            <v>Пион (Paeonia Coral Sunset BR 3-5 глазка)</v>
          </cell>
          <cell r="C220">
            <v>250</v>
          </cell>
        </row>
        <row r="221">
          <cell r="A221" t="str">
            <v>87-52-0238</v>
          </cell>
          <cell r="B221" t="str">
            <v>Пион (Paeonia Diana Parks BR 3-5 глазка)</v>
          </cell>
          <cell r="C221">
            <v>0</v>
          </cell>
        </row>
        <row r="222">
          <cell r="A222" t="str">
            <v>87-52-0242</v>
          </cell>
          <cell r="B222" t="str">
            <v>Пион (Paeonia Duchesse de Nemours "Select" BR 3-5 глазка)</v>
          </cell>
          <cell r="C222">
            <v>50</v>
          </cell>
        </row>
        <row r="223">
          <cell r="A223" t="str">
            <v>87-52-0250</v>
          </cell>
          <cell r="B223" t="str">
            <v>Пион (Paeonia Francoise Ortegat BR 3-5 глазка)</v>
          </cell>
          <cell r="C223">
            <v>0</v>
          </cell>
        </row>
        <row r="224">
          <cell r="A224" t="str">
            <v>87-52-0251</v>
          </cell>
          <cell r="B224" t="str">
            <v>Пион (Paeonia Garden Lace BR 3-5 глазка)</v>
          </cell>
          <cell r="C224">
            <v>0</v>
          </cell>
        </row>
        <row r="225">
          <cell r="A225" t="str">
            <v>87-52-0252</v>
          </cell>
          <cell r="B225" t="str">
            <v>Пион (Paeonia Gardenia BR 3-5 глазка)</v>
          </cell>
          <cell r="C225">
            <v>0</v>
          </cell>
        </row>
        <row r="226">
          <cell r="A226" t="str">
            <v>87-52-0255</v>
          </cell>
          <cell r="B226" t="str">
            <v>Пион (Paeonia Henry Bockstoce BR 3-5 глазка)</v>
          </cell>
          <cell r="C226">
            <v>50</v>
          </cell>
        </row>
        <row r="227">
          <cell r="A227" t="str">
            <v>87-52-0258</v>
          </cell>
          <cell r="B227" t="str">
            <v>Пион (Paeonia Highlight BR 3-5 глазка)</v>
          </cell>
          <cell r="C227">
            <v>50</v>
          </cell>
        </row>
        <row r="228">
          <cell r="A228" t="str">
            <v>87-52-0263</v>
          </cell>
          <cell r="B228" t="str">
            <v>Пион (Paeonia Jacorma BR 3-5 глазка)</v>
          </cell>
          <cell r="C228">
            <v>100</v>
          </cell>
        </row>
        <row r="229">
          <cell r="A229" t="str">
            <v>87-52-0264</v>
          </cell>
          <cell r="B229" t="str">
            <v>Пион (Paeonia Jan van Leeuwen BR 3-5 глазка)</v>
          </cell>
          <cell r="C229">
            <v>0</v>
          </cell>
        </row>
        <row r="230">
          <cell r="A230" t="str">
            <v>87-52-0265</v>
          </cell>
          <cell r="B230" t="str">
            <v>Пион (Paeonia Joker BR 3-5 глазка)</v>
          </cell>
          <cell r="C230">
            <v>50</v>
          </cell>
        </row>
        <row r="231">
          <cell r="A231" t="str">
            <v>87-52-0266</v>
          </cell>
          <cell r="B231" t="str">
            <v>Пион (Paeonia Jubilee BR 3-5 глазка)</v>
          </cell>
          <cell r="C231">
            <v>0</v>
          </cell>
        </row>
        <row r="232">
          <cell r="A232" t="str">
            <v>87-52-0274</v>
          </cell>
          <cell r="B232" t="str">
            <v>Пион (Paeonia Lemon Chiffon BR 3-5 глазка)</v>
          </cell>
          <cell r="C232">
            <v>250</v>
          </cell>
        </row>
        <row r="233">
          <cell r="A233" t="str">
            <v>87-52-0276</v>
          </cell>
          <cell r="B233" t="str">
            <v>Пион (Paeonia Many Happy Returns BR 3-5 глазка)</v>
          </cell>
          <cell r="C233">
            <v>50</v>
          </cell>
        </row>
        <row r="234">
          <cell r="A234" t="str">
            <v>87-52-0277</v>
          </cell>
          <cell r="B234" t="str">
            <v>Пион (Paeonia Marie Lemoine BR 3-5 глазка)</v>
          </cell>
          <cell r="C234">
            <v>300</v>
          </cell>
        </row>
        <row r="235">
          <cell r="A235" t="str">
            <v>87-52-0279</v>
          </cell>
          <cell r="B235" t="str">
            <v>Пион (Paeonia Mary E. Nicholls BR 3-5 глазка)</v>
          </cell>
          <cell r="C235">
            <v>50</v>
          </cell>
        </row>
        <row r="236">
          <cell r="A236" t="str">
            <v>87-52-0280</v>
          </cell>
          <cell r="B236" t="str">
            <v>Пион (Paeonia Miss America BR 3-5 глазка)</v>
          </cell>
          <cell r="C236">
            <v>50</v>
          </cell>
        </row>
        <row r="237">
          <cell r="A237" t="str">
            <v>87-52-0284</v>
          </cell>
          <cell r="B237" t="str">
            <v>Пион (Paeonia Moon over Barrington BR 3-5 глазка)</v>
          </cell>
          <cell r="C237">
            <v>0</v>
          </cell>
        </row>
        <row r="238">
          <cell r="A238" t="str">
            <v>87-52-0286</v>
          </cell>
          <cell r="B238" t="str">
            <v>Пион (Paeonia My Love BR 3-5 глазка)</v>
          </cell>
          <cell r="C238">
            <v>150</v>
          </cell>
        </row>
        <row r="239">
          <cell r="A239" t="str">
            <v>87-52-0287</v>
          </cell>
          <cell r="B239" t="str">
            <v>Пион (Paeonia Nice Gal BR 3-5 глазка)</v>
          </cell>
          <cell r="C239">
            <v>0</v>
          </cell>
        </row>
        <row r="240">
          <cell r="A240" t="str">
            <v>87-52-0288</v>
          </cell>
          <cell r="B240" t="str">
            <v>Пион (Paeonia Nick Shaylor BR 3-5 глазка)</v>
          </cell>
          <cell r="C240">
            <v>100</v>
          </cell>
        </row>
        <row r="241">
          <cell r="A241" t="str">
            <v>87-52-0290</v>
          </cell>
          <cell r="B241" t="str">
            <v>Пион (Paeonia Ole Faithful BR 3-5 глазка)</v>
          </cell>
          <cell r="C241">
            <v>0</v>
          </cell>
        </row>
        <row r="242">
          <cell r="A242" t="str">
            <v>87-52-0297</v>
          </cell>
          <cell r="B242" t="str">
            <v>Пион (Paeonia Pillow Talk BR 3-5 глазка)</v>
          </cell>
          <cell r="C242">
            <v>0</v>
          </cell>
        </row>
        <row r="243">
          <cell r="A243" t="str">
            <v>87-52-0299</v>
          </cell>
          <cell r="B243" t="str">
            <v>Пион (Paeonia Raspberry Sundae BR 3-5 глазка)</v>
          </cell>
          <cell r="C243">
            <v>0</v>
          </cell>
        </row>
        <row r="244">
          <cell r="A244" t="str">
            <v>87-52-0300</v>
          </cell>
          <cell r="B244" t="str">
            <v>Пион (Paeonia Red Charm BR 3-5 глазка)</v>
          </cell>
          <cell r="C244">
            <v>0</v>
          </cell>
        </row>
        <row r="245">
          <cell r="A245" t="str">
            <v>87-52-0304</v>
          </cell>
          <cell r="B245" t="str">
            <v>Пион (Paeonia Sarah Bernhardt BR 3-5 глазка)</v>
          </cell>
          <cell r="C245">
            <v>50</v>
          </cell>
        </row>
        <row r="246">
          <cell r="A246" t="str">
            <v>87-52-0305</v>
          </cell>
          <cell r="B246" t="str">
            <v>Пион (Paeonia Sarah Bernhardt "Select" BR 3-5 глазка)</v>
          </cell>
          <cell r="C246">
            <v>0</v>
          </cell>
        </row>
        <row r="247">
          <cell r="A247" t="str">
            <v>87-52-0306</v>
          </cell>
          <cell r="B247" t="str">
            <v>Пион (Paeonia Sarah Bernhardt "Unique™" BR 3-5 глазка)</v>
          </cell>
          <cell r="C247">
            <v>0</v>
          </cell>
        </row>
        <row r="248">
          <cell r="A248" t="str">
            <v>87-52-0311</v>
          </cell>
          <cell r="B248" t="str">
            <v>Пион (Paeonia Sunny Girl BR 3-5 глазка)</v>
          </cell>
          <cell r="C248">
            <v>0</v>
          </cell>
        </row>
        <row r="249">
          <cell r="A249" t="str">
            <v>87-52-0312</v>
          </cell>
          <cell r="B249" t="str">
            <v>Пион (Paeonia Sword Dance BR 3-5 глазка)</v>
          </cell>
          <cell r="C249">
            <v>0</v>
          </cell>
        </row>
        <row r="250">
          <cell r="A250" t="str">
            <v>87-52-0315</v>
          </cell>
          <cell r="B250" t="str">
            <v>Пион (Paeonia Victore de la Marne BR 3-5 глазка)</v>
          </cell>
          <cell r="C250">
            <v>0</v>
          </cell>
        </row>
        <row r="251">
          <cell r="A251" t="str">
            <v>87-52-0318</v>
          </cell>
          <cell r="B251" t="str">
            <v>Пион (Paeonia Wladyslava BR 3-5 глазка)</v>
          </cell>
          <cell r="C251">
            <v>0</v>
          </cell>
        </row>
        <row r="252">
          <cell r="A252" t="str">
            <v>87-52-0335</v>
          </cell>
          <cell r="B252" t="str">
            <v>Пион ITO (Paeonia ITO Bartzella BR 5/+)</v>
          </cell>
          <cell r="C252">
            <v>270</v>
          </cell>
        </row>
        <row r="253">
          <cell r="A253" t="str">
            <v>87-52-0340</v>
          </cell>
          <cell r="B253" t="str">
            <v>Пион Ито (Paeonia Itoh Cora Louise BR 5/+)</v>
          </cell>
          <cell r="C253">
            <v>0</v>
          </cell>
        </row>
        <row r="254">
          <cell r="A254" t="str">
            <v>87-52-0341</v>
          </cell>
          <cell r="B254" t="str">
            <v>Пион Ито (Paeonia Itoh First Arrival BR 5/+)</v>
          </cell>
          <cell r="C254">
            <v>0</v>
          </cell>
        </row>
        <row r="255">
          <cell r="A255" t="str">
            <v>87-52-0342</v>
          </cell>
          <cell r="B255" t="str">
            <v>Пион Ито (Paeonia Itoh Garden treasure BR 5/+)</v>
          </cell>
          <cell r="C255">
            <v>30</v>
          </cell>
        </row>
        <row r="256">
          <cell r="A256" t="str">
            <v>87-52-0344</v>
          </cell>
          <cell r="B256" t="str">
            <v>Пион Ито (Paeonia Itoh Hillary BR 5/+)</v>
          </cell>
          <cell r="C256">
            <v>35</v>
          </cell>
        </row>
        <row r="257">
          <cell r="A257" t="str">
            <v>87-52-0346</v>
          </cell>
          <cell r="B257" t="str">
            <v>Пион Ито (Paeonia Itoh Lemon Dream BR 5/+)</v>
          </cell>
          <cell r="C257">
            <v>40</v>
          </cell>
        </row>
        <row r="258">
          <cell r="A258" t="str">
            <v>87-52-0379</v>
          </cell>
          <cell r="B258" t="str">
            <v xml:space="preserve">Пион (Paeonia Colonel Owens Cousins BR 3-5 глазка) </v>
          </cell>
          <cell r="C258">
            <v>0</v>
          </cell>
        </row>
        <row r="259">
          <cell r="A259" t="str">
            <v>87-52-0380</v>
          </cell>
          <cell r="B259" t="str">
            <v xml:space="preserve">Пион (Paeonia Do Tell BR 2-3 глазка) </v>
          </cell>
          <cell r="C259">
            <v>0</v>
          </cell>
        </row>
        <row r="260">
          <cell r="A260" t="str">
            <v>87-52-0381</v>
          </cell>
          <cell r="B260" t="str">
            <v xml:space="preserve">Пион (Paeonia Do Tell BR 3-5 глазка) </v>
          </cell>
          <cell r="C260">
            <v>0</v>
          </cell>
        </row>
        <row r="261">
          <cell r="A261" t="str">
            <v>87-52-0382</v>
          </cell>
          <cell r="B261" t="str">
            <v xml:space="preserve">Пион (Paeonia Eliza Lundy BR 2-3 глазка) </v>
          </cell>
          <cell r="C261">
            <v>0</v>
          </cell>
        </row>
        <row r="262">
          <cell r="A262" t="str">
            <v>87-52-0387</v>
          </cell>
          <cell r="B262" t="str">
            <v xml:space="preserve">Пион (Paeonia Lorelei BR 2-3 глазка) </v>
          </cell>
          <cell r="C262">
            <v>0</v>
          </cell>
        </row>
        <row r="263">
          <cell r="A263" t="str">
            <v>87-52-0388</v>
          </cell>
          <cell r="B263" t="str">
            <v xml:space="preserve">Пион (Paeonia Lorelei BR 3-5 глазка) </v>
          </cell>
          <cell r="C263">
            <v>0</v>
          </cell>
        </row>
        <row r="264">
          <cell r="A264" t="str">
            <v>87-52-0391</v>
          </cell>
          <cell r="B264" t="str">
            <v xml:space="preserve">Пион (Paeonia Madame Claude Tain BR 2-3 глазка) </v>
          </cell>
          <cell r="C264">
            <v>0</v>
          </cell>
        </row>
        <row r="265">
          <cell r="A265" t="str">
            <v>87-52-0392</v>
          </cell>
          <cell r="B265" t="str">
            <v xml:space="preserve">Пион (Paeonia Madame Claude Tain BR 3-5 глазка) </v>
          </cell>
          <cell r="C265">
            <v>0</v>
          </cell>
        </row>
        <row r="266">
          <cell r="A266" t="str">
            <v>87-52-0395</v>
          </cell>
          <cell r="B266" t="str">
            <v xml:space="preserve">Пион (Paeonia Pastelegance BR 3-5 глазка) </v>
          </cell>
          <cell r="C266">
            <v>0</v>
          </cell>
        </row>
        <row r="267">
          <cell r="A267" t="str">
            <v>87-52-0399</v>
          </cell>
          <cell r="B267" t="str">
            <v xml:space="preserve">Пион (Paeonia Soft Salmon Saucer BR 3-5 глазка) </v>
          </cell>
          <cell r="C267">
            <v>0</v>
          </cell>
        </row>
        <row r="268">
          <cell r="A268" t="str">
            <v>87-52-0448</v>
          </cell>
          <cell r="B268" t="str">
            <v xml:space="preserve">Пион молочноцветковый (Paeonia lactiflora Carl G. Klehm BR 3-5 глазка) </v>
          </cell>
          <cell r="C268">
            <v>50</v>
          </cell>
        </row>
        <row r="269">
          <cell r="A269" t="str">
            <v>87-52-0465</v>
          </cell>
          <cell r="B269" t="str">
            <v xml:space="preserve">Пион гибридный (Paeonia hybrida Mary Jo Legare BR 3-5 глазка) </v>
          </cell>
          <cell r="C269">
            <v>0</v>
          </cell>
        </row>
        <row r="270">
          <cell r="A270" t="str">
            <v>87-52-0488</v>
          </cell>
          <cell r="B270" t="str">
            <v xml:space="preserve">Пион гибридный (Paeonia hybrida Salmon Dream BR 2-3 глазка) </v>
          </cell>
          <cell r="C270">
            <v>0</v>
          </cell>
        </row>
        <row r="271">
          <cell r="A271" t="str">
            <v>87-52-0489</v>
          </cell>
          <cell r="B271" t="str">
            <v xml:space="preserve">Пион гибридный (Paeonia hybrida Salmon Dream BR 3-5 глазка) </v>
          </cell>
          <cell r="C271">
            <v>50</v>
          </cell>
        </row>
        <row r="272">
          <cell r="A272" t="str">
            <v>87-52-0493</v>
          </cell>
          <cell r="B272" t="str">
            <v xml:space="preserve">Пион молочноцветковый (Paeonia lactiflora TheFawn BR 3-5 глазка) </v>
          </cell>
          <cell r="C272">
            <v>0</v>
          </cell>
        </row>
        <row r="273">
          <cell r="A273" t="str">
            <v>87-52-0495</v>
          </cell>
          <cell r="B273" t="str">
            <v xml:space="preserve">Пион молочноцветковый (Paeonia lactiflora Vogue BR 3-5 глазка) </v>
          </cell>
          <cell r="C273">
            <v>0</v>
          </cell>
        </row>
        <row r="274">
          <cell r="A274" t="str">
            <v>87-52-0500</v>
          </cell>
          <cell r="B274" t="str">
            <v xml:space="preserve">Пион Ито (Paeonia Itoh Callies Memory BR 5/+) </v>
          </cell>
          <cell r="C274">
            <v>0</v>
          </cell>
        </row>
        <row r="275">
          <cell r="A275" t="str">
            <v>87-52-0501</v>
          </cell>
          <cell r="B275" t="str">
            <v xml:space="preserve">Пион Ито (Paeonia Itoh Canary Brilliants BR 5/+) </v>
          </cell>
          <cell r="C275">
            <v>0</v>
          </cell>
        </row>
        <row r="276">
          <cell r="A276" t="str">
            <v>87-52-0503</v>
          </cell>
          <cell r="B276" t="str">
            <v xml:space="preserve">Пион Ито (Paeonia Itoh Pink Ardour BR 3-5 глазка) </v>
          </cell>
          <cell r="C276">
            <v>0</v>
          </cell>
        </row>
        <row r="277">
          <cell r="A277" t="str">
            <v>87-52-0511</v>
          </cell>
          <cell r="B277" t="str">
            <v>Пион молочноцветковый (Paeonia lactiflora Charles White BR 2-3 глазка)</v>
          </cell>
          <cell r="C277">
            <v>0</v>
          </cell>
        </row>
        <row r="278">
          <cell r="A278" t="str">
            <v>87-52-0512</v>
          </cell>
          <cell r="B278" t="str">
            <v>Пион молочноцветковый (Paeonia lactiflora Charles White BR 3-5 глазка)</v>
          </cell>
          <cell r="C278">
            <v>0</v>
          </cell>
        </row>
        <row r="279">
          <cell r="A279" t="str">
            <v>87-52-0515</v>
          </cell>
          <cell r="B279" t="str">
            <v>Пион гибридный (Paeonia hybrida Claire de Lune BR 2-3 глазка)</v>
          </cell>
          <cell r="C279">
            <v>75</v>
          </cell>
        </row>
        <row r="280">
          <cell r="A280" t="str">
            <v>87-52-0516</v>
          </cell>
          <cell r="B280" t="str">
            <v>Пион гибридный (Paeonia hybrida Claire de Lune BR 3-5 глазка)</v>
          </cell>
          <cell r="C280">
            <v>150</v>
          </cell>
        </row>
        <row r="281">
          <cell r="A281" t="str">
            <v>87-52-0526</v>
          </cell>
          <cell r="B281" t="str">
            <v>Пион молочноцветковый (Paeonia lactiflora Glory Hallelujah BR 3-5 глазка)</v>
          </cell>
          <cell r="C281">
            <v>0</v>
          </cell>
        </row>
        <row r="282">
          <cell r="A282" t="str">
            <v>87-52-0541</v>
          </cell>
          <cell r="B282" t="str">
            <v>Пион молочноцветковый (Paeonia lactiflora Mister Ed BR 2-3 глазка)</v>
          </cell>
          <cell r="C282">
            <v>0</v>
          </cell>
        </row>
        <row r="283">
          <cell r="A283" t="str">
            <v>87-52-0542</v>
          </cell>
          <cell r="B283" t="str">
            <v>Пион молочноцветковый (Paeonia lactiflora Mister Ed BR 3-5 глазка)</v>
          </cell>
          <cell r="C283">
            <v>50</v>
          </cell>
        </row>
        <row r="284">
          <cell r="A284" t="str">
            <v>87-52-0551</v>
          </cell>
          <cell r="B284" t="str">
            <v>Пион молочноцветковый (Paeonia lactiflora Pink Giant BR 2-3 глазка)</v>
          </cell>
          <cell r="C284">
            <v>0</v>
          </cell>
        </row>
        <row r="285">
          <cell r="A285" t="str">
            <v>87-52-0552</v>
          </cell>
          <cell r="B285" t="str">
            <v>Пион молочноцветковый (Paeonia lactiflora Pink Giant BR 3-5 глазка)</v>
          </cell>
          <cell r="C285">
            <v>100</v>
          </cell>
        </row>
        <row r="286">
          <cell r="A286" t="str">
            <v>87-52-0575</v>
          </cell>
          <cell r="B286" t="str">
            <v xml:space="preserve">Пион ито-гибрид (Paeonia Itoh-Hybrids Magical Mystery Tour BR 2-3 глазка) </v>
          </cell>
          <cell r="C286">
            <v>0</v>
          </cell>
        </row>
        <row r="287">
          <cell r="A287" t="str">
            <v>87-52-0576</v>
          </cell>
          <cell r="B287" t="str">
            <v xml:space="preserve">Пион ито-гибрид (Paeonia Itoh-Hybrids Magical Mystery Tour BR 3-5 глазка) </v>
          </cell>
          <cell r="C287">
            <v>0</v>
          </cell>
        </row>
        <row r="288">
          <cell r="A288" t="str">
            <v>87-52-0579</v>
          </cell>
          <cell r="B288" t="str">
            <v>Пион ито-гибрид (Paeonia Itoh-Hybrids Orange Victory BR 3-5 глазка)</v>
          </cell>
          <cell r="C288">
            <v>0</v>
          </cell>
        </row>
        <row r="289">
          <cell r="A289" t="str">
            <v>87-52-0585</v>
          </cell>
          <cell r="B289" t="str">
            <v>Пион ито-гибрид (Paeonia Itoh-Hybrids Scrumdidleumptious BR 3-5 глазка)</v>
          </cell>
          <cell r="C289">
            <v>0</v>
          </cell>
        </row>
        <row r="290">
          <cell r="A290" t="str">
            <v>87-77-0017</v>
          </cell>
          <cell r="B290" t="str">
            <v xml:space="preserve">Пион молочноцветковый (Paeonia lactiflora Candy Stripe BR 2-3 eye) </v>
          </cell>
          <cell r="C290">
            <v>0</v>
          </cell>
        </row>
        <row r="291">
          <cell r="A291" t="str">
            <v>87-77-0023</v>
          </cell>
          <cell r="B291" t="str">
            <v xml:space="preserve">Пион молочноцветковый (Paeonia lactiflora Evening Dream BR 2-3 eye) </v>
          </cell>
          <cell r="C291">
            <v>0</v>
          </cell>
        </row>
        <row r="292">
          <cell r="A292" t="str">
            <v>87-77-0039</v>
          </cell>
          <cell r="B292" t="str">
            <v xml:space="preserve">Пион лекарственный (Paeonia officinalis Rosea Plena BR 2/+ eye) </v>
          </cell>
          <cell r="C292">
            <v>0</v>
          </cell>
        </row>
        <row r="293">
          <cell r="A293" t="str">
            <v>87-77-0040</v>
          </cell>
          <cell r="B293" t="str">
            <v xml:space="preserve">Пион лекарственный (Paeonia officinalis Rubra Plena BR 2/+ eye) </v>
          </cell>
          <cell r="C293">
            <v>0</v>
          </cell>
        </row>
        <row r="294">
          <cell r="A294" t="str">
            <v>87-77-0045</v>
          </cell>
          <cell r="B294" t="str">
            <v xml:space="preserve">Пион молочноцветковый (Paeonia lactiflora Red Magic BR 2-3 eye) </v>
          </cell>
          <cell r="C294">
            <v>100</v>
          </cell>
        </row>
        <row r="295">
          <cell r="A295" t="str">
            <v>87-77-0053</v>
          </cell>
          <cell r="B295" t="str">
            <v xml:space="preserve">Пион молочноцветковый (Paeonia lactiflora Top Brass BR 2-3 eye) </v>
          </cell>
          <cell r="C295">
            <v>0</v>
          </cell>
        </row>
        <row r="296">
          <cell r="A296" t="str">
            <v>87-77-1308</v>
          </cell>
          <cell r="B296" t="str">
            <v>Пион молочноцветковый (Paeonia lactiflora Adolphe Rousseau BR 2-3 eye)</v>
          </cell>
          <cell r="C296">
            <v>0</v>
          </cell>
        </row>
        <row r="297">
          <cell r="A297" t="str">
            <v>87-77-1314</v>
          </cell>
          <cell r="B297" t="str">
            <v>Пион молочноцветковый (Paeonia lactiflora Alexander Fleming BR 2-3 eye)</v>
          </cell>
          <cell r="C297">
            <v>0</v>
          </cell>
        </row>
        <row r="298">
          <cell r="A298" t="str">
            <v>87-77-1315</v>
          </cell>
          <cell r="B298" t="str">
            <v>Пион молочноцветковый (Paeonia lactiflora Alexander Fleming BR 3-5 eye)</v>
          </cell>
          <cell r="C298">
            <v>0</v>
          </cell>
        </row>
        <row r="299">
          <cell r="A299" t="str">
            <v>87-77-1331</v>
          </cell>
          <cell r="B299" t="str">
            <v>Пион молочноцветковый (Paeonia lactiflora Armani BR 2-3 eye)</v>
          </cell>
          <cell r="C299">
            <v>0</v>
          </cell>
        </row>
        <row r="300">
          <cell r="A300" t="str">
            <v>87-77-1332</v>
          </cell>
          <cell r="B300" t="str">
            <v>Пион молочноцветковый (Paeonia lactiflora Armani BR 3-5 eye)</v>
          </cell>
          <cell r="C300">
            <v>50</v>
          </cell>
        </row>
        <row r="301">
          <cell r="A301" t="str">
            <v>87-77-1336</v>
          </cell>
          <cell r="B301" t="str">
            <v>Пион молочноцветковый (Paeonia lactiflora Avalanche BR 2-3 eye)</v>
          </cell>
          <cell r="C301">
            <v>0</v>
          </cell>
        </row>
        <row r="302">
          <cell r="A302" t="str">
            <v>87-77-1344</v>
          </cell>
          <cell r="B302" t="str">
            <v>Пион гибридный (Paeonia hybrida Belgravia BR 2-3 eye)</v>
          </cell>
          <cell r="C302">
            <v>0</v>
          </cell>
        </row>
        <row r="303">
          <cell r="A303" t="str">
            <v>87-52-0210</v>
          </cell>
          <cell r="B303" t="str">
            <v>Belgravia_3-5</v>
          </cell>
          <cell r="C303">
            <v>50</v>
          </cell>
        </row>
        <row r="304">
          <cell r="A304" t="str">
            <v>87-77-1346</v>
          </cell>
          <cell r="B304" t="str">
            <v>Пион молочноцветковый (Paeonia lactiflora Belleville BR 2-3 eye)</v>
          </cell>
          <cell r="C304">
            <v>0</v>
          </cell>
        </row>
        <row r="305">
          <cell r="A305" t="str">
            <v>87-77-1379</v>
          </cell>
          <cell r="B305" t="str">
            <v>Пион молочноцветковый (Paeonia lactiflora Bridal shower BR 2-3 eye)</v>
          </cell>
          <cell r="C305">
            <v>100</v>
          </cell>
        </row>
        <row r="306">
          <cell r="A306" t="str">
            <v>87-77-1381</v>
          </cell>
          <cell r="B306" t="str">
            <v>Пион молочноцветковый (Paeonia lactiflora Brother Chuck BR 2-3 eye)</v>
          </cell>
          <cell r="C306">
            <v>0</v>
          </cell>
        </row>
        <row r="307">
          <cell r="A307" t="str">
            <v>87-77-1399</v>
          </cell>
          <cell r="B307" t="str">
            <v>Пион молочноцветковый (Paeonia lactiflora Catharina Fontijn BR 2-3 eye)</v>
          </cell>
          <cell r="C307">
            <v>0</v>
          </cell>
        </row>
        <row r="308">
          <cell r="A308" t="str">
            <v>87-77-1422</v>
          </cell>
          <cell r="B308" t="str">
            <v>Пион гибридный (Paeonia hybrida Command Performance BR 3-5 eye)</v>
          </cell>
          <cell r="C308">
            <v>450</v>
          </cell>
        </row>
        <row r="309">
          <cell r="A309" t="str">
            <v>87-77-1428</v>
          </cell>
          <cell r="B309" t="str">
            <v>Пион гибридный (Paeonia hybrida Coral Charm BR 2-3 eye)</v>
          </cell>
          <cell r="C309">
            <v>275</v>
          </cell>
        </row>
        <row r="310">
          <cell r="A310" t="str">
            <v>87-77-1434</v>
          </cell>
          <cell r="B310" t="str">
            <v>Пион гибридный (Paeonia hybrida Coral Sunset BR 2-3 eye)</v>
          </cell>
          <cell r="C310">
            <v>275</v>
          </cell>
        </row>
        <row r="311">
          <cell r="A311" t="str">
            <v>87-77-1456</v>
          </cell>
          <cell r="B311" t="str">
            <v>Пион молочноцветковый (Paeonia lactiflora Dr. F.G. Brethour BR 2-3 eye)</v>
          </cell>
          <cell r="C311">
            <v>100</v>
          </cell>
        </row>
        <row r="312">
          <cell r="A312" t="str">
            <v>87-77-1472</v>
          </cell>
          <cell r="B312" t="str">
            <v>Пион гибридный (Paeonia hybrida Ellen Cowley BR 3-5 eye)</v>
          </cell>
          <cell r="C312">
            <v>0</v>
          </cell>
        </row>
        <row r="313">
          <cell r="A313" t="str">
            <v>87-77-1479</v>
          </cell>
          <cell r="B313" t="str">
            <v>Пион молочноцветковый (Paeonia lactiflora Etched Salmon BR 3-5 eye)</v>
          </cell>
          <cell r="C313">
            <v>0</v>
          </cell>
        </row>
        <row r="314">
          <cell r="A314" t="str">
            <v>87-77-1501</v>
          </cell>
          <cell r="B314" t="str">
            <v>Пион гибридный (Paeonia hybrida Flame BR 3-5 eye)</v>
          </cell>
          <cell r="C314">
            <v>50</v>
          </cell>
        </row>
        <row r="315">
          <cell r="A315" t="str">
            <v>87-77-1556</v>
          </cell>
          <cell r="B315" t="str">
            <v>Пион молочноцветковый (Paeonia lactiflora Kansas BR 2-3 eye)</v>
          </cell>
          <cell r="C315">
            <v>0</v>
          </cell>
        </row>
        <row r="316">
          <cell r="A316" t="str">
            <v>87-77-1557</v>
          </cell>
          <cell r="B316" t="str">
            <v>Пион молочноцветковый (Paeonia lactiflora Kansas BR 3-5 eye)</v>
          </cell>
          <cell r="C316">
            <v>250</v>
          </cell>
        </row>
        <row r="317">
          <cell r="A317" t="str">
            <v>87-77-1606</v>
          </cell>
          <cell r="B317" t="str">
            <v>Пион молочноцветковый (Paeonia lactiflora Madame Calot BR 3-5 eye)</v>
          </cell>
          <cell r="C317">
            <v>50</v>
          </cell>
        </row>
        <row r="318">
          <cell r="A318" t="str">
            <v>87-77-1643</v>
          </cell>
          <cell r="B318" t="str">
            <v>Пион молочноцветковый (Paeonia lactiflora Monsieur Jules Elie BR 2-3 eye)</v>
          </cell>
          <cell r="C318">
            <v>75</v>
          </cell>
        </row>
        <row r="319">
          <cell r="A319" t="str">
            <v>87-77-1654</v>
          </cell>
          <cell r="B319" t="str">
            <v>Пион гибридный (Paeonia hybrida Moonrise BR 3-5 eye)</v>
          </cell>
          <cell r="C319">
            <v>0</v>
          </cell>
        </row>
        <row r="320">
          <cell r="A320" t="str">
            <v>87-77-1691</v>
          </cell>
          <cell r="B320" t="str">
            <v>Пион молочноцветковый (Paeonia lactiflora Peter Brand BR 2-3 eye)</v>
          </cell>
          <cell r="C320">
            <v>100</v>
          </cell>
        </row>
        <row r="321">
          <cell r="A321" t="str">
            <v>87-77-1692</v>
          </cell>
          <cell r="B321" t="str">
            <v>Пион молочноцветковый (Paeonia lactiflora Peter Brand BR 3-5 eye)</v>
          </cell>
          <cell r="C321">
            <v>50</v>
          </cell>
        </row>
        <row r="322">
          <cell r="A322" t="str">
            <v>87-77-1706</v>
          </cell>
          <cell r="B322" t="str">
            <v>Пион гибридный (Paeonia hybrida Pink Hawaiian Coral BR 2-3 eye)</v>
          </cell>
          <cell r="C322">
            <v>300</v>
          </cell>
        </row>
        <row r="323">
          <cell r="A323" t="str">
            <v>87-77-1707</v>
          </cell>
          <cell r="B323" t="str">
            <v>Пион гибридный (Paeonia hybrida Pink Hawaiian Coral BR 3-5 eye)</v>
          </cell>
          <cell r="C323">
            <v>300</v>
          </cell>
        </row>
        <row r="324">
          <cell r="A324" t="str">
            <v>87-77-1733</v>
          </cell>
          <cell r="B324" t="str">
            <v>Пион молочноцветковый (Paeonia lactiflora Red Magic BR 3-5 eye)</v>
          </cell>
          <cell r="C324">
            <v>0</v>
          </cell>
        </row>
        <row r="325">
          <cell r="A325" t="str">
            <v>87-77-1735</v>
          </cell>
          <cell r="B325" t="str">
            <v>Пион молочноцветковый (Paeonia lactiflora Red Queen BR 3-5 eye)</v>
          </cell>
          <cell r="C325">
            <v>50</v>
          </cell>
        </row>
        <row r="326">
          <cell r="A326" t="str">
            <v>87-77-1736</v>
          </cell>
          <cell r="B326" t="str">
            <v>Пион молочноцветковый (Paeonia lactiflora Red Sarah Bernhardt (Fiona) BR 2-3 eye)</v>
          </cell>
          <cell r="C326">
            <v>200</v>
          </cell>
        </row>
        <row r="327">
          <cell r="A327" t="str">
            <v>87-77-1737</v>
          </cell>
          <cell r="B327" t="str">
            <v>Пион молочноцветковый (Paeonia lactiflora Red Sarah Bernhardt (Fiona) BR 3-5 eye)</v>
          </cell>
          <cell r="C327">
            <v>0</v>
          </cell>
        </row>
        <row r="328">
          <cell r="A328" t="str">
            <v>87-77-1767</v>
          </cell>
          <cell r="B328" t="str">
            <v>Пион молочноцветковый (Paeonia lactiflora Shirley Temple BR 2-3 eye)</v>
          </cell>
          <cell r="C328">
            <v>100</v>
          </cell>
        </row>
        <row r="329">
          <cell r="A329" t="str">
            <v>87-77-1768</v>
          </cell>
          <cell r="B329" t="str">
            <v>Пион молочноцветковый (Paeonia lactiflora Shirley Temple BR 3-5 eye)</v>
          </cell>
          <cell r="C329">
            <v>200</v>
          </cell>
        </row>
        <row r="330">
          <cell r="A330" t="str">
            <v>87-77-1788</v>
          </cell>
          <cell r="B330" t="str">
            <v>Пион молочноцветковый (Paeonia lactiflora Sweet Sixteen BR 2-3 eye)</v>
          </cell>
          <cell r="C330">
            <v>0</v>
          </cell>
        </row>
        <row r="331">
          <cell r="A331" t="str">
            <v>87-77-1789</v>
          </cell>
          <cell r="B331" t="str">
            <v>Пион молочноцветковый (Paeonia lactiflora Sweet Sixteen BR 3-5 eye)</v>
          </cell>
          <cell r="C331">
            <v>50</v>
          </cell>
        </row>
        <row r="332">
          <cell r="A332" t="str">
            <v>87-77-1830</v>
          </cell>
          <cell r="B332" t="str">
            <v>Пион ито-гибрид (Paeonia Itoh-Hybrids Yellow Crown BR 3-5 eye)</v>
          </cell>
          <cell r="C332">
            <v>0</v>
          </cell>
        </row>
        <row r="333">
          <cell r="A333" t="str">
            <v>87-77-1834</v>
          </cell>
          <cell r="B333" t="str">
            <v>Пион ито-гибрид (Paeonia Itoh-Hybrids All That Jazz BR 3-5 eye)</v>
          </cell>
          <cell r="C333">
            <v>0</v>
          </cell>
        </row>
        <row r="334">
          <cell r="A334" t="str">
            <v>87-77-1848</v>
          </cell>
          <cell r="B334" t="str">
            <v>Пион ито-гибрид (Paeonia Itoh-Hybrids Clouds of Colour BR 3-5 eye)</v>
          </cell>
          <cell r="C334">
            <v>0</v>
          </cell>
        </row>
        <row r="335">
          <cell r="A335" t="str">
            <v>87-77-1858</v>
          </cell>
          <cell r="B335" t="str">
            <v>Пион ито-гибрид (Paeonia Itoh-Hybrids First Arrival BR 3-5 eye)</v>
          </cell>
          <cell r="C335">
            <v>100</v>
          </cell>
        </row>
        <row r="336">
          <cell r="A336" t="str">
            <v>87-77-1859</v>
          </cell>
          <cell r="B336" t="str">
            <v>Пион ито-гибрид (Paeonia Itoh-Hybrids Garden Treasure BR 2-3 eye)</v>
          </cell>
          <cell r="C336">
            <v>240</v>
          </cell>
        </row>
        <row r="337">
          <cell r="A337" t="str">
            <v>87-77-1862</v>
          </cell>
          <cell r="B337" t="str">
            <v>Пион ито-гибрид (Paeonia Itoh-Hybrids Going Bananas BR 3-5 eye)</v>
          </cell>
          <cell r="C337">
            <v>0</v>
          </cell>
        </row>
        <row r="338">
          <cell r="A338" t="str">
            <v>87-77-1871</v>
          </cell>
          <cell r="B338" t="str">
            <v>Пион ито-гибрид (Paeonia Itoh-Hybrids Lollipop BR 2-3 eye)</v>
          </cell>
          <cell r="C338">
            <v>0</v>
          </cell>
        </row>
        <row r="339">
          <cell r="A339" t="str">
            <v>87-77-1904</v>
          </cell>
          <cell r="B339" t="str">
            <v>Пион ито-гибрид (Paeonia Itoh-Hybrids Sonoma Halo BR 2-3 eye)</v>
          </cell>
          <cell r="C339">
            <v>0</v>
          </cell>
        </row>
        <row r="340">
          <cell r="A340" t="str">
            <v>87-77-1908</v>
          </cell>
          <cell r="B340" t="str">
            <v>Пион ито-гибрид (Paeonia Itoh-Hybrids Sonoma Yedo BR 2-3 eye)</v>
          </cell>
          <cell r="C340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496D6-2079-412F-B826-7815A1AE34E6}">
  <dimension ref="A1:T1905"/>
  <sheetViews>
    <sheetView showGridLines="0" tabSelected="1" zoomScaleNormal="100" workbookViewId="0">
      <selection activeCell="I30" sqref="I30"/>
    </sheetView>
  </sheetViews>
  <sheetFormatPr defaultColWidth="11.3046875" defaultRowHeight="14.6" outlineLevelCol="1" x14ac:dyDescent="0.4"/>
  <cols>
    <col min="1" max="1" width="4.53515625" style="8" customWidth="1"/>
    <col min="2" max="2" width="15.69140625" style="8" hidden="1" customWidth="1" outlineLevel="1"/>
    <col min="3" max="3" width="20.3046875" style="8" customWidth="1" collapsed="1"/>
    <col min="4" max="4" width="26.53515625" style="8" customWidth="1"/>
    <col min="5" max="5" width="38.23046875" style="8" customWidth="1"/>
    <col min="6" max="6" width="9.765625" style="8" customWidth="1"/>
    <col min="7" max="7" width="11.84375" style="8" customWidth="1"/>
    <col min="8" max="8" width="10.4609375" style="8" customWidth="1"/>
    <col min="9" max="9" width="12.4609375" style="8" customWidth="1"/>
    <col min="10" max="10" width="8.69140625" style="8" hidden="1" customWidth="1"/>
    <col min="11" max="11" width="9.07421875" style="8" hidden="1" customWidth="1"/>
    <col min="12" max="12" width="11" style="8" customWidth="1"/>
    <col min="13" max="13" width="14.3046875" style="8" customWidth="1"/>
    <col min="14" max="14" width="11.765625" style="8" customWidth="1"/>
    <col min="15" max="15" width="10.765625" style="8" customWidth="1"/>
    <col min="16" max="16" width="18.921875" style="8" customWidth="1"/>
    <col min="17" max="17" width="11" style="8" customWidth="1"/>
    <col min="18" max="18" width="9.4609375" style="8" customWidth="1"/>
    <col min="19" max="19" width="49.921875" style="17" customWidth="1"/>
    <col min="20" max="16384" width="11.3046875" style="8"/>
  </cols>
  <sheetData>
    <row r="1" spans="1:19" ht="18" customHeight="1" x14ac:dyDescent="0.4">
      <c r="A1" s="1">
        <v>46181</v>
      </c>
      <c r="B1" s="2"/>
      <c r="C1" s="3"/>
      <c r="D1" s="3"/>
      <c r="E1" s="3"/>
      <c r="F1" s="4"/>
      <c r="G1" s="4"/>
      <c r="H1" s="4"/>
      <c r="I1" s="5"/>
      <c r="J1" s="3"/>
      <c r="K1" s="3"/>
      <c r="L1" s="6"/>
      <c r="M1" s="7"/>
      <c r="O1" s="3"/>
      <c r="P1" s="3"/>
      <c r="Q1" s="3"/>
      <c r="R1" s="3"/>
      <c r="S1" s="9"/>
    </row>
    <row r="2" spans="1:19" ht="27.45" customHeight="1" x14ac:dyDescent="0.4">
      <c r="B2" s="10"/>
      <c r="D2" s="10"/>
      <c r="E2" s="10"/>
      <c r="F2" s="160" t="s">
        <v>4469</v>
      </c>
      <c r="G2" s="10"/>
      <c r="H2" s="10"/>
      <c r="I2" s="10"/>
      <c r="J2" s="10"/>
      <c r="K2" s="10"/>
      <c r="L2" s="10"/>
      <c r="M2" s="10"/>
      <c r="N2" s="10"/>
      <c r="O2" s="10"/>
      <c r="P2" s="12" t="s">
        <v>0</v>
      </c>
      <c r="Q2" s="12"/>
      <c r="R2" s="10"/>
      <c r="S2" s="13"/>
    </row>
    <row r="3" spans="1:19" ht="17.25" customHeight="1" x14ac:dyDescent="0.6">
      <c r="B3" s="10"/>
      <c r="C3" s="11"/>
      <c r="D3" s="11"/>
      <c r="F3" s="14" t="s">
        <v>4470</v>
      </c>
      <c r="H3" s="15"/>
      <c r="I3" s="11"/>
      <c r="J3" s="11"/>
      <c r="K3" s="11"/>
      <c r="L3" s="11"/>
      <c r="M3" s="11"/>
      <c r="N3" s="11"/>
      <c r="O3" s="11"/>
      <c r="P3" s="12"/>
      <c r="Q3" s="12"/>
      <c r="R3" s="10"/>
      <c r="S3" s="13"/>
    </row>
    <row r="4" spans="1:19" ht="17.25" customHeight="1" x14ac:dyDescent="0.4">
      <c r="B4" s="10"/>
      <c r="C4" s="11"/>
      <c r="D4" s="11"/>
      <c r="E4" s="16" t="s">
        <v>1</v>
      </c>
      <c r="F4" s="16"/>
      <c r="G4" s="16"/>
      <c r="H4" s="16"/>
      <c r="I4" s="11"/>
      <c r="J4" s="11"/>
      <c r="K4" s="11"/>
      <c r="L4" s="11"/>
      <c r="M4" s="11"/>
      <c r="N4" s="11" t="s">
        <v>2</v>
      </c>
      <c r="O4" s="10"/>
      <c r="P4" s="12"/>
      <c r="Q4" s="12"/>
    </row>
    <row r="5" spans="1:19" ht="17.25" customHeight="1" x14ac:dyDescent="0.4">
      <c r="B5" s="10"/>
      <c r="C5" s="11"/>
      <c r="D5" s="11"/>
      <c r="F5" s="18" t="s">
        <v>3</v>
      </c>
      <c r="G5" s="19" t="s">
        <v>4472</v>
      </c>
      <c r="I5" s="11"/>
      <c r="J5" s="11"/>
      <c r="K5" s="11"/>
      <c r="L5" s="11"/>
      <c r="M5" s="11"/>
      <c r="N5" s="11"/>
      <c r="O5" s="11"/>
      <c r="P5" s="20" t="s">
        <v>4</v>
      </c>
      <c r="Q5" s="10"/>
      <c r="R5" s="10"/>
      <c r="S5" s="13"/>
    </row>
    <row r="6" spans="1:19" ht="17.25" customHeight="1" x14ac:dyDescent="0.4">
      <c r="B6" s="10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0"/>
      <c r="R6" s="10"/>
      <c r="S6" s="13"/>
    </row>
    <row r="7" spans="1:19" x14ac:dyDescent="0.4">
      <c r="C7" s="21" t="s">
        <v>5</v>
      </c>
      <c r="D7" s="21"/>
      <c r="E7" s="22"/>
      <c r="F7" s="23"/>
      <c r="G7" s="23"/>
      <c r="H7" s="23"/>
      <c r="I7" s="24"/>
      <c r="J7" s="3"/>
      <c r="K7" s="3"/>
      <c r="L7" s="25">
        <v>94.558199999999999</v>
      </c>
      <c r="M7" s="26"/>
      <c r="N7" s="27" t="s">
        <v>6</v>
      </c>
      <c r="O7" s="3"/>
      <c r="P7" s="3"/>
    </row>
    <row r="8" spans="1:19" x14ac:dyDescent="0.4">
      <c r="C8" s="28" t="s">
        <v>7</v>
      </c>
      <c r="D8" s="28"/>
      <c r="E8" s="22"/>
      <c r="F8" s="23"/>
      <c r="G8" s="23"/>
      <c r="H8" s="23"/>
      <c r="I8" s="24"/>
      <c r="J8" s="3"/>
      <c r="K8" s="3"/>
      <c r="L8" s="29" t="s">
        <v>8</v>
      </c>
      <c r="M8" s="30"/>
      <c r="N8" s="31" t="s">
        <v>9</v>
      </c>
      <c r="O8" s="3"/>
      <c r="P8" s="3"/>
    </row>
    <row r="9" spans="1:19" x14ac:dyDescent="0.4">
      <c r="C9" s="28" t="s">
        <v>10</v>
      </c>
      <c r="D9" s="28"/>
      <c r="E9" s="22"/>
      <c r="F9" s="23"/>
      <c r="G9" s="23"/>
      <c r="H9" s="23"/>
      <c r="I9" s="24"/>
      <c r="J9" s="3"/>
      <c r="K9" s="3"/>
      <c r="L9" s="32">
        <f>SUM(L30:L1900)</f>
        <v>0</v>
      </c>
      <c r="M9" s="33" t="e">
        <f>SUM(#REF!)</f>
        <v>#REF!</v>
      </c>
      <c r="N9" s="34" t="s">
        <v>11</v>
      </c>
      <c r="O9" s="3"/>
      <c r="P9" s="3"/>
    </row>
    <row r="10" spans="1:19" x14ac:dyDescent="0.4">
      <c r="C10" s="28" t="s">
        <v>14</v>
      </c>
      <c r="E10" s="22"/>
      <c r="F10" s="23"/>
      <c r="G10" s="23"/>
      <c r="H10" s="23"/>
      <c r="I10" s="24"/>
      <c r="J10" s="3"/>
      <c r="K10" s="3"/>
      <c r="L10" s="35">
        <f>SUM(O30:O1900)</f>
        <v>0</v>
      </c>
      <c r="M10" s="36"/>
      <c r="N10" s="34" t="s">
        <v>12</v>
      </c>
      <c r="O10" s="3"/>
      <c r="P10" s="3"/>
    </row>
    <row r="11" spans="1:19" x14ac:dyDescent="0.4">
      <c r="D11" s="37"/>
      <c r="E11" s="22"/>
      <c r="F11" s="23"/>
      <c r="G11" s="23"/>
      <c r="H11" s="23"/>
      <c r="I11" s="24"/>
      <c r="J11" s="3"/>
      <c r="K11" s="3"/>
      <c r="L11" s="35">
        <f>ROUNDUP(L9,0)*37</f>
        <v>0</v>
      </c>
      <c r="M11" s="36"/>
      <c r="N11" s="34" t="s">
        <v>13</v>
      </c>
      <c r="O11" s="3"/>
      <c r="P11" s="3"/>
    </row>
    <row r="12" spans="1:19" x14ac:dyDescent="0.4">
      <c r="C12" s="37" t="s">
        <v>16</v>
      </c>
      <c r="D12" s="21"/>
      <c r="E12" s="22"/>
      <c r="F12" s="23"/>
      <c r="G12" s="23"/>
      <c r="H12" s="23"/>
      <c r="I12" s="24"/>
      <c r="J12" s="3"/>
      <c r="K12" s="3"/>
      <c r="L12" s="35">
        <f>ROUNDUP(L9,0)*4.7</f>
        <v>0</v>
      </c>
      <c r="M12" s="36"/>
      <c r="N12" s="34" t="s">
        <v>15</v>
      </c>
      <c r="O12" s="3"/>
      <c r="P12" s="3"/>
    </row>
    <row r="13" spans="1:19" s="42" customFormat="1" x14ac:dyDescent="0.4">
      <c r="A13" s="8"/>
      <c r="B13" s="8"/>
      <c r="C13" s="21" t="s">
        <v>4471</v>
      </c>
      <c r="D13" s="38"/>
      <c r="E13" s="39"/>
      <c r="F13" s="40"/>
      <c r="G13" s="40"/>
      <c r="H13" s="40"/>
      <c r="I13" s="41"/>
      <c r="J13" s="3"/>
      <c r="K13" s="3"/>
      <c r="L13" s="35">
        <f>L11+L10+L12</f>
        <v>0</v>
      </c>
      <c r="M13" s="36"/>
      <c r="N13" s="34" t="s">
        <v>17</v>
      </c>
      <c r="O13" s="3"/>
      <c r="P13" s="3"/>
      <c r="Q13" s="8"/>
      <c r="R13" s="8"/>
      <c r="S13" s="17"/>
    </row>
    <row r="14" spans="1:19" s="42" customFormat="1" x14ac:dyDescent="0.4">
      <c r="A14" s="8"/>
      <c r="B14" s="8"/>
      <c r="D14" s="21"/>
      <c r="E14" s="39"/>
      <c r="F14" s="40"/>
      <c r="G14" s="40"/>
      <c r="H14" s="40"/>
      <c r="I14" s="41"/>
      <c r="J14" s="3"/>
      <c r="K14" s="43"/>
      <c r="L14" s="44">
        <v>0.2</v>
      </c>
      <c r="M14" s="45"/>
      <c r="N14" s="34" t="s">
        <v>19</v>
      </c>
      <c r="O14" s="3"/>
      <c r="P14" s="3"/>
      <c r="Q14" s="8"/>
      <c r="R14" s="8"/>
      <c r="S14" s="17"/>
    </row>
    <row r="15" spans="1:19" s="42" customFormat="1" x14ac:dyDescent="0.4">
      <c r="A15" s="8"/>
      <c r="B15" s="8"/>
      <c r="C15" s="21" t="s">
        <v>18</v>
      </c>
      <c r="D15" s="37"/>
      <c r="E15" s="46"/>
      <c r="F15" s="47"/>
      <c r="G15" s="48"/>
      <c r="H15" s="47"/>
      <c r="I15" s="49"/>
      <c r="J15" s="3"/>
      <c r="K15" s="3"/>
      <c r="L15" s="35">
        <f>L13+L13*20%</f>
        <v>0</v>
      </c>
      <c r="M15" s="36"/>
      <c r="N15" s="50" t="s">
        <v>21</v>
      </c>
      <c r="O15" s="3"/>
      <c r="P15" s="3"/>
      <c r="Q15" s="8"/>
      <c r="R15" s="8"/>
      <c r="S15" s="17"/>
    </row>
    <row r="16" spans="1:19" s="42" customFormat="1" x14ac:dyDescent="0.4">
      <c r="A16" s="8"/>
      <c r="B16" s="51"/>
      <c r="C16" s="28" t="s">
        <v>20</v>
      </c>
      <c r="D16" s="22"/>
      <c r="E16" s="22"/>
      <c r="F16" s="23"/>
      <c r="G16" s="23"/>
      <c r="H16" s="23"/>
      <c r="I16" s="49"/>
      <c r="J16" s="3"/>
      <c r="K16" s="3"/>
      <c r="L16" s="53">
        <f>L15*L7</f>
        <v>0</v>
      </c>
      <c r="M16" s="54"/>
      <c r="N16" s="34" t="s">
        <v>21</v>
      </c>
      <c r="O16" s="3"/>
      <c r="P16" s="3"/>
      <c r="Q16" s="8"/>
      <c r="R16" s="8"/>
      <c r="S16" s="17"/>
    </row>
    <row r="17" spans="1:19" s="42" customFormat="1" ht="8.25" customHeight="1" x14ac:dyDescent="0.4">
      <c r="A17" s="8"/>
      <c r="B17" s="8"/>
      <c r="D17" s="56"/>
      <c r="E17" s="56"/>
      <c r="F17" s="56"/>
      <c r="G17" s="56"/>
      <c r="H17" s="56"/>
      <c r="I17" s="5"/>
      <c r="J17" s="3"/>
      <c r="K17" s="3"/>
      <c r="O17" s="3"/>
      <c r="P17" s="3"/>
      <c r="Q17" s="57" t="s">
        <v>2</v>
      </c>
      <c r="R17" s="57" t="s">
        <v>2</v>
      </c>
      <c r="S17" s="58"/>
    </row>
    <row r="18" spans="1:19" s="42" customFormat="1" x14ac:dyDescent="0.4">
      <c r="A18" s="8"/>
      <c r="B18" s="8"/>
      <c r="C18" s="52" t="s">
        <v>22</v>
      </c>
      <c r="D18" s="56"/>
      <c r="E18" s="56"/>
      <c r="F18" s="56"/>
      <c r="G18" s="56"/>
      <c r="H18" s="56"/>
      <c r="I18" s="5"/>
      <c r="J18" s="3"/>
      <c r="K18" s="3"/>
      <c r="L18" s="59"/>
      <c r="M18" s="60"/>
      <c r="N18" s="34"/>
      <c r="O18" s="3"/>
      <c r="P18" s="3"/>
      <c r="Q18" s="57"/>
      <c r="R18" s="57"/>
      <c r="S18" s="58"/>
    </row>
    <row r="19" spans="1:19" s="42" customFormat="1" x14ac:dyDescent="0.4">
      <c r="A19" s="8"/>
      <c r="B19" s="8"/>
      <c r="C19" s="55" t="s">
        <v>23</v>
      </c>
      <c r="D19" s="56"/>
      <c r="E19" s="56"/>
      <c r="F19" s="56"/>
      <c r="G19" s="56"/>
      <c r="H19" s="56"/>
      <c r="I19" s="5"/>
      <c r="J19" s="3"/>
      <c r="K19" s="3"/>
      <c r="L19" s="60"/>
      <c r="M19" s="60"/>
      <c r="N19" s="34"/>
      <c r="O19" s="3"/>
      <c r="P19" s="3"/>
      <c r="Q19" s="57"/>
      <c r="R19" s="57"/>
      <c r="S19" s="58"/>
    </row>
    <row r="20" spans="1:19" s="42" customFormat="1" x14ac:dyDescent="0.4">
      <c r="A20" s="8"/>
      <c r="B20" s="8"/>
      <c r="C20" s="55" t="s">
        <v>24</v>
      </c>
      <c r="D20" s="56"/>
      <c r="E20" s="56"/>
      <c r="F20" s="56"/>
      <c r="G20" s="56"/>
      <c r="H20" s="56"/>
      <c r="I20" s="5"/>
      <c r="J20" s="3"/>
      <c r="K20" s="3"/>
      <c r="L20" s="60"/>
      <c r="M20" s="60"/>
      <c r="N20" s="34"/>
      <c r="O20" s="3"/>
      <c r="P20" s="3"/>
      <c r="Q20" s="57"/>
      <c r="R20" s="57"/>
      <c r="S20" s="58"/>
    </row>
    <row r="21" spans="1:19" s="42" customFormat="1" x14ac:dyDescent="0.4">
      <c r="A21" s="8"/>
      <c r="B21" s="8"/>
      <c r="D21" s="56"/>
      <c r="E21" s="56"/>
      <c r="F21" s="56"/>
      <c r="G21" s="56"/>
      <c r="H21" s="56"/>
      <c r="I21" s="5"/>
      <c r="J21" s="3"/>
      <c r="K21" s="3"/>
      <c r="L21" s="60"/>
      <c r="M21" s="60"/>
      <c r="N21" s="34"/>
      <c r="O21" s="3"/>
      <c r="P21" s="3"/>
      <c r="Q21" s="57"/>
      <c r="R21" s="57"/>
      <c r="S21" s="58"/>
    </row>
    <row r="22" spans="1:19" s="42" customFormat="1" x14ac:dyDescent="0.4">
      <c r="A22" s="8"/>
      <c r="B22" s="8"/>
      <c r="C22" s="61" t="s">
        <v>25</v>
      </c>
      <c r="D22" s="56"/>
      <c r="E22" s="56"/>
      <c r="F22" s="56"/>
      <c r="G22" s="56"/>
      <c r="H22" s="56"/>
      <c r="I22" s="5"/>
      <c r="J22" s="3"/>
      <c r="K22" s="3"/>
      <c r="L22" s="60"/>
      <c r="M22" s="62"/>
      <c r="N22" s="63"/>
      <c r="O22" s="3"/>
      <c r="P22" s="3"/>
      <c r="Q22" s="57"/>
      <c r="R22" s="57"/>
      <c r="S22" s="58"/>
    </row>
    <row r="23" spans="1:19" s="42" customFormat="1" x14ac:dyDescent="0.4">
      <c r="A23" s="8"/>
      <c r="B23" s="8"/>
      <c r="C23" s="61" t="s">
        <v>26</v>
      </c>
      <c r="D23" s="56"/>
      <c r="E23" s="56"/>
      <c r="F23" s="56"/>
      <c r="G23" s="56"/>
      <c r="H23" s="56"/>
      <c r="I23" s="5"/>
      <c r="J23" s="3"/>
      <c r="K23" s="3"/>
      <c r="L23" s="60"/>
      <c r="M23" s="62"/>
      <c r="N23" s="34"/>
      <c r="O23" s="3"/>
      <c r="P23" s="3"/>
      <c r="Q23" s="57"/>
      <c r="R23" s="57"/>
      <c r="S23" s="58"/>
    </row>
    <row r="24" spans="1:19" s="42" customFormat="1" x14ac:dyDescent="0.4">
      <c r="A24" s="8"/>
      <c r="B24" s="8"/>
      <c r="C24" s="8"/>
      <c r="D24" s="56"/>
      <c r="E24" s="56"/>
      <c r="F24" s="56"/>
      <c r="G24" s="56"/>
      <c r="H24" s="56"/>
      <c r="I24" s="5"/>
      <c r="J24" s="3"/>
      <c r="K24" s="3"/>
      <c r="L24" s="60"/>
      <c r="M24" s="60"/>
      <c r="N24" s="34"/>
      <c r="O24" s="3"/>
      <c r="P24" s="3"/>
      <c r="Q24" s="57"/>
      <c r="R24" s="57"/>
      <c r="S24" s="58"/>
    </row>
    <row r="25" spans="1:19" s="42" customFormat="1" ht="55.2" customHeight="1" x14ac:dyDescent="0.4">
      <c r="A25" s="8"/>
      <c r="B25" s="8"/>
      <c r="C25" s="64" t="s">
        <v>27</v>
      </c>
      <c r="D25" s="64"/>
      <c r="E25" s="64"/>
      <c r="F25" s="64"/>
      <c r="G25" s="64"/>
      <c r="H25" s="64"/>
      <c r="I25" s="64"/>
      <c r="J25" s="3"/>
      <c r="K25" s="3"/>
      <c r="L25" s="65"/>
      <c r="M25" s="65"/>
      <c r="N25" s="34"/>
      <c r="O25" s="3"/>
      <c r="P25" s="3"/>
      <c r="Q25" s="57"/>
      <c r="R25" s="57"/>
      <c r="S25" s="58"/>
    </row>
    <row r="26" spans="1:19" s="42" customFormat="1" ht="13.4" customHeight="1" x14ac:dyDescent="0.4">
      <c r="A26" s="8"/>
      <c r="B26" s="66"/>
      <c r="C26" s="46"/>
      <c r="D26" s="46"/>
      <c r="E26" s="46"/>
      <c r="F26" s="47"/>
      <c r="G26" s="47"/>
      <c r="H26" s="47"/>
      <c r="I26" s="5"/>
      <c r="J26" s="3"/>
      <c r="K26" s="3"/>
      <c r="L26" s="8"/>
      <c r="M26" s="8"/>
      <c r="N26" s="8"/>
      <c r="O26" s="43"/>
      <c r="P26" s="43"/>
      <c r="Q26" s="3"/>
      <c r="R26" s="3"/>
      <c r="S26" s="9"/>
    </row>
    <row r="27" spans="1:19" s="42" customFormat="1" ht="13.4" customHeight="1" x14ac:dyDescent="0.4">
      <c r="A27" s="8"/>
      <c r="B27" s="66"/>
      <c r="C27" s="67" t="s">
        <v>28</v>
      </c>
      <c r="D27" s="68" t="s">
        <v>29</v>
      </c>
      <c r="E27" s="46"/>
      <c r="F27" s="47"/>
      <c r="G27" s="47"/>
      <c r="H27" s="47"/>
      <c r="I27" s="5"/>
      <c r="J27" s="3"/>
      <c r="K27" s="3"/>
      <c r="L27" s="8"/>
      <c r="M27" s="8"/>
      <c r="N27" s="8"/>
      <c r="O27" s="43"/>
      <c r="P27" s="43"/>
      <c r="Q27" s="3"/>
      <c r="R27" s="3"/>
      <c r="S27" s="9"/>
    </row>
    <row r="28" spans="1:19" s="42" customFormat="1" ht="13.4" customHeight="1" x14ac:dyDescent="0.4">
      <c r="A28" s="8"/>
      <c r="B28" s="66"/>
      <c r="C28" s="69"/>
      <c r="D28" s="46"/>
      <c r="E28" s="46"/>
      <c r="F28" s="47"/>
      <c r="G28" s="47"/>
      <c r="H28" s="47"/>
      <c r="I28" s="5"/>
      <c r="J28" s="3"/>
      <c r="K28" s="3"/>
      <c r="L28" s="8"/>
      <c r="M28" s="8"/>
      <c r="N28" s="8"/>
      <c r="O28" s="43"/>
      <c r="P28" s="43"/>
      <c r="Q28" s="3"/>
      <c r="R28" s="3"/>
      <c r="S28" s="9"/>
    </row>
    <row r="29" spans="1:19" s="42" customFormat="1" ht="60.75" customHeight="1" x14ac:dyDescent="0.4">
      <c r="A29" s="8"/>
      <c r="B29" s="70" t="s">
        <v>30</v>
      </c>
      <c r="C29" s="71" t="s">
        <v>31</v>
      </c>
      <c r="D29" s="72" t="s">
        <v>32</v>
      </c>
      <c r="E29" s="71" t="s">
        <v>33</v>
      </c>
      <c r="F29" s="71" t="s">
        <v>34</v>
      </c>
      <c r="G29" s="71" t="s">
        <v>35</v>
      </c>
      <c r="H29" s="73" t="s">
        <v>36</v>
      </c>
      <c r="I29" s="71" t="s">
        <v>37</v>
      </c>
      <c r="J29" s="71" t="s">
        <v>38</v>
      </c>
      <c r="K29" s="71" t="s">
        <v>39</v>
      </c>
      <c r="L29" s="71" t="s">
        <v>40</v>
      </c>
      <c r="M29" s="71" t="s">
        <v>41</v>
      </c>
      <c r="N29" s="71" t="s">
        <v>42</v>
      </c>
      <c r="O29" s="71" t="s">
        <v>43</v>
      </c>
      <c r="P29" s="71" t="s">
        <v>44</v>
      </c>
      <c r="Q29" s="71" t="s">
        <v>45</v>
      </c>
      <c r="R29" s="71" t="s">
        <v>46</v>
      </c>
      <c r="S29" s="74" t="s">
        <v>47</v>
      </c>
    </row>
    <row r="30" spans="1:19" s="42" customFormat="1" ht="15.9" x14ac:dyDescent="0.45">
      <c r="A30" s="8"/>
      <c r="B30" s="75" t="s">
        <v>48</v>
      </c>
      <c r="C30" s="76" t="s">
        <v>49</v>
      </c>
      <c r="D30" s="76" t="s">
        <v>50</v>
      </c>
      <c r="E30" s="76" t="s">
        <v>51</v>
      </c>
      <c r="F30" s="77" t="s">
        <v>52</v>
      </c>
      <c r="G30" s="78">
        <v>125</v>
      </c>
      <c r="H30" s="79">
        <v>2.4699999999999998</v>
      </c>
      <c r="I30" s="80"/>
      <c r="J30" s="81">
        <f>INT(I30/G30)</f>
        <v>0</v>
      </c>
      <c r="K30" s="81">
        <f>MOD(I30,G30)</f>
        <v>0</v>
      </c>
      <c r="L30" s="82" t="str">
        <f>IF(I30="","-",J30+K30/(G30/2))</f>
        <v>-</v>
      </c>
      <c r="M30" s="83">
        <f>I30*H30</f>
        <v>0</v>
      </c>
      <c r="N30" s="83">
        <f>IF(I30=0,0,IF(I30&lt;100,(H30+0.1)*I30-M30+7.5,0))</f>
        <v>0</v>
      </c>
      <c r="O30" s="83">
        <f>N30+M30</f>
        <v>0</v>
      </c>
      <c r="P30" s="84"/>
      <c r="Q30" s="78">
        <v>75</v>
      </c>
      <c r="R30" s="85" t="s">
        <v>53</v>
      </c>
      <c r="S30" s="84" t="s">
        <v>4489</v>
      </c>
    </row>
    <row r="31" spans="1:19" s="42" customFormat="1" ht="15.9" x14ac:dyDescent="0.45">
      <c r="A31" s="8"/>
      <c r="B31" s="75" t="s">
        <v>54</v>
      </c>
      <c r="C31" s="86" t="s">
        <v>49</v>
      </c>
      <c r="D31" s="86" t="s">
        <v>50</v>
      </c>
      <c r="E31" s="86" t="s">
        <v>55</v>
      </c>
      <c r="F31" s="87" t="s">
        <v>52</v>
      </c>
      <c r="G31" s="78">
        <v>125</v>
      </c>
      <c r="H31" s="79">
        <v>3.13</v>
      </c>
      <c r="I31" s="80"/>
      <c r="J31" s="81">
        <f>INT(I31/G31)</f>
        <v>0</v>
      </c>
      <c r="K31" s="81">
        <f>MOD(I31,G31)</f>
        <v>0</v>
      </c>
      <c r="L31" s="82" t="str">
        <f>IF(I31="","-",J31+K31/(G31/2))</f>
        <v>-</v>
      </c>
      <c r="M31" s="83">
        <f>I31*H31</f>
        <v>0</v>
      </c>
      <c r="N31" s="83">
        <f>IF(I31=0,0,IF(I31&lt;100,(H31+0.1)*I31-M31+7.5,0))</f>
        <v>0</v>
      </c>
      <c r="O31" s="83">
        <f>N31+M31</f>
        <v>0</v>
      </c>
      <c r="P31" s="84"/>
      <c r="Q31" s="78">
        <v>75</v>
      </c>
      <c r="R31" s="85" t="s">
        <v>53</v>
      </c>
      <c r="S31" s="84" t="s">
        <v>5378</v>
      </c>
    </row>
    <row r="32" spans="1:19" s="42" customFormat="1" ht="15.9" x14ac:dyDescent="0.45">
      <c r="A32" s="8"/>
      <c r="B32" s="75" t="s">
        <v>56</v>
      </c>
      <c r="C32" s="76" t="s">
        <v>49</v>
      </c>
      <c r="D32" s="76" t="s">
        <v>50</v>
      </c>
      <c r="E32" s="76" t="s">
        <v>57</v>
      </c>
      <c r="F32" s="77" t="s">
        <v>52</v>
      </c>
      <c r="G32" s="78">
        <v>125</v>
      </c>
      <c r="H32" s="79">
        <v>2.76</v>
      </c>
      <c r="I32" s="80"/>
      <c r="J32" s="81">
        <f>INT(I32/G32)</f>
        <v>0</v>
      </c>
      <c r="K32" s="81">
        <f>MOD(I32,G32)</f>
        <v>0</v>
      </c>
      <c r="L32" s="82" t="str">
        <f>IF(I32="","-",J32+K32/(G32/2))</f>
        <v>-</v>
      </c>
      <c r="M32" s="83">
        <f>I32*H32</f>
        <v>0</v>
      </c>
      <c r="N32" s="83">
        <f>IF(I32=0,0,IF(I32&lt;100,(H32+0.1)*I32-M32+7.5,0))</f>
        <v>0</v>
      </c>
      <c r="O32" s="83">
        <f>N32+M32</f>
        <v>0</v>
      </c>
      <c r="P32" s="84"/>
      <c r="Q32" s="78">
        <v>100</v>
      </c>
      <c r="R32" s="85" t="s">
        <v>58</v>
      </c>
      <c r="S32" s="84" t="s">
        <v>4490</v>
      </c>
    </row>
    <row r="33" spans="1:19" s="42" customFormat="1" ht="15.9" x14ac:dyDescent="0.45">
      <c r="A33" s="8"/>
      <c r="B33" s="75" t="s">
        <v>59</v>
      </c>
      <c r="C33" s="86" t="s">
        <v>49</v>
      </c>
      <c r="D33" s="86" t="s">
        <v>50</v>
      </c>
      <c r="E33" s="86" t="s">
        <v>60</v>
      </c>
      <c r="F33" s="87" t="s">
        <v>52</v>
      </c>
      <c r="G33" s="78">
        <v>125</v>
      </c>
      <c r="H33" s="79">
        <v>0.7</v>
      </c>
      <c r="I33" s="80"/>
      <c r="J33" s="81">
        <f>INT(I33/G33)</f>
        <v>0</v>
      </c>
      <c r="K33" s="81">
        <f>MOD(I33,G33)</f>
        <v>0</v>
      </c>
      <c r="L33" s="82" t="str">
        <f>IF(I33="","-",J33+K33/(G33/2))</f>
        <v>-</v>
      </c>
      <c r="M33" s="83">
        <f>I33*H33</f>
        <v>0</v>
      </c>
      <c r="N33" s="83">
        <f>IF(I33=0,0,IF(I33&lt;100,(H33+0.1)*I33-M33+7.5,0))</f>
        <v>0</v>
      </c>
      <c r="O33" s="83">
        <f>N33+M33</f>
        <v>0</v>
      </c>
      <c r="P33" s="84"/>
      <c r="Q33" s="78">
        <v>120</v>
      </c>
      <c r="R33" s="85" t="s">
        <v>58</v>
      </c>
      <c r="S33" s="84" t="s">
        <v>4491</v>
      </c>
    </row>
    <row r="34" spans="1:19" s="42" customFormat="1" ht="15.9" x14ac:dyDescent="0.45">
      <c r="A34" s="8"/>
      <c r="B34" s="75" t="s">
        <v>61</v>
      </c>
      <c r="C34" s="86" t="s">
        <v>49</v>
      </c>
      <c r="D34" s="86" t="s">
        <v>50</v>
      </c>
      <c r="E34" s="86" t="s">
        <v>62</v>
      </c>
      <c r="F34" s="87" t="s">
        <v>52</v>
      </c>
      <c r="G34" s="78">
        <v>125</v>
      </c>
      <c r="H34" s="79">
        <v>3.13</v>
      </c>
      <c r="I34" s="80"/>
      <c r="J34" s="81">
        <f>INT(I34/G34)</f>
        <v>0</v>
      </c>
      <c r="K34" s="81">
        <f>MOD(I34,G34)</f>
        <v>0</v>
      </c>
      <c r="L34" s="82" t="str">
        <f>IF(I34="","-",J34+K34/(G34/2))</f>
        <v>-</v>
      </c>
      <c r="M34" s="83">
        <f>I34*H34</f>
        <v>0</v>
      </c>
      <c r="N34" s="83">
        <f>IF(I34=0,0,IF(I34&lt;100,(H34+0.1)*I34-M34+7.5,0))</f>
        <v>0</v>
      </c>
      <c r="O34" s="83">
        <f>N34+M34</f>
        <v>0</v>
      </c>
      <c r="P34" s="84"/>
      <c r="Q34" s="78">
        <v>75</v>
      </c>
      <c r="R34" s="85" t="s">
        <v>63</v>
      </c>
      <c r="S34" s="84" t="s">
        <v>5320</v>
      </c>
    </row>
    <row r="35" spans="1:19" s="42" customFormat="1" ht="15.9" x14ac:dyDescent="0.45">
      <c r="A35" s="8"/>
      <c r="B35" s="75" t="s">
        <v>64</v>
      </c>
      <c r="C35" s="76" t="s">
        <v>49</v>
      </c>
      <c r="D35" s="76" t="s">
        <v>50</v>
      </c>
      <c r="E35" s="76" t="s">
        <v>65</v>
      </c>
      <c r="F35" s="77" t="s">
        <v>52</v>
      </c>
      <c r="G35" s="78">
        <v>125</v>
      </c>
      <c r="H35" s="79">
        <v>0.72</v>
      </c>
      <c r="I35" s="80"/>
      <c r="J35" s="81">
        <f>INT(I35/G35)</f>
        <v>0</v>
      </c>
      <c r="K35" s="81">
        <f>MOD(I35,G35)</f>
        <v>0</v>
      </c>
      <c r="L35" s="82" t="str">
        <f>IF(I35="","-",J35+K35/(G35/2))</f>
        <v>-</v>
      </c>
      <c r="M35" s="83">
        <f>I35*H35</f>
        <v>0</v>
      </c>
      <c r="N35" s="83">
        <f>IF(I35=0,0,IF(I35&lt;100,(H35+0.1)*I35-M35+7.5,0))</f>
        <v>0</v>
      </c>
      <c r="O35" s="83">
        <f>N35+M35</f>
        <v>0</v>
      </c>
      <c r="P35" s="84"/>
      <c r="Q35" s="78">
        <v>90</v>
      </c>
      <c r="R35" s="85" t="s">
        <v>58</v>
      </c>
      <c r="S35" s="84" t="s">
        <v>4491</v>
      </c>
    </row>
    <row r="36" spans="1:19" s="42" customFormat="1" ht="15.9" x14ac:dyDescent="0.45">
      <c r="A36" s="8"/>
      <c r="B36" s="75" t="s">
        <v>66</v>
      </c>
      <c r="C36" s="76" t="s">
        <v>49</v>
      </c>
      <c r="D36" s="76" t="s">
        <v>50</v>
      </c>
      <c r="E36" s="76" t="s">
        <v>67</v>
      </c>
      <c r="F36" s="77" t="s">
        <v>52</v>
      </c>
      <c r="G36" s="78">
        <v>125</v>
      </c>
      <c r="H36" s="79">
        <v>1.36</v>
      </c>
      <c r="I36" s="80"/>
      <c r="J36" s="81">
        <f>INT(I36/G36)</f>
        <v>0</v>
      </c>
      <c r="K36" s="81">
        <f>MOD(I36,G36)</f>
        <v>0</v>
      </c>
      <c r="L36" s="82" t="str">
        <f>IF(I36="","-",J36+K36/(G36/2))</f>
        <v>-</v>
      </c>
      <c r="M36" s="83">
        <f>I36*H36</f>
        <v>0</v>
      </c>
      <c r="N36" s="83">
        <f>IF(I36=0,0,IF(I36&lt;100,(H36+0.1)*I36-M36+7.5,0))</f>
        <v>0</v>
      </c>
      <c r="O36" s="83">
        <f>N36+M36</f>
        <v>0</v>
      </c>
      <c r="P36" s="84"/>
      <c r="Q36" s="78">
        <v>90</v>
      </c>
      <c r="R36" s="85" t="s">
        <v>58</v>
      </c>
      <c r="S36" s="84" t="s">
        <v>4492</v>
      </c>
    </row>
    <row r="37" spans="1:19" s="42" customFormat="1" ht="15.9" x14ac:dyDescent="0.45">
      <c r="A37" s="8"/>
      <c r="B37" s="75" t="s">
        <v>68</v>
      </c>
      <c r="C37" s="86" t="s">
        <v>49</v>
      </c>
      <c r="D37" s="86" t="s">
        <v>50</v>
      </c>
      <c r="E37" s="86" t="s">
        <v>69</v>
      </c>
      <c r="F37" s="87" t="s">
        <v>52</v>
      </c>
      <c r="G37" s="78">
        <v>125</v>
      </c>
      <c r="H37" s="79">
        <v>3.13</v>
      </c>
      <c r="I37" s="80"/>
      <c r="J37" s="81">
        <f>INT(I37/G37)</f>
        <v>0</v>
      </c>
      <c r="K37" s="81">
        <f>MOD(I37,G37)</f>
        <v>0</v>
      </c>
      <c r="L37" s="82" t="str">
        <f>IF(I37="","-",J37+K37/(G37/2))</f>
        <v>-</v>
      </c>
      <c r="M37" s="83">
        <f>I37*H37</f>
        <v>0</v>
      </c>
      <c r="N37" s="83">
        <f>IF(I37=0,0,IF(I37&lt;100,(H37+0.1)*I37-M37+7.5,0))</f>
        <v>0</v>
      </c>
      <c r="O37" s="83">
        <f>N37+M37</f>
        <v>0</v>
      </c>
      <c r="P37" s="84"/>
      <c r="Q37" s="78">
        <v>60</v>
      </c>
      <c r="R37" s="85" t="s">
        <v>58</v>
      </c>
      <c r="S37" s="84" t="s">
        <v>4512</v>
      </c>
    </row>
    <row r="38" spans="1:19" s="42" customFormat="1" ht="15.9" x14ac:dyDescent="0.45">
      <c r="A38" s="8"/>
      <c r="B38" s="75" t="s">
        <v>70</v>
      </c>
      <c r="C38" s="76" t="s">
        <v>49</v>
      </c>
      <c r="D38" s="76" t="s">
        <v>50</v>
      </c>
      <c r="E38" s="76" t="s">
        <v>71</v>
      </c>
      <c r="F38" s="77" t="s">
        <v>52</v>
      </c>
      <c r="G38" s="78">
        <v>125</v>
      </c>
      <c r="H38" s="79">
        <v>1.24</v>
      </c>
      <c r="I38" s="80"/>
      <c r="J38" s="81">
        <f>INT(I38/G38)</f>
        <v>0</v>
      </c>
      <c r="K38" s="81">
        <f>MOD(I38,G38)</f>
        <v>0</v>
      </c>
      <c r="L38" s="82" t="str">
        <f>IF(I38="","-",J38+K38/(G38/2))</f>
        <v>-</v>
      </c>
      <c r="M38" s="83">
        <f>I38*H38</f>
        <v>0</v>
      </c>
      <c r="N38" s="83">
        <f>IF(I38=0,0,IF(I38&lt;100,(H38+0.1)*I38-M38+7.5,0))</f>
        <v>0</v>
      </c>
      <c r="O38" s="83">
        <f>N38+M38</f>
        <v>0</v>
      </c>
      <c r="P38" s="84"/>
      <c r="Q38" s="78" t="s">
        <v>72</v>
      </c>
      <c r="R38" s="85" t="s">
        <v>63</v>
      </c>
      <c r="S38" s="84" t="s">
        <v>4493</v>
      </c>
    </row>
    <row r="39" spans="1:19" s="42" customFormat="1" ht="15.9" x14ac:dyDescent="0.45">
      <c r="A39" s="8"/>
      <c r="B39" s="75" t="s">
        <v>73</v>
      </c>
      <c r="C39" s="76" t="s">
        <v>74</v>
      </c>
      <c r="D39" s="76" t="s">
        <v>75</v>
      </c>
      <c r="E39" s="76" t="s">
        <v>76</v>
      </c>
      <c r="F39" s="77" t="s">
        <v>52</v>
      </c>
      <c r="G39" s="78">
        <v>125</v>
      </c>
      <c r="H39" s="79">
        <v>0.59</v>
      </c>
      <c r="I39" s="80"/>
      <c r="J39" s="81">
        <f>INT(I39/G39)</f>
        <v>0</v>
      </c>
      <c r="K39" s="81">
        <f>MOD(I39,G39)</f>
        <v>0</v>
      </c>
      <c r="L39" s="82" t="str">
        <f>IF(I39="","-",J39+K39/(G39/2))</f>
        <v>-</v>
      </c>
      <c r="M39" s="83">
        <f>I39*H39</f>
        <v>0</v>
      </c>
      <c r="N39" s="83">
        <f>IF(I39=0,0,IF(I39&lt;100,(H39+0.1)*I39-M39+7.5,0))</f>
        <v>0</v>
      </c>
      <c r="O39" s="83">
        <f>N39+M39</f>
        <v>0</v>
      </c>
      <c r="P39" s="84"/>
      <c r="Q39" s="78">
        <v>90</v>
      </c>
      <c r="R39" s="85" t="s">
        <v>77</v>
      </c>
      <c r="S39" s="84" t="s">
        <v>4491</v>
      </c>
    </row>
    <row r="40" spans="1:19" s="42" customFormat="1" ht="15.9" x14ac:dyDescent="0.45">
      <c r="A40" s="8"/>
      <c r="B40" s="75" t="s">
        <v>78</v>
      </c>
      <c r="C40" s="76" t="s">
        <v>74</v>
      </c>
      <c r="D40" s="76" t="s">
        <v>75</v>
      </c>
      <c r="E40" s="76" t="s">
        <v>79</v>
      </c>
      <c r="F40" s="77" t="s">
        <v>52</v>
      </c>
      <c r="G40" s="78">
        <v>125</v>
      </c>
      <c r="H40" s="79">
        <v>0.77</v>
      </c>
      <c r="I40" s="80"/>
      <c r="J40" s="81">
        <f>INT(I40/G40)</f>
        <v>0</v>
      </c>
      <c r="K40" s="81">
        <f>MOD(I40,G40)</f>
        <v>0</v>
      </c>
      <c r="L40" s="82" t="str">
        <f>IF(I40="","-",J40+K40/(G40/2))</f>
        <v>-</v>
      </c>
      <c r="M40" s="83">
        <f>I40*H40</f>
        <v>0</v>
      </c>
      <c r="N40" s="83">
        <f>IF(I40=0,0,IF(I40&lt;100,(H40+0.1)*I40-M40+7.5,0))</f>
        <v>0</v>
      </c>
      <c r="O40" s="83">
        <f>N40+M40</f>
        <v>0</v>
      </c>
      <c r="P40" s="84"/>
      <c r="Q40" s="78">
        <v>90</v>
      </c>
      <c r="R40" s="85" t="s">
        <v>58</v>
      </c>
      <c r="S40" s="84" t="s">
        <v>4493</v>
      </c>
    </row>
    <row r="41" spans="1:19" s="42" customFormat="1" ht="15.9" x14ac:dyDescent="0.45">
      <c r="A41" s="8"/>
      <c r="B41" s="75" t="s">
        <v>80</v>
      </c>
      <c r="C41" s="76" t="s">
        <v>74</v>
      </c>
      <c r="D41" s="76" t="s">
        <v>75</v>
      </c>
      <c r="E41" s="76" t="s">
        <v>81</v>
      </c>
      <c r="F41" s="77" t="s">
        <v>52</v>
      </c>
      <c r="G41" s="78">
        <v>125</v>
      </c>
      <c r="H41" s="79">
        <v>0.72</v>
      </c>
      <c r="I41" s="80"/>
      <c r="J41" s="81">
        <f>INT(I41/G41)</f>
        <v>0</v>
      </c>
      <c r="K41" s="81">
        <f>MOD(I41,G41)</f>
        <v>0</v>
      </c>
      <c r="L41" s="82" t="str">
        <f>IF(I41="","-",J41+K41/(G41/2))</f>
        <v>-</v>
      </c>
      <c r="M41" s="83">
        <f>I41*H41</f>
        <v>0</v>
      </c>
      <c r="N41" s="83">
        <f>IF(I41=0,0,IF(I41&lt;100,(H41+0.1)*I41-M41+7.5,0))</f>
        <v>0</v>
      </c>
      <c r="O41" s="83">
        <f>N41+M41</f>
        <v>0</v>
      </c>
      <c r="P41" s="84"/>
      <c r="Q41" s="78">
        <v>120</v>
      </c>
      <c r="R41" s="85" t="s">
        <v>58</v>
      </c>
      <c r="S41" s="84" t="s">
        <v>4490</v>
      </c>
    </row>
    <row r="42" spans="1:19" s="42" customFormat="1" ht="15.9" x14ac:dyDescent="0.45">
      <c r="A42" s="8"/>
      <c r="B42" s="75" t="s">
        <v>82</v>
      </c>
      <c r="C42" s="76" t="s">
        <v>74</v>
      </c>
      <c r="D42" s="76" t="s">
        <v>75</v>
      </c>
      <c r="E42" s="76" t="s">
        <v>83</v>
      </c>
      <c r="F42" s="77" t="s">
        <v>52</v>
      </c>
      <c r="G42" s="78">
        <v>125</v>
      </c>
      <c r="H42" s="79">
        <v>0.75</v>
      </c>
      <c r="I42" s="80"/>
      <c r="J42" s="81">
        <f>INT(I42/G42)</f>
        <v>0</v>
      </c>
      <c r="K42" s="81">
        <f>MOD(I42,G42)</f>
        <v>0</v>
      </c>
      <c r="L42" s="82" t="str">
        <f>IF(I42="","-",J42+K42/(G42/2))</f>
        <v>-</v>
      </c>
      <c r="M42" s="83">
        <f>I42*H42</f>
        <v>0</v>
      </c>
      <c r="N42" s="83">
        <f>IF(I42=0,0,IF(I42&lt;100,(H42+0.1)*I42-M42+7.5,0))</f>
        <v>0</v>
      </c>
      <c r="O42" s="83">
        <f>N42+M42</f>
        <v>0</v>
      </c>
      <c r="P42" s="84"/>
      <c r="Q42" s="78">
        <v>120</v>
      </c>
      <c r="R42" s="85" t="s">
        <v>58</v>
      </c>
      <c r="S42" s="84" t="s">
        <v>4491</v>
      </c>
    </row>
    <row r="43" spans="1:19" s="42" customFormat="1" ht="15.9" x14ac:dyDescent="0.45">
      <c r="A43" s="8"/>
      <c r="B43" s="75" t="s">
        <v>84</v>
      </c>
      <c r="C43" s="76" t="s">
        <v>74</v>
      </c>
      <c r="D43" s="76" t="s">
        <v>75</v>
      </c>
      <c r="E43" s="76" t="s">
        <v>85</v>
      </c>
      <c r="F43" s="77" t="s">
        <v>52</v>
      </c>
      <c r="G43" s="78">
        <v>125</v>
      </c>
      <c r="H43" s="79">
        <v>0.63</v>
      </c>
      <c r="I43" s="80"/>
      <c r="J43" s="81">
        <f>INT(I43/G43)</f>
        <v>0</v>
      </c>
      <c r="K43" s="81">
        <f>MOD(I43,G43)</f>
        <v>0</v>
      </c>
      <c r="L43" s="82" t="str">
        <f>IF(I43="","-",J43+K43/(G43/2))</f>
        <v>-</v>
      </c>
      <c r="M43" s="83">
        <f>I43*H43</f>
        <v>0</v>
      </c>
      <c r="N43" s="83">
        <f>IF(I43=0,0,IF(I43&lt;100,(H43+0.1)*I43-M43+7.5,0))</f>
        <v>0</v>
      </c>
      <c r="O43" s="83">
        <f>N43+M43</f>
        <v>0</v>
      </c>
      <c r="P43" s="84"/>
      <c r="Q43" s="78">
        <v>80</v>
      </c>
      <c r="R43" s="85" t="s">
        <v>58</v>
      </c>
      <c r="S43" s="84" t="s">
        <v>4491</v>
      </c>
    </row>
    <row r="44" spans="1:19" s="42" customFormat="1" ht="15.9" x14ac:dyDescent="0.45">
      <c r="A44" s="8"/>
      <c r="B44" s="75" t="s">
        <v>86</v>
      </c>
      <c r="C44" s="76" t="s">
        <v>74</v>
      </c>
      <c r="D44" s="76" t="s">
        <v>75</v>
      </c>
      <c r="E44" s="76" t="s">
        <v>87</v>
      </c>
      <c r="F44" s="77" t="s">
        <v>52</v>
      </c>
      <c r="G44" s="78">
        <v>125</v>
      </c>
      <c r="H44" s="79">
        <v>0.63</v>
      </c>
      <c r="I44" s="80"/>
      <c r="J44" s="81">
        <f>INT(I44/G44)</f>
        <v>0</v>
      </c>
      <c r="K44" s="81">
        <f>MOD(I44,G44)</f>
        <v>0</v>
      </c>
      <c r="L44" s="82" t="str">
        <f>IF(I44="","-",J44+K44/(G44/2))</f>
        <v>-</v>
      </c>
      <c r="M44" s="83">
        <f>I44*H44</f>
        <v>0</v>
      </c>
      <c r="N44" s="83">
        <f>IF(I44=0,0,IF(I44&lt;100,(H44+0.1)*I44-M44+7.5,0))</f>
        <v>0</v>
      </c>
      <c r="O44" s="83">
        <f>N44+M44</f>
        <v>0</v>
      </c>
      <c r="P44" s="84"/>
      <c r="Q44" s="78">
        <v>120</v>
      </c>
      <c r="R44" s="85" t="s">
        <v>88</v>
      </c>
      <c r="S44" s="84" t="s">
        <v>4491</v>
      </c>
    </row>
    <row r="45" spans="1:19" s="42" customFormat="1" ht="15.9" x14ac:dyDescent="0.45">
      <c r="A45" s="8"/>
      <c r="B45" s="75" t="s">
        <v>89</v>
      </c>
      <c r="C45" s="76" t="s">
        <v>74</v>
      </c>
      <c r="D45" s="76" t="s">
        <v>75</v>
      </c>
      <c r="E45" s="76" t="s">
        <v>90</v>
      </c>
      <c r="F45" s="77" t="s">
        <v>52</v>
      </c>
      <c r="G45" s="78">
        <v>125</v>
      </c>
      <c r="H45" s="79">
        <v>0.59</v>
      </c>
      <c r="I45" s="80"/>
      <c r="J45" s="81">
        <f>INT(I45/G45)</f>
        <v>0</v>
      </c>
      <c r="K45" s="81">
        <f>MOD(I45,G45)</f>
        <v>0</v>
      </c>
      <c r="L45" s="82" t="str">
        <f>IF(I45="","-",J45+K45/(G45/2))</f>
        <v>-</v>
      </c>
      <c r="M45" s="83">
        <f>I45*H45</f>
        <v>0</v>
      </c>
      <c r="N45" s="83">
        <f>IF(I45=0,0,IF(I45&lt;100,(H45+0.1)*I45-M45+7.5,0))</f>
        <v>0</v>
      </c>
      <c r="O45" s="83">
        <f>N45+M45</f>
        <v>0</v>
      </c>
      <c r="P45" s="84"/>
      <c r="Q45" s="78">
        <v>120</v>
      </c>
      <c r="R45" s="85" t="s">
        <v>58</v>
      </c>
      <c r="S45" s="84" t="s">
        <v>4491</v>
      </c>
    </row>
    <row r="46" spans="1:19" s="42" customFormat="1" ht="15.9" x14ac:dyDescent="0.45">
      <c r="A46" s="8"/>
      <c r="B46" s="75" t="s">
        <v>91</v>
      </c>
      <c r="C46" s="76" t="s">
        <v>74</v>
      </c>
      <c r="D46" s="76" t="s">
        <v>75</v>
      </c>
      <c r="E46" s="76" t="s">
        <v>92</v>
      </c>
      <c r="F46" s="77" t="s">
        <v>52</v>
      </c>
      <c r="G46" s="78">
        <v>125</v>
      </c>
      <c r="H46" s="79">
        <v>0.63</v>
      </c>
      <c r="I46" s="80"/>
      <c r="J46" s="81">
        <f>INT(I46/G46)</f>
        <v>0</v>
      </c>
      <c r="K46" s="81">
        <f>MOD(I46,G46)</f>
        <v>0</v>
      </c>
      <c r="L46" s="82" t="str">
        <f>IF(I46="","-",J46+K46/(G46/2))</f>
        <v>-</v>
      </c>
      <c r="M46" s="83">
        <f>I46*H46</f>
        <v>0</v>
      </c>
      <c r="N46" s="83">
        <f>IF(I46=0,0,IF(I46&lt;100,(H46+0.1)*I46-M46+7.5,0))</f>
        <v>0</v>
      </c>
      <c r="O46" s="83">
        <f>N46+M46</f>
        <v>0</v>
      </c>
      <c r="P46" s="84"/>
      <c r="Q46" s="78">
        <v>90</v>
      </c>
      <c r="R46" s="85" t="s">
        <v>58</v>
      </c>
      <c r="S46" s="84" t="s">
        <v>4491</v>
      </c>
    </row>
    <row r="47" spans="1:19" s="42" customFormat="1" ht="15.9" x14ac:dyDescent="0.45">
      <c r="A47" s="8"/>
      <c r="B47" s="75" t="s">
        <v>93</v>
      </c>
      <c r="C47" s="76" t="s">
        <v>74</v>
      </c>
      <c r="D47" s="76" t="s">
        <v>75</v>
      </c>
      <c r="E47" s="76" t="s">
        <v>94</v>
      </c>
      <c r="F47" s="77" t="s">
        <v>52</v>
      </c>
      <c r="G47" s="78">
        <v>125</v>
      </c>
      <c r="H47" s="79">
        <v>0.59</v>
      </c>
      <c r="I47" s="80"/>
      <c r="J47" s="81">
        <f>INT(I47/G47)</f>
        <v>0</v>
      </c>
      <c r="K47" s="81">
        <f>MOD(I47,G47)</f>
        <v>0</v>
      </c>
      <c r="L47" s="82" t="str">
        <f>IF(I47="","-",J47+K47/(G47/2))</f>
        <v>-</v>
      </c>
      <c r="M47" s="83">
        <f>I47*H47</f>
        <v>0</v>
      </c>
      <c r="N47" s="83">
        <f>IF(I47=0,0,IF(I47&lt;100,(H47+0.1)*I47-M47+7.5,0))</f>
        <v>0</v>
      </c>
      <c r="O47" s="83">
        <f>N47+M47</f>
        <v>0</v>
      </c>
      <c r="P47" s="84"/>
      <c r="Q47" s="78">
        <v>100</v>
      </c>
      <c r="R47" s="85" t="s">
        <v>58</v>
      </c>
      <c r="S47" s="84" t="s">
        <v>4490</v>
      </c>
    </row>
    <row r="48" spans="1:19" s="42" customFormat="1" ht="15.9" x14ac:dyDescent="0.45">
      <c r="A48" s="8"/>
      <c r="B48" s="75" t="s">
        <v>95</v>
      </c>
      <c r="C48" s="76" t="s">
        <v>74</v>
      </c>
      <c r="D48" s="76" t="s">
        <v>75</v>
      </c>
      <c r="E48" s="76" t="s">
        <v>96</v>
      </c>
      <c r="F48" s="77" t="s">
        <v>52</v>
      </c>
      <c r="G48" s="78">
        <v>125</v>
      </c>
      <c r="H48" s="79">
        <v>0.79</v>
      </c>
      <c r="I48" s="80"/>
      <c r="J48" s="81">
        <f>INT(I48/G48)</f>
        <v>0</v>
      </c>
      <c r="K48" s="81">
        <f>MOD(I48,G48)</f>
        <v>0</v>
      </c>
      <c r="L48" s="82" t="str">
        <f>IF(I48="","-",J48+K48/(G48/2))</f>
        <v>-</v>
      </c>
      <c r="M48" s="83">
        <f>I48*H48</f>
        <v>0</v>
      </c>
      <c r="N48" s="83">
        <f>IF(I48=0,0,IF(I48&lt;100,(H48+0.1)*I48-M48+7.5,0))</f>
        <v>0</v>
      </c>
      <c r="O48" s="83">
        <f>N48+M48</f>
        <v>0</v>
      </c>
      <c r="P48" s="84"/>
      <c r="Q48" s="78">
        <v>80</v>
      </c>
      <c r="R48" s="85" t="s">
        <v>58</v>
      </c>
      <c r="S48" s="84" t="s">
        <v>4491</v>
      </c>
    </row>
    <row r="49" spans="1:19" s="42" customFormat="1" ht="15.9" x14ac:dyDescent="0.45">
      <c r="A49" s="8"/>
      <c r="B49" s="75" t="s">
        <v>97</v>
      </c>
      <c r="C49" s="76" t="s">
        <v>74</v>
      </c>
      <c r="D49" s="76" t="s">
        <v>75</v>
      </c>
      <c r="E49" s="76" t="s">
        <v>98</v>
      </c>
      <c r="F49" s="77" t="s">
        <v>52</v>
      </c>
      <c r="G49" s="78">
        <v>125</v>
      </c>
      <c r="H49" s="79">
        <v>1.28</v>
      </c>
      <c r="I49" s="80"/>
      <c r="J49" s="81">
        <f>INT(I49/G49)</f>
        <v>0</v>
      </c>
      <c r="K49" s="81">
        <f>MOD(I49,G49)</f>
        <v>0</v>
      </c>
      <c r="L49" s="82" t="str">
        <f>IF(I49="","-",J49+K49/(G49/2))</f>
        <v>-</v>
      </c>
      <c r="M49" s="83">
        <f>I49*H49</f>
        <v>0</v>
      </c>
      <c r="N49" s="83">
        <f>IF(I49=0,0,IF(I49&lt;100,(H49+0.1)*I49-M49+7.5,0))</f>
        <v>0</v>
      </c>
      <c r="O49" s="83">
        <f>N49+M49</f>
        <v>0</v>
      </c>
      <c r="P49" s="84"/>
      <c r="Q49" s="78">
        <v>40</v>
      </c>
      <c r="R49" s="85" t="s">
        <v>58</v>
      </c>
      <c r="S49" s="84" t="s">
        <v>4491</v>
      </c>
    </row>
    <row r="50" spans="1:19" s="42" customFormat="1" ht="15.9" x14ac:dyDescent="0.45">
      <c r="A50" s="8"/>
      <c r="B50" s="75" t="s">
        <v>99</v>
      </c>
      <c r="C50" s="76" t="s">
        <v>74</v>
      </c>
      <c r="D50" s="76" t="s">
        <v>75</v>
      </c>
      <c r="E50" s="76" t="s">
        <v>100</v>
      </c>
      <c r="F50" s="77" t="s">
        <v>52</v>
      </c>
      <c r="G50" s="78">
        <v>125</v>
      </c>
      <c r="H50" s="79">
        <v>1.07</v>
      </c>
      <c r="I50" s="80"/>
      <c r="J50" s="81">
        <f>INT(I50/G50)</f>
        <v>0</v>
      </c>
      <c r="K50" s="81">
        <f>MOD(I50,G50)</f>
        <v>0</v>
      </c>
      <c r="L50" s="82" t="str">
        <f>IF(I50="","-",J50+K50/(G50/2))</f>
        <v>-</v>
      </c>
      <c r="M50" s="83">
        <f>I50*H50</f>
        <v>0</v>
      </c>
      <c r="N50" s="83">
        <f>IF(I50=0,0,IF(I50&lt;100,(H50+0.1)*I50-M50+7.5,0))</f>
        <v>0</v>
      </c>
      <c r="O50" s="83">
        <f>N50+M50</f>
        <v>0</v>
      </c>
      <c r="P50" s="84"/>
      <c r="Q50" s="78">
        <v>40</v>
      </c>
      <c r="R50" s="85" t="s">
        <v>58</v>
      </c>
      <c r="S50" s="84" t="s">
        <v>4491</v>
      </c>
    </row>
    <row r="51" spans="1:19" s="42" customFormat="1" ht="15.9" x14ac:dyDescent="0.45">
      <c r="A51" s="8"/>
      <c r="B51" s="75" t="s">
        <v>101</v>
      </c>
      <c r="C51" s="76" t="s">
        <v>74</v>
      </c>
      <c r="D51" s="76" t="s">
        <v>75</v>
      </c>
      <c r="E51" s="76" t="s">
        <v>102</v>
      </c>
      <c r="F51" s="77" t="s">
        <v>52</v>
      </c>
      <c r="G51" s="78">
        <v>125</v>
      </c>
      <c r="H51" s="79">
        <v>0.92</v>
      </c>
      <c r="I51" s="80"/>
      <c r="J51" s="81">
        <f>INT(I51/G51)</f>
        <v>0</v>
      </c>
      <c r="K51" s="81">
        <f>MOD(I51,G51)</f>
        <v>0</v>
      </c>
      <c r="L51" s="82" t="str">
        <f>IF(I51="","-",J51+K51/(G51/2))</f>
        <v>-</v>
      </c>
      <c r="M51" s="83">
        <f>I51*H51</f>
        <v>0</v>
      </c>
      <c r="N51" s="83">
        <f>IF(I51=0,0,IF(I51&lt;100,(H51+0.1)*I51-M51+7.5,0))</f>
        <v>0</v>
      </c>
      <c r="O51" s="83">
        <f>N51+M51</f>
        <v>0</v>
      </c>
      <c r="P51" s="84"/>
      <c r="Q51" s="78">
        <v>50</v>
      </c>
      <c r="R51" s="85" t="s">
        <v>58</v>
      </c>
      <c r="S51" s="84" t="s">
        <v>4491</v>
      </c>
    </row>
    <row r="52" spans="1:19" s="42" customFormat="1" ht="15.9" x14ac:dyDescent="0.45">
      <c r="A52" s="8"/>
      <c r="B52" s="75" t="s">
        <v>103</v>
      </c>
      <c r="C52" s="76" t="s">
        <v>74</v>
      </c>
      <c r="D52" s="76" t="s">
        <v>75</v>
      </c>
      <c r="E52" s="76" t="s">
        <v>104</v>
      </c>
      <c r="F52" s="77" t="s">
        <v>52</v>
      </c>
      <c r="G52" s="78">
        <v>125</v>
      </c>
      <c r="H52" s="79">
        <v>0.93</v>
      </c>
      <c r="I52" s="80"/>
      <c r="J52" s="81">
        <f>INT(I52/G52)</f>
        <v>0</v>
      </c>
      <c r="K52" s="81">
        <f>MOD(I52,G52)</f>
        <v>0</v>
      </c>
      <c r="L52" s="82" t="str">
        <f>IF(I52="","-",J52+K52/(G52/2))</f>
        <v>-</v>
      </c>
      <c r="M52" s="83">
        <f>I52*H52</f>
        <v>0</v>
      </c>
      <c r="N52" s="83">
        <f>IF(I52=0,0,IF(I52&lt;100,(H52+0.1)*I52-M52+7.5,0))</f>
        <v>0</v>
      </c>
      <c r="O52" s="83">
        <f>N52+M52</f>
        <v>0</v>
      </c>
      <c r="P52" s="84"/>
      <c r="Q52" s="78">
        <v>100</v>
      </c>
      <c r="R52" s="85" t="s">
        <v>58</v>
      </c>
      <c r="S52" s="84" t="s">
        <v>4494</v>
      </c>
    </row>
    <row r="53" spans="1:19" s="42" customFormat="1" ht="15.9" x14ac:dyDescent="0.45">
      <c r="A53" s="8"/>
      <c r="B53" s="75" t="s">
        <v>105</v>
      </c>
      <c r="C53" s="76" t="s">
        <v>74</v>
      </c>
      <c r="D53" s="76" t="s">
        <v>75</v>
      </c>
      <c r="E53" s="76" t="s">
        <v>106</v>
      </c>
      <c r="F53" s="88" t="s">
        <v>52</v>
      </c>
      <c r="G53" s="78">
        <v>125</v>
      </c>
      <c r="H53" s="79">
        <v>2.98</v>
      </c>
      <c r="I53" s="80"/>
      <c r="J53" s="81">
        <f>INT(I53/G53)</f>
        <v>0</v>
      </c>
      <c r="K53" s="81">
        <f>MOD(I53,G53)</f>
        <v>0</v>
      </c>
      <c r="L53" s="82" t="str">
        <f>IF(I53="","-",J53+K53/(G53/2))</f>
        <v>-</v>
      </c>
      <c r="M53" s="83">
        <f>I53*H53</f>
        <v>0</v>
      </c>
      <c r="N53" s="83">
        <f>IF(I53=0,0,IF(I53&lt;100,(H53+0.1)*I53-M53+7.5,0))</f>
        <v>0</v>
      </c>
      <c r="O53" s="83">
        <f>N53+M53</f>
        <v>0</v>
      </c>
      <c r="P53" s="84"/>
      <c r="Q53" s="78">
        <v>60</v>
      </c>
      <c r="R53" s="85" t="s">
        <v>58</v>
      </c>
      <c r="S53" s="84" t="s">
        <v>4495</v>
      </c>
    </row>
    <row r="54" spans="1:19" s="42" customFormat="1" ht="15.9" x14ac:dyDescent="0.45">
      <c r="A54" s="8"/>
      <c r="B54" s="75" t="s">
        <v>107</v>
      </c>
      <c r="C54" s="76" t="s">
        <v>74</v>
      </c>
      <c r="D54" s="76" t="s">
        <v>75</v>
      </c>
      <c r="E54" s="76" t="s">
        <v>108</v>
      </c>
      <c r="F54" s="77" t="s">
        <v>52</v>
      </c>
      <c r="G54" s="78">
        <v>125</v>
      </c>
      <c r="H54" s="79">
        <v>0.59</v>
      </c>
      <c r="I54" s="80"/>
      <c r="J54" s="81">
        <f>INT(I54/G54)</f>
        <v>0</v>
      </c>
      <c r="K54" s="81">
        <f>MOD(I54,G54)</f>
        <v>0</v>
      </c>
      <c r="L54" s="82" t="str">
        <f>IF(I54="","-",J54+K54/(G54/2))</f>
        <v>-</v>
      </c>
      <c r="M54" s="83">
        <f>I54*H54</f>
        <v>0</v>
      </c>
      <c r="N54" s="83">
        <f>IF(I54=0,0,IF(I54&lt;100,(H54+0.1)*I54-M54+7.5,0))</f>
        <v>0</v>
      </c>
      <c r="O54" s="83">
        <f>N54+M54</f>
        <v>0</v>
      </c>
      <c r="P54" s="84"/>
      <c r="Q54" s="78">
        <v>90</v>
      </c>
      <c r="R54" s="85" t="s">
        <v>58</v>
      </c>
      <c r="S54" s="84" t="s">
        <v>4496</v>
      </c>
    </row>
    <row r="55" spans="1:19" s="42" customFormat="1" ht="15.9" x14ac:dyDescent="0.45">
      <c r="A55" s="8"/>
      <c r="B55" s="75" t="s">
        <v>109</v>
      </c>
      <c r="C55" s="76" t="s">
        <v>74</v>
      </c>
      <c r="D55" s="76" t="s">
        <v>75</v>
      </c>
      <c r="E55" s="76" t="s">
        <v>110</v>
      </c>
      <c r="F55" s="77" t="s">
        <v>52</v>
      </c>
      <c r="G55" s="78">
        <v>125</v>
      </c>
      <c r="H55" s="79">
        <v>0.59</v>
      </c>
      <c r="I55" s="80"/>
      <c r="J55" s="81">
        <f>INT(I55/G55)</f>
        <v>0</v>
      </c>
      <c r="K55" s="81">
        <f>MOD(I55,G55)</f>
        <v>0</v>
      </c>
      <c r="L55" s="82" t="str">
        <f>IF(I55="","-",J55+K55/(G55/2))</f>
        <v>-</v>
      </c>
      <c r="M55" s="83">
        <f>I55*H55</f>
        <v>0</v>
      </c>
      <c r="N55" s="83">
        <f>IF(I55=0,0,IF(I55&lt;100,(H55+0.1)*I55-M55+7.5,0))</f>
        <v>0</v>
      </c>
      <c r="O55" s="83">
        <f>N55+M55</f>
        <v>0</v>
      </c>
      <c r="P55" s="84"/>
      <c r="Q55" s="78">
        <v>120</v>
      </c>
      <c r="R55" s="85" t="s">
        <v>58</v>
      </c>
      <c r="S55" s="84" t="s">
        <v>4497</v>
      </c>
    </row>
    <row r="56" spans="1:19" s="42" customFormat="1" ht="15.9" x14ac:dyDescent="0.45">
      <c r="A56" s="8"/>
      <c r="B56" s="75" t="s">
        <v>111</v>
      </c>
      <c r="C56" s="76" t="s">
        <v>74</v>
      </c>
      <c r="D56" s="76" t="s">
        <v>75</v>
      </c>
      <c r="E56" s="76" t="s">
        <v>112</v>
      </c>
      <c r="F56" s="77" t="s">
        <v>52</v>
      </c>
      <c r="G56" s="78">
        <v>125</v>
      </c>
      <c r="H56" s="79">
        <v>0.61</v>
      </c>
      <c r="I56" s="80"/>
      <c r="J56" s="81">
        <f>INT(I56/G56)</f>
        <v>0</v>
      </c>
      <c r="K56" s="81">
        <f>MOD(I56,G56)</f>
        <v>0</v>
      </c>
      <c r="L56" s="82" t="str">
        <f>IF(I56="","-",J56+K56/(G56/2))</f>
        <v>-</v>
      </c>
      <c r="M56" s="83">
        <f>I56*H56</f>
        <v>0</v>
      </c>
      <c r="N56" s="83">
        <f>IF(I56=0,0,IF(I56&lt;100,(H56+0.1)*I56-M56+7.5,0))</f>
        <v>0</v>
      </c>
      <c r="O56" s="83">
        <f>N56+M56</f>
        <v>0</v>
      </c>
      <c r="P56" s="84"/>
      <c r="Q56" s="78">
        <v>100</v>
      </c>
      <c r="R56" s="85" t="s">
        <v>58</v>
      </c>
      <c r="S56" s="84" t="s">
        <v>4498</v>
      </c>
    </row>
    <row r="57" spans="1:19" s="42" customFormat="1" ht="15.9" x14ac:dyDescent="0.45">
      <c r="A57" s="8"/>
      <c r="B57" s="75" t="s">
        <v>113</v>
      </c>
      <c r="C57" s="76" t="s">
        <v>114</v>
      </c>
      <c r="D57" s="76" t="s">
        <v>115</v>
      </c>
      <c r="E57" s="76" t="s">
        <v>116</v>
      </c>
      <c r="F57" s="77" t="s">
        <v>52</v>
      </c>
      <c r="G57" s="78">
        <v>125</v>
      </c>
      <c r="H57" s="79">
        <v>2.8</v>
      </c>
      <c r="I57" s="80"/>
      <c r="J57" s="81">
        <f>INT(I57/G57)</f>
        <v>0</v>
      </c>
      <c r="K57" s="81">
        <f>MOD(I57,G57)</f>
        <v>0</v>
      </c>
      <c r="L57" s="82" t="str">
        <f>IF(I57="","-",J57+K57/(G57/2))</f>
        <v>-</v>
      </c>
      <c r="M57" s="83">
        <f>I57*H57</f>
        <v>0</v>
      </c>
      <c r="N57" s="83">
        <f>IF(I57=0,0,IF(I57&lt;100,(H57+0.1)*I57-M57+7.5,0))</f>
        <v>0</v>
      </c>
      <c r="O57" s="83">
        <f>N57+M57</f>
        <v>0</v>
      </c>
      <c r="P57" s="84"/>
      <c r="Q57" s="78">
        <v>80</v>
      </c>
      <c r="R57" s="85" t="s">
        <v>53</v>
      </c>
      <c r="S57" s="84" t="s">
        <v>4499</v>
      </c>
    </row>
    <row r="58" spans="1:19" s="42" customFormat="1" ht="15.9" x14ac:dyDescent="0.45">
      <c r="A58" s="8"/>
      <c r="B58" s="75" t="s">
        <v>117</v>
      </c>
      <c r="C58" s="86" t="s">
        <v>118</v>
      </c>
      <c r="D58" s="86" t="s">
        <v>119</v>
      </c>
      <c r="E58" s="86" t="s">
        <v>120</v>
      </c>
      <c r="F58" s="87" t="s">
        <v>52</v>
      </c>
      <c r="G58" s="78">
        <v>200</v>
      </c>
      <c r="H58" s="79">
        <v>1.37</v>
      </c>
      <c r="I58" s="80"/>
      <c r="J58" s="81">
        <f>INT(I58/G58)</f>
        <v>0</v>
      </c>
      <c r="K58" s="81">
        <f>MOD(I58,G58)</f>
        <v>0</v>
      </c>
      <c r="L58" s="82" t="str">
        <f>IF(I58="","-",J58+K58/(G58/2))</f>
        <v>-</v>
      </c>
      <c r="M58" s="83">
        <f>I58*H58</f>
        <v>0</v>
      </c>
      <c r="N58" s="83">
        <f>IF(I58=0,0,IF(I58&lt;100,(H58+0.1)*I58-M58+7.5,0))</f>
        <v>0</v>
      </c>
      <c r="O58" s="83">
        <f>N58+M58</f>
        <v>0</v>
      </c>
      <c r="P58" s="84"/>
      <c r="Q58" s="78">
        <v>40</v>
      </c>
      <c r="R58" s="85" t="s">
        <v>121</v>
      </c>
      <c r="S58" s="84" t="s">
        <v>5379</v>
      </c>
    </row>
    <row r="59" spans="1:19" s="42" customFormat="1" ht="15.9" x14ac:dyDescent="0.45">
      <c r="A59" s="8"/>
      <c r="B59" s="75" t="s">
        <v>122</v>
      </c>
      <c r="C59" s="76" t="s">
        <v>123</v>
      </c>
      <c r="D59" s="76" t="s">
        <v>124</v>
      </c>
      <c r="E59" s="76" t="s">
        <v>125</v>
      </c>
      <c r="F59" s="77" t="s">
        <v>52</v>
      </c>
      <c r="G59" s="78">
        <v>200</v>
      </c>
      <c r="H59" s="79">
        <v>1.1399999999999999</v>
      </c>
      <c r="I59" s="80"/>
      <c r="J59" s="81">
        <f>INT(I59/G59)</f>
        <v>0</v>
      </c>
      <c r="K59" s="81">
        <f>MOD(I59,G59)</f>
        <v>0</v>
      </c>
      <c r="L59" s="82" t="str">
        <f>IF(I59="","-",J59+K59/(G59/2))</f>
        <v>-</v>
      </c>
      <c r="M59" s="83">
        <f>I59*H59</f>
        <v>0</v>
      </c>
      <c r="N59" s="83">
        <f>IF(I59=0,0,IF(I59&lt;100,(H59+0.1)*I59-M59+7.5,0))</f>
        <v>0</v>
      </c>
      <c r="O59" s="83">
        <f>N59+M59</f>
        <v>0</v>
      </c>
      <c r="P59" s="84"/>
      <c r="Q59" s="78">
        <v>90</v>
      </c>
      <c r="R59" s="85" t="s">
        <v>53</v>
      </c>
      <c r="S59" s="84" t="s">
        <v>4490</v>
      </c>
    </row>
    <row r="60" spans="1:19" s="42" customFormat="1" ht="15.9" x14ac:dyDescent="0.45">
      <c r="A60" s="8"/>
      <c r="B60" s="75" t="s">
        <v>126</v>
      </c>
      <c r="C60" s="76" t="s">
        <v>123</v>
      </c>
      <c r="D60" s="76" t="s">
        <v>124</v>
      </c>
      <c r="E60" s="76" t="s">
        <v>127</v>
      </c>
      <c r="F60" s="77" t="s">
        <v>52</v>
      </c>
      <c r="G60" s="78">
        <v>200</v>
      </c>
      <c r="H60" s="79">
        <v>1.1399999999999999</v>
      </c>
      <c r="I60" s="80"/>
      <c r="J60" s="81">
        <f>INT(I60/G60)</f>
        <v>0</v>
      </c>
      <c r="K60" s="81">
        <f>MOD(I60,G60)</f>
        <v>0</v>
      </c>
      <c r="L60" s="82" t="str">
        <f>IF(I60="","-",J60+K60/(G60/2))</f>
        <v>-</v>
      </c>
      <c r="M60" s="83">
        <f>I60*H60</f>
        <v>0</v>
      </c>
      <c r="N60" s="83">
        <f>IF(I60=0,0,IF(I60&lt;100,(H60+0.1)*I60-M60+7.5,0))</f>
        <v>0</v>
      </c>
      <c r="O60" s="83">
        <f>N60+M60</f>
        <v>0</v>
      </c>
      <c r="P60" s="84"/>
      <c r="Q60" s="78">
        <v>90</v>
      </c>
      <c r="R60" s="85" t="s">
        <v>53</v>
      </c>
      <c r="S60" s="84" t="s">
        <v>4500</v>
      </c>
    </row>
    <row r="61" spans="1:19" s="42" customFormat="1" ht="15.9" x14ac:dyDescent="0.45">
      <c r="A61" s="8"/>
      <c r="B61" s="75" t="s">
        <v>128</v>
      </c>
      <c r="C61" s="86" t="s">
        <v>129</v>
      </c>
      <c r="D61" s="86" t="s">
        <v>130</v>
      </c>
      <c r="E61" s="86" t="s">
        <v>131</v>
      </c>
      <c r="F61" s="87" t="s">
        <v>52</v>
      </c>
      <c r="G61" s="78">
        <v>200</v>
      </c>
      <c r="H61" s="79">
        <v>1.53</v>
      </c>
      <c r="I61" s="80"/>
      <c r="J61" s="81">
        <f>INT(I61/G61)</f>
        <v>0</v>
      </c>
      <c r="K61" s="81">
        <f>MOD(I61,G61)</f>
        <v>0</v>
      </c>
      <c r="L61" s="82" t="str">
        <f>IF(I61="","-",J61+K61/(G61/2))</f>
        <v>-</v>
      </c>
      <c r="M61" s="83">
        <f>I61*H61</f>
        <v>0</v>
      </c>
      <c r="N61" s="83">
        <f>IF(I61=0,0,IF(I61&lt;100,(H61+0.1)*I61-M61+7.5,0))</f>
        <v>0</v>
      </c>
      <c r="O61" s="83">
        <f>N61+M61</f>
        <v>0</v>
      </c>
      <c r="P61" s="84"/>
      <c r="Q61" s="78">
        <v>45</v>
      </c>
      <c r="R61" s="85" t="s">
        <v>88</v>
      </c>
      <c r="S61" s="84" t="s">
        <v>5380</v>
      </c>
    </row>
    <row r="62" spans="1:19" s="42" customFormat="1" ht="15.9" x14ac:dyDescent="0.45">
      <c r="A62" s="8"/>
      <c r="B62" s="75" t="s">
        <v>132</v>
      </c>
      <c r="C62" s="76" t="s">
        <v>129</v>
      </c>
      <c r="D62" s="76" t="s">
        <v>130</v>
      </c>
      <c r="E62" s="76" t="s">
        <v>133</v>
      </c>
      <c r="F62" s="77" t="s">
        <v>52</v>
      </c>
      <c r="G62" s="78">
        <v>200</v>
      </c>
      <c r="H62" s="79">
        <v>1.1399999999999999</v>
      </c>
      <c r="I62" s="80"/>
      <c r="J62" s="81">
        <f>INT(I62/G62)</f>
        <v>0</v>
      </c>
      <c r="K62" s="81">
        <f>MOD(I62,G62)</f>
        <v>0</v>
      </c>
      <c r="L62" s="82" t="str">
        <f>IF(I62="","-",J62+K62/(G62/2))</f>
        <v>-</v>
      </c>
      <c r="M62" s="83">
        <f>I62*H62</f>
        <v>0</v>
      </c>
      <c r="N62" s="83">
        <f>IF(I62=0,0,IF(I62&lt;100,(H62+0.1)*I62-M62+7.5,0))</f>
        <v>0</v>
      </c>
      <c r="O62" s="83">
        <f>N62+M62</f>
        <v>0</v>
      </c>
      <c r="P62" s="84"/>
      <c r="Q62" s="78">
        <v>60</v>
      </c>
      <c r="R62" s="85" t="s">
        <v>63</v>
      </c>
      <c r="S62" s="84" t="s">
        <v>4497</v>
      </c>
    </row>
    <row r="63" spans="1:19" s="42" customFormat="1" ht="15.9" x14ac:dyDescent="0.45">
      <c r="A63" s="8"/>
      <c r="B63" s="75" t="s">
        <v>134</v>
      </c>
      <c r="C63" s="76" t="s">
        <v>135</v>
      </c>
      <c r="D63" s="76" t="s">
        <v>136</v>
      </c>
      <c r="E63" s="76" t="s">
        <v>137</v>
      </c>
      <c r="F63" s="77" t="s">
        <v>52</v>
      </c>
      <c r="G63" s="78">
        <v>125</v>
      </c>
      <c r="H63" s="79">
        <v>1.31</v>
      </c>
      <c r="I63" s="80"/>
      <c r="J63" s="81">
        <f>INT(I63/G63)</f>
        <v>0</v>
      </c>
      <c r="K63" s="81">
        <f>MOD(I63,G63)</f>
        <v>0</v>
      </c>
      <c r="L63" s="82" t="str">
        <f>IF(I63="","-",J63+K63/(G63/2))</f>
        <v>-</v>
      </c>
      <c r="M63" s="83">
        <f>I63*H63</f>
        <v>0</v>
      </c>
      <c r="N63" s="83">
        <f>IF(I63=0,0,IF(I63&lt;100,(H63+0.1)*I63-M63+7.5,0))</f>
        <v>0</v>
      </c>
      <c r="O63" s="83">
        <f>N63+M63</f>
        <v>0</v>
      </c>
      <c r="P63" s="84"/>
      <c r="Q63" s="78">
        <v>100</v>
      </c>
      <c r="R63" s="85" t="s">
        <v>138</v>
      </c>
      <c r="S63" s="84" t="s">
        <v>4501</v>
      </c>
    </row>
    <row r="64" spans="1:19" s="42" customFormat="1" ht="15.9" x14ac:dyDescent="0.45">
      <c r="A64" s="8"/>
      <c r="B64" s="75" t="s">
        <v>139</v>
      </c>
      <c r="C64" s="76" t="s">
        <v>140</v>
      </c>
      <c r="D64" s="76" t="s">
        <v>141</v>
      </c>
      <c r="E64" s="76" t="s">
        <v>76</v>
      </c>
      <c r="F64" s="77" t="s">
        <v>52</v>
      </c>
      <c r="G64" s="78">
        <v>125</v>
      </c>
      <c r="H64" s="79">
        <v>1.27</v>
      </c>
      <c r="I64" s="80"/>
      <c r="J64" s="81">
        <f>INT(I64/G64)</f>
        <v>0</v>
      </c>
      <c r="K64" s="81">
        <f>MOD(I64,G64)</f>
        <v>0</v>
      </c>
      <c r="L64" s="82" t="str">
        <f>IF(I64="","-",J64+K64/(G64/2))</f>
        <v>-</v>
      </c>
      <c r="M64" s="83">
        <f>I64*H64</f>
        <v>0</v>
      </c>
      <c r="N64" s="83">
        <f>IF(I64=0,0,IF(I64&lt;100,(H64+0.1)*I64-M64+7.5,0))</f>
        <v>0</v>
      </c>
      <c r="O64" s="83">
        <f>N64+M64</f>
        <v>0</v>
      </c>
      <c r="P64" s="84"/>
      <c r="Q64" s="78">
        <v>120</v>
      </c>
      <c r="R64" s="85" t="s">
        <v>63</v>
      </c>
      <c r="S64" s="84" t="s">
        <v>4502</v>
      </c>
    </row>
    <row r="65" spans="1:19" s="42" customFormat="1" ht="15.9" x14ac:dyDescent="0.45">
      <c r="A65" s="8"/>
      <c r="B65" s="75" t="s">
        <v>142</v>
      </c>
      <c r="C65" s="76" t="s">
        <v>143</v>
      </c>
      <c r="D65" s="76" t="s">
        <v>144</v>
      </c>
      <c r="E65" s="76" t="s">
        <v>76</v>
      </c>
      <c r="F65" s="77" t="s">
        <v>52</v>
      </c>
      <c r="G65" s="78">
        <v>125</v>
      </c>
      <c r="H65" s="79">
        <v>1.4</v>
      </c>
      <c r="I65" s="80"/>
      <c r="J65" s="81">
        <f>INT(I65/G65)</f>
        <v>0</v>
      </c>
      <c r="K65" s="81">
        <f>MOD(I65,G65)</f>
        <v>0</v>
      </c>
      <c r="L65" s="82" t="str">
        <f>IF(I65="","-",J65+K65/(G65/2))</f>
        <v>-</v>
      </c>
      <c r="M65" s="83">
        <f>I65*H65</f>
        <v>0</v>
      </c>
      <c r="N65" s="83">
        <f>IF(I65=0,0,IF(I65&lt;100,(H65+0.1)*I65-M65+7.5,0))</f>
        <v>0</v>
      </c>
      <c r="O65" s="83">
        <f>N65+M65</f>
        <v>0</v>
      </c>
      <c r="P65" s="84"/>
      <c r="Q65" s="78">
        <v>100</v>
      </c>
      <c r="R65" s="85" t="s">
        <v>138</v>
      </c>
      <c r="S65" s="84" t="s">
        <v>4503</v>
      </c>
    </row>
    <row r="66" spans="1:19" s="42" customFormat="1" ht="15.9" x14ac:dyDescent="0.45">
      <c r="A66" s="8"/>
      <c r="B66" s="75" t="s">
        <v>145</v>
      </c>
      <c r="C66" s="76" t="s">
        <v>143</v>
      </c>
      <c r="D66" s="76" t="s">
        <v>144</v>
      </c>
      <c r="E66" s="76" t="s">
        <v>146</v>
      </c>
      <c r="F66" s="77" t="s">
        <v>52</v>
      </c>
      <c r="G66" s="78">
        <v>125</v>
      </c>
      <c r="H66" s="79">
        <v>1.1399999999999999</v>
      </c>
      <c r="I66" s="80"/>
      <c r="J66" s="81">
        <f>INT(I66/G66)</f>
        <v>0</v>
      </c>
      <c r="K66" s="81">
        <f>MOD(I66,G66)</f>
        <v>0</v>
      </c>
      <c r="L66" s="82" t="str">
        <f>IF(I66="","-",J66+K66/(G66/2))</f>
        <v>-</v>
      </c>
      <c r="M66" s="83">
        <f>I66*H66</f>
        <v>0</v>
      </c>
      <c r="N66" s="83">
        <f>IF(I66=0,0,IF(I66&lt;100,(H66+0.1)*I66-M66+7.5,0))</f>
        <v>0</v>
      </c>
      <c r="O66" s="83">
        <f>N66+M66</f>
        <v>0</v>
      </c>
      <c r="P66" s="84"/>
      <c r="Q66" s="78">
        <v>120</v>
      </c>
      <c r="R66" s="85" t="s">
        <v>121</v>
      </c>
      <c r="S66" s="84" t="s">
        <v>4501</v>
      </c>
    </row>
    <row r="67" spans="1:19" s="42" customFormat="1" ht="15.9" x14ac:dyDescent="0.45">
      <c r="A67" s="8"/>
      <c r="B67" s="75" t="s">
        <v>147</v>
      </c>
      <c r="C67" s="76" t="s">
        <v>148</v>
      </c>
      <c r="D67" s="76" t="s">
        <v>149</v>
      </c>
      <c r="E67" s="76" t="s">
        <v>150</v>
      </c>
      <c r="F67" s="77" t="s">
        <v>52</v>
      </c>
      <c r="G67" s="78">
        <v>400</v>
      </c>
      <c r="H67" s="79">
        <v>0.26</v>
      </c>
      <c r="I67" s="80"/>
      <c r="J67" s="81">
        <f>INT(I67/G67)</f>
        <v>0</v>
      </c>
      <c r="K67" s="81">
        <f>MOD(I67,G67)</f>
        <v>0</v>
      </c>
      <c r="L67" s="82" t="str">
        <f>IF(I67="","-",J67+K67/(G67/2))</f>
        <v>-</v>
      </c>
      <c r="M67" s="83">
        <f>I67*H67</f>
        <v>0</v>
      </c>
      <c r="N67" s="83">
        <f>IF(I67=0,0,IF(I67&lt;100,(H67+0.1)*I67-M67+7.5,0))</f>
        <v>0</v>
      </c>
      <c r="O67" s="83">
        <f>N67+M67</f>
        <v>0</v>
      </c>
      <c r="P67" s="84"/>
      <c r="Q67" s="78">
        <v>60</v>
      </c>
      <c r="R67" s="85" t="s">
        <v>77</v>
      </c>
      <c r="S67" s="84" t="s">
        <v>4504</v>
      </c>
    </row>
    <row r="68" spans="1:19" s="42" customFormat="1" ht="15.9" x14ac:dyDescent="0.45">
      <c r="A68" s="8"/>
      <c r="B68" s="75" t="s">
        <v>151</v>
      </c>
      <c r="C68" s="76" t="s">
        <v>152</v>
      </c>
      <c r="D68" s="76" t="s">
        <v>153</v>
      </c>
      <c r="E68" s="76" t="s">
        <v>154</v>
      </c>
      <c r="F68" s="77" t="s">
        <v>52</v>
      </c>
      <c r="G68" s="78">
        <v>400</v>
      </c>
      <c r="H68" s="79">
        <v>0.3</v>
      </c>
      <c r="I68" s="80"/>
      <c r="J68" s="81">
        <f>INT(I68/G68)</f>
        <v>0</v>
      </c>
      <c r="K68" s="81">
        <f>MOD(I68,G68)</f>
        <v>0</v>
      </c>
      <c r="L68" s="82" t="str">
        <f>IF(I68="","-",J68+K68/(G68/2))</f>
        <v>-</v>
      </c>
      <c r="M68" s="83">
        <f>I68*H68</f>
        <v>0</v>
      </c>
      <c r="N68" s="83">
        <f>IF(I68=0,0,IF(I68&lt;100,(H68+0.1)*I68-M68+7.5,0))</f>
        <v>0</v>
      </c>
      <c r="O68" s="83">
        <f>N68+M68</f>
        <v>0</v>
      </c>
      <c r="P68" s="84" t="s">
        <v>5377</v>
      </c>
      <c r="Q68" s="78">
        <v>70</v>
      </c>
      <c r="R68" s="85" t="s">
        <v>77</v>
      </c>
      <c r="S68" s="84" t="s">
        <v>4505</v>
      </c>
    </row>
    <row r="69" spans="1:19" s="42" customFormat="1" ht="15.9" x14ac:dyDescent="0.45">
      <c r="A69" s="8"/>
      <c r="B69" s="75" t="s">
        <v>155</v>
      </c>
      <c r="C69" s="76" t="s">
        <v>156</v>
      </c>
      <c r="D69" s="76" t="s">
        <v>157</v>
      </c>
      <c r="E69" s="76" t="s">
        <v>158</v>
      </c>
      <c r="F69" s="77" t="s">
        <v>52</v>
      </c>
      <c r="G69" s="78">
        <v>400</v>
      </c>
      <c r="H69" s="79">
        <v>0.24000000000000002</v>
      </c>
      <c r="I69" s="80"/>
      <c r="J69" s="81">
        <f>INT(I69/G69)</f>
        <v>0</v>
      </c>
      <c r="K69" s="81">
        <f>MOD(I69,G69)</f>
        <v>0</v>
      </c>
      <c r="L69" s="82" t="str">
        <f>IF(I69="","-",J69+K69/(G69/2))</f>
        <v>-</v>
      </c>
      <c r="M69" s="83">
        <f>I69*H69</f>
        <v>0</v>
      </c>
      <c r="N69" s="83">
        <f>IF(I69=0,0,IF(I69&lt;100,(H69+0.1)*I69-M69+7.5,0))</f>
        <v>0</v>
      </c>
      <c r="O69" s="83">
        <f>N69+M69</f>
        <v>0</v>
      </c>
      <c r="P69" s="84"/>
      <c r="Q69" s="78">
        <v>45</v>
      </c>
      <c r="R69" s="85" t="s">
        <v>138</v>
      </c>
      <c r="S69" s="84" t="s">
        <v>4506</v>
      </c>
    </row>
    <row r="70" spans="1:19" s="42" customFormat="1" ht="15.9" x14ac:dyDescent="0.45">
      <c r="A70" s="8"/>
      <c r="B70" s="75" t="s">
        <v>159</v>
      </c>
      <c r="C70" s="76" t="s">
        <v>156</v>
      </c>
      <c r="D70" s="76" t="s">
        <v>157</v>
      </c>
      <c r="E70" s="76" t="s">
        <v>160</v>
      </c>
      <c r="F70" s="77" t="s">
        <v>52</v>
      </c>
      <c r="G70" s="78">
        <v>400</v>
      </c>
      <c r="H70" s="79">
        <v>0.29000000000000004</v>
      </c>
      <c r="I70" s="80"/>
      <c r="J70" s="81">
        <f>INT(I70/G70)</f>
        <v>0</v>
      </c>
      <c r="K70" s="81">
        <f>MOD(I70,G70)</f>
        <v>0</v>
      </c>
      <c r="L70" s="82" t="str">
        <f>IF(I70="","-",J70+K70/(G70/2))</f>
        <v>-</v>
      </c>
      <c r="M70" s="83">
        <f>I70*H70</f>
        <v>0</v>
      </c>
      <c r="N70" s="83">
        <f>IF(I70=0,0,IF(I70&lt;100,(H70+0.1)*I70-M70+7.5,0))</f>
        <v>0</v>
      </c>
      <c r="O70" s="83">
        <f>N70+M70</f>
        <v>0</v>
      </c>
      <c r="P70" s="84"/>
      <c r="Q70" s="78">
        <v>90</v>
      </c>
      <c r="R70" s="85" t="s">
        <v>77</v>
      </c>
      <c r="S70" s="84" t="s">
        <v>4506</v>
      </c>
    </row>
    <row r="71" spans="1:19" s="42" customFormat="1" ht="15.9" x14ac:dyDescent="0.45">
      <c r="A71" s="8"/>
      <c r="B71" s="75" t="s">
        <v>161</v>
      </c>
      <c r="C71" s="76" t="s">
        <v>156</v>
      </c>
      <c r="D71" s="76" t="s">
        <v>157</v>
      </c>
      <c r="E71" s="76" t="s">
        <v>162</v>
      </c>
      <c r="F71" s="77" t="s">
        <v>52</v>
      </c>
      <c r="G71" s="78">
        <v>400</v>
      </c>
      <c r="H71" s="79">
        <v>0.29000000000000004</v>
      </c>
      <c r="I71" s="80"/>
      <c r="J71" s="81">
        <f>INT(I71/G71)</f>
        <v>0</v>
      </c>
      <c r="K71" s="81">
        <f>MOD(I71,G71)</f>
        <v>0</v>
      </c>
      <c r="L71" s="82" t="str">
        <f>IF(I71="","-",J71+K71/(G71/2))</f>
        <v>-</v>
      </c>
      <c r="M71" s="83">
        <f>I71*H71</f>
        <v>0</v>
      </c>
      <c r="N71" s="83">
        <f>IF(I71=0,0,IF(I71&lt;100,(H71+0.1)*I71-M71+7.5,0))</f>
        <v>0</v>
      </c>
      <c r="O71" s="83">
        <f>N71+M71</f>
        <v>0</v>
      </c>
      <c r="P71" s="84" t="s">
        <v>5377</v>
      </c>
      <c r="Q71" s="78">
        <v>80</v>
      </c>
      <c r="R71" s="85" t="s">
        <v>163</v>
      </c>
      <c r="S71" s="84" t="s">
        <v>4504</v>
      </c>
    </row>
    <row r="72" spans="1:19" s="42" customFormat="1" ht="15.9" x14ac:dyDescent="0.45">
      <c r="A72" s="8"/>
      <c r="B72" s="75" t="s">
        <v>164</v>
      </c>
      <c r="C72" s="86" t="s">
        <v>156</v>
      </c>
      <c r="D72" s="86" t="s">
        <v>157</v>
      </c>
      <c r="E72" s="86" t="s">
        <v>165</v>
      </c>
      <c r="F72" s="87" t="s">
        <v>52</v>
      </c>
      <c r="G72" s="78">
        <v>400</v>
      </c>
      <c r="H72" s="79">
        <v>0.66</v>
      </c>
      <c r="I72" s="80"/>
      <c r="J72" s="81">
        <f>INT(I72/G72)</f>
        <v>0</v>
      </c>
      <c r="K72" s="81">
        <f>MOD(I72,G72)</f>
        <v>0</v>
      </c>
      <c r="L72" s="82" t="str">
        <f>IF(I72="","-",J72+K72/(G72/2))</f>
        <v>-</v>
      </c>
      <c r="M72" s="83">
        <f>I72*H72</f>
        <v>0</v>
      </c>
      <c r="N72" s="83">
        <f>IF(I72=0,0,IF(I72&lt;100,(H72+0.1)*I72-M72+7.5,0))</f>
        <v>0</v>
      </c>
      <c r="O72" s="83">
        <f>N72+M72</f>
        <v>0</v>
      </c>
      <c r="P72" s="84"/>
      <c r="Q72" s="78">
        <v>50</v>
      </c>
      <c r="R72" s="85" t="s">
        <v>163</v>
      </c>
      <c r="S72" s="84" t="s">
        <v>4507</v>
      </c>
    </row>
    <row r="73" spans="1:19" s="42" customFormat="1" ht="15.9" x14ac:dyDescent="0.45">
      <c r="A73" s="8"/>
      <c r="B73" s="75" t="s">
        <v>166</v>
      </c>
      <c r="C73" s="76" t="s">
        <v>167</v>
      </c>
      <c r="D73" s="76" t="s">
        <v>168</v>
      </c>
      <c r="E73" s="76" t="s">
        <v>76</v>
      </c>
      <c r="F73" s="77" t="s">
        <v>52</v>
      </c>
      <c r="G73" s="78">
        <v>350</v>
      </c>
      <c r="H73" s="79">
        <v>0.2</v>
      </c>
      <c r="I73" s="80"/>
      <c r="J73" s="81">
        <f>INT(I73/G73)</f>
        <v>0</v>
      </c>
      <c r="K73" s="81">
        <f>MOD(I73,G73)</f>
        <v>0</v>
      </c>
      <c r="L73" s="82" t="str">
        <f>IF(I73="","-",J73+K73/(G73/2))</f>
        <v>-</v>
      </c>
      <c r="M73" s="83">
        <f>I73*H73</f>
        <v>0</v>
      </c>
      <c r="N73" s="83">
        <f>IF(I73=0,0,IF(I73&lt;100,(H73+0.1)*I73-M73+7.5,0))</f>
        <v>0</v>
      </c>
      <c r="O73" s="83">
        <f>N73+M73</f>
        <v>0</v>
      </c>
      <c r="P73" s="84"/>
      <c r="Q73" s="78">
        <v>50</v>
      </c>
      <c r="R73" s="85" t="s">
        <v>77</v>
      </c>
      <c r="S73" s="84" t="s">
        <v>4508</v>
      </c>
    </row>
    <row r="74" spans="1:19" s="42" customFormat="1" ht="15.9" x14ac:dyDescent="0.45">
      <c r="A74" s="8"/>
      <c r="B74" s="75" t="s">
        <v>169</v>
      </c>
      <c r="C74" s="76" t="s">
        <v>148</v>
      </c>
      <c r="D74" s="76" t="s">
        <v>170</v>
      </c>
      <c r="E74" s="76" t="s">
        <v>171</v>
      </c>
      <c r="F74" s="77" t="s">
        <v>52</v>
      </c>
      <c r="G74" s="78">
        <v>400</v>
      </c>
      <c r="H74" s="79">
        <v>0.19</v>
      </c>
      <c r="I74" s="80"/>
      <c r="J74" s="81">
        <f>INT(I74/G74)</f>
        <v>0</v>
      </c>
      <c r="K74" s="81">
        <f>MOD(I74,G74)</f>
        <v>0</v>
      </c>
      <c r="L74" s="82" t="str">
        <f>IF(I74="","-",J74+K74/(G74/2))</f>
        <v>-</v>
      </c>
      <c r="M74" s="83">
        <f>I74*H74</f>
        <v>0</v>
      </c>
      <c r="N74" s="83">
        <f>IF(I74=0,0,IF(I74&lt;100,(H74+0.1)*I74-M74+7.5,0))</f>
        <v>0</v>
      </c>
      <c r="O74" s="83">
        <f>N74+M74</f>
        <v>0</v>
      </c>
      <c r="P74" s="84" t="s">
        <v>5377</v>
      </c>
      <c r="Q74" s="78">
        <v>60</v>
      </c>
      <c r="R74" s="85" t="s">
        <v>77</v>
      </c>
      <c r="S74" s="84" t="s">
        <v>4506</v>
      </c>
    </row>
    <row r="75" spans="1:19" s="42" customFormat="1" ht="15.9" x14ac:dyDescent="0.45">
      <c r="A75" s="8"/>
      <c r="B75" s="75" t="s">
        <v>172</v>
      </c>
      <c r="C75" s="76" t="s">
        <v>152</v>
      </c>
      <c r="D75" s="76" t="s">
        <v>173</v>
      </c>
      <c r="E75" s="76" t="s">
        <v>174</v>
      </c>
      <c r="F75" s="77" t="s">
        <v>52</v>
      </c>
      <c r="G75" s="78">
        <v>400</v>
      </c>
      <c r="H75" s="79">
        <v>0.26</v>
      </c>
      <c r="I75" s="80"/>
      <c r="J75" s="81">
        <f>INT(I75/G75)</f>
        <v>0</v>
      </c>
      <c r="K75" s="81">
        <f>MOD(I75,G75)</f>
        <v>0</v>
      </c>
      <c r="L75" s="82" t="str">
        <f>IF(I75="","-",J75+K75/(G75/2))</f>
        <v>-</v>
      </c>
      <c r="M75" s="83">
        <f>I75*H75</f>
        <v>0</v>
      </c>
      <c r="N75" s="83">
        <f>IF(I75=0,0,IF(I75&lt;100,(H75+0.1)*I75-M75+7.5,0))</f>
        <v>0</v>
      </c>
      <c r="O75" s="83">
        <f>N75+M75</f>
        <v>0</v>
      </c>
      <c r="P75" s="84" t="s">
        <v>5377</v>
      </c>
      <c r="Q75" s="78">
        <v>60</v>
      </c>
      <c r="R75" s="85" t="s">
        <v>77</v>
      </c>
      <c r="S75" s="84" t="s">
        <v>4509</v>
      </c>
    </row>
    <row r="76" spans="1:19" s="42" customFormat="1" ht="15.9" x14ac:dyDescent="0.45">
      <c r="A76" s="8"/>
      <c r="B76" s="75" t="s">
        <v>175</v>
      </c>
      <c r="C76" s="76" t="s">
        <v>152</v>
      </c>
      <c r="D76" s="76" t="s">
        <v>173</v>
      </c>
      <c r="E76" s="76" t="s">
        <v>176</v>
      </c>
      <c r="F76" s="77" t="s">
        <v>52</v>
      </c>
      <c r="G76" s="78">
        <v>400</v>
      </c>
      <c r="H76" s="79">
        <v>0.29000000000000004</v>
      </c>
      <c r="I76" s="80"/>
      <c r="J76" s="81">
        <f>INT(I76/G76)</f>
        <v>0</v>
      </c>
      <c r="K76" s="81">
        <f>MOD(I76,G76)</f>
        <v>0</v>
      </c>
      <c r="L76" s="82" t="str">
        <f>IF(I76="","-",J76+K76/(G76/2))</f>
        <v>-</v>
      </c>
      <c r="M76" s="83">
        <f>I76*H76</f>
        <v>0</v>
      </c>
      <c r="N76" s="83">
        <f>IF(I76=0,0,IF(I76&lt;100,(H76+0.1)*I76-M76+7.5,0))</f>
        <v>0</v>
      </c>
      <c r="O76" s="83">
        <f>N76+M76</f>
        <v>0</v>
      </c>
      <c r="P76" s="84" t="s">
        <v>5377</v>
      </c>
      <c r="Q76" s="78">
        <v>60</v>
      </c>
      <c r="R76" s="85" t="s">
        <v>77</v>
      </c>
      <c r="S76" s="84" t="s">
        <v>4510</v>
      </c>
    </row>
    <row r="77" spans="1:19" s="42" customFormat="1" ht="15.9" x14ac:dyDescent="0.45">
      <c r="A77" s="8"/>
      <c r="B77" s="75" t="s">
        <v>177</v>
      </c>
      <c r="C77" s="76" t="s">
        <v>152</v>
      </c>
      <c r="D77" s="76" t="s">
        <v>173</v>
      </c>
      <c r="E77" s="76" t="s">
        <v>178</v>
      </c>
      <c r="F77" s="77" t="s">
        <v>52</v>
      </c>
      <c r="G77" s="78">
        <v>400</v>
      </c>
      <c r="H77" s="79">
        <v>0.29000000000000004</v>
      </c>
      <c r="I77" s="80"/>
      <c r="J77" s="81">
        <f>INT(I77/G77)</f>
        <v>0</v>
      </c>
      <c r="K77" s="81">
        <f>MOD(I77,G77)</f>
        <v>0</v>
      </c>
      <c r="L77" s="82" t="str">
        <f>IF(I77="","-",J77+K77/(G77/2))</f>
        <v>-</v>
      </c>
      <c r="M77" s="83">
        <f>I77*H77</f>
        <v>0</v>
      </c>
      <c r="N77" s="83">
        <f>IF(I77=0,0,IF(I77&lt;100,(H77+0.1)*I77-M77+7.5,0))</f>
        <v>0</v>
      </c>
      <c r="O77" s="83">
        <f>N77+M77</f>
        <v>0</v>
      </c>
      <c r="P77" s="84" t="s">
        <v>5377</v>
      </c>
      <c r="Q77" s="78">
        <v>60</v>
      </c>
      <c r="R77" s="85" t="s">
        <v>77</v>
      </c>
      <c r="S77" s="84" t="s">
        <v>4511</v>
      </c>
    </row>
    <row r="78" spans="1:19" s="42" customFormat="1" ht="15.9" x14ac:dyDescent="0.45">
      <c r="A78" s="8"/>
      <c r="B78" s="75" t="s">
        <v>179</v>
      </c>
      <c r="C78" s="76" t="s">
        <v>152</v>
      </c>
      <c r="D78" s="76" t="s">
        <v>173</v>
      </c>
      <c r="E78" s="76" t="s">
        <v>180</v>
      </c>
      <c r="F78" s="77" t="s">
        <v>52</v>
      </c>
      <c r="G78" s="78">
        <v>400</v>
      </c>
      <c r="H78" s="79">
        <v>0.3</v>
      </c>
      <c r="I78" s="80"/>
      <c r="J78" s="81">
        <f>INT(I78/G78)</f>
        <v>0</v>
      </c>
      <c r="K78" s="81">
        <f>MOD(I78,G78)</f>
        <v>0</v>
      </c>
      <c r="L78" s="82" t="str">
        <f>IF(I78="","-",J78+K78/(G78/2))</f>
        <v>-</v>
      </c>
      <c r="M78" s="83">
        <f>I78*H78</f>
        <v>0</v>
      </c>
      <c r="N78" s="83">
        <f>IF(I78=0,0,IF(I78&lt;100,(H78+0.1)*I78-M78+7.5,0))</f>
        <v>0</v>
      </c>
      <c r="O78" s="83">
        <f>N78+M78</f>
        <v>0</v>
      </c>
      <c r="P78" s="84" t="s">
        <v>5377</v>
      </c>
      <c r="Q78" s="78">
        <v>60</v>
      </c>
      <c r="R78" s="85" t="s">
        <v>77</v>
      </c>
      <c r="S78" s="84" t="s">
        <v>4512</v>
      </c>
    </row>
    <row r="79" spans="1:19" s="42" customFormat="1" ht="15.9" x14ac:dyDescent="0.45">
      <c r="A79" s="8"/>
      <c r="B79" s="75" t="s">
        <v>181</v>
      </c>
      <c r="C79" s="76" t="s">
        <v>152</v>
      </c>
      <c r="D79" s="76" t="s">
        <v>173</v>
      </c>
      <c r="E79" s="76" t="s">
        <v>182</v>
      </c>
      <c r="F79" s="77" t="s">
        <v>52</v>
      </c>
      <c r="G79" s="78">
        <v>400</v>
      </c>
      <c r="H79" s="79">
        <v>0.3</v>
      </c>
      <c r="I79" s="80"/>
      <c r="J79" s="81">
        <f>INT(I79/G79)</f>
        <v>0</v>
      </c>
      <c r="K79" s="81">
        <f>MOD(I79,G79)</f>
        <v>0</v>
      </c>
      <c r="L79" s="82" t="str">
        <f>IF(I79="","-",J79+K79/(G79/2))</f>
        <v>-</v>
      </c>
      <c r="M79" s="83">
        <f>I79*H79</f>
        <v>0</v>
      </c>
      <c r="N79" s="83">
        <f>IF(I79=0,0,IF(I79&lt;100,(H79+0.1)*I79-M79+7.5,0))</f>
        <v>0</v>
      </c>
      <c r="O79" s="83">
        <f>N79+M79</f>
        <v>0</v>
      </c>
      <c r="P79" s="84" t="s">
        <v>5377</v>
      </c>
      <c r="Q79" s="78">
        <v>60</v>
      </c>
      <c r="R79" s="85" t="s">
        <v>77</v>
      </c>
      <c r="S79" s="84" t="s">
        <v>4493</v>
      </c>
    </row>
    <row r="80" spans="1:19" s="42" customFormat="1" ht="15.9" x14ac:dyDescent="0.45">
      <c r="A80" s="8"/>
      <c r="B80" s="75" t="s">
        <v>183</v>
      </c>
      <c r="C80" s="76" t="s">
        <v>152</v>
      </c>
      <c r="D80" s="76" t="s">
        <v>173</v>
      </c>
      <c r="E80" s="76" t="s">
        <v>184</v>
      </c>
      <c r="F80" s="77" t="s">
        <v>52</v>
      </c>
      <c r="G80" s="78">
        <v>400</v>
      </c>
      <c r="H80" s="79">
        <v>0.3</v>
      </c>
      <c r="I80" s="80"/>
      <c r="J80" s="81">
        <f>INT(I80/G80)</f>
        <v>0</v>
      </c>
      <c r="K80" s="81">
        <f>MOD(I80,G80)</f>
        <v>0</v>
      </c>
      <c r="L80" s="82" t="str">
        <f>IF(I80="","-",J80+K80/(G80/2))</f>
        <v>-</v>
      </c>
      <c r="M80" s="83">
        <f>I80*H80</f>
        <v>0</v>
      </c>
      <c r="N80" s="83">
        <f>IF(I80=0,0,IF(I80&lt;100,(H80+0.1)*I80-M80+7.5,0))</f>
        <v>0</v>
      </c>
      <c r="O80" s="83">
        <f>N80+M80</f>
        <v>0</v>
      </c>
      <c r="P80" s="84" t="s">
        <v>5377</v>
      </c>
      <c r="Q80" s="78">
        <v>60</v>
      </c>
      <c r="R80" s="85" t="s">
        <v>77</v>
      </c>
      <c r="S80" s="84" t="s">
        <v>4513</v>
      </c>
    </row>
    <row r="81" spans="1:19" s="42" customFormat="1" ht="15.9" x14ac:dyDescent="0.45">
      <c r="A81" s="8"/>
      <c r="B81" s="75" t="s">
        <v>185</v>
      </c>
      <c r="C81" s="76" t="s">
        <v>186</v>
      </c>
      <c r="D81" s="76" t="s">
        <v>187</v>
      </c>
      <c r="E81" s="76" t="s">
        <v>188</v>
      </c>
      <c r="F81" s="77" t="s">
        <v>52</v>
      </c>
      <c r="G81" s="78">
        <v>500</v>
      </c>
      <c r="H81" s="79">
        <v>0.59</v>
      </c>
      <c r="I81" s="80"/>
      <c r="J81" s="81">
        <f>INT(I81/G81)</f>
        <v>0</v>
      </c>
      <c r="K81" s="81">
        <f>MOD(I81,G81)</f>
        <v>0</v>
      </c>
      <c r="L81" s="82" t="str">
        <f>IF(I81="","-",J81+K81/(G81/2))</f>
        <v>-</v>
      </c>
      <c r="M81" s="83">
        <f>I81*H81</f>
        <v>0</v>
      </c>
      <c r="N81" s="83">
        <f>IF(I81=0,0,IF(I81&lt;100,(H81+0.1)*I81-M81+7.5,0))</f>
        <v>0</v>
      </c>
      <c r="O81" s="83">
        <f>N81+M81</f>
        <v>0</v>
      </c>
      <c r="P81" s="84"/>
      <c r="Q81" s="78">
        <v>120</v>
      </c>
      <c r="R81" s="85" t="s">
        <v>53</v>
      </c>
      <c r="S81" s="84" t="s">
        <v>4514</v>
      </c>
    </row>
    <row r="82" spans="1:19" s="42" customFormat="1" ht="15.9" x14ac:dyDescent="0.45">
      <c r="A82" s="8"/>
      <c r="B82" s="75" t="s">
        <v>189</v>
      </c>
      <c r="C82" s="76" t="s">
        <v>190</v>
      </c>
      <c r="D82" s="76" t="s">
        <v>191</v>
      </c>
      <c r="E82" s="76" t="s">
        <v>192</v>
      </c>
      <c r="F82" s="77" t="s">
        <v>52</v>
      </c>
      <c r="G82" s="78">
        <v>400</v>
      </c>
      <c r="H82" s="79">
        <v>0.35000000000000003</v>
      </c>
      <c r="I82" s="80"/>
      <c r="J82" s="81">
        <f>INT(I82/G82)</f>
        <v>0</v>
      </c>
      <c r="K82" s="81">
        <f>MOD(I82,G82)</f>
        <v>0</v>
      </c>
      <c r="L82" s="82" t="str">
        <f>IF(I82="","-",J82+K82/(G82/2))</f>
        <v>-</v>
      </c>
      <c r="M82" s="83">
        <f>I82*H82</f>
        <v>0</v>
      </c>
      <c r="N82" s="83">
        <f>IF(I82=0,0,IF(I82&lt;100,(H82+0.1)*I82-M82+7.5,0))</f>
        <v>0</v>
      </c>
      <c r="O82" s="83">
        <f>N82+M82</f>
        <v>0</v>
      </c>
      <c r="P82" s="84"/>
      <c r="Q82" s="78">
        <v>80</v>
      </c>
      <c r="R82" s="85" t="s">
        <v>193</v>
      </c>
      <c r="S82" s="84" t="s">
        <v>4490</v>
      </c>
    </row>
    <row r="83" spans="1:19" s="42" customFormat="1" ht="15.9" x14ac:dyDescent="0.45">
      <c r="A83" s="8"/>
      <c r="B83" s="75" t="s">
        <v>194</v>
      </c>
      <c r="C83" s="76" t="s">
        <v>190</v>
      </c>
      <c r="D83" s="76" t="s">
        <v>191</v>
      </c>
      <c r="E83" s="76" t="s">
        <v>195</v>
      </c>
      <c r="F83" s="77" t="s">
        <v>52</v>
      </c>
      <c r="G83" s="78">
        <v>400</v>
      </c>
      <c r="H83" s="79">
        <v>0.94000000000000006</v>
      </c>
      <c r="I83" s="80"/>
      <c r="J83" s="81">
        <f>INT(I83/G83)</f>
        <v>0</v>
      </c>
      <c r="K83" s="81">
        <f>MOD(I83,G83)</f>
        <v>0</v>
      </c>
      <c r="L83" s="82" t="str">
        <f>IF(I83="","-",J83+K83/(G83/2))</f>
        <v>-</v>
      </c>
      <c r="M83" s="83">
        <f>I83*H83</f>
        <v>0</v>
      </c>
      <c r="N83" s="83">
        <f>IF(I83=0,0,IF(I83&lt;100,(H83+0.1)*I83-M83+7.5,0))</f>
        <v>0</v>
      </c>
      <c r="O83" s="83">
        <f>N83+M83</f>
        <v>0</v>
      </c>
      <c r="P83" s="84"/>
      <c r="Q83" s="78">
        <v>80</v>
      </c>
      <c r="R83" s="85" t="s">
        <v>193</v>
      </c>
      <c r="S83" s="84" t="s">
        <v>4515</v>
      </c>
    </row>
    <row r="84" spans="1:19" s="42" customFormat="1" ht="15.9" x14ac:dyDescent="0.45">
      <c r="A84" s="8"/>
      <c r="B84" s="75" t="s">
        <v>196</v>
      </c>
      <c r="C84" s="76" t="s">
        <v>197</v>
      </c>
      <c r="D84" s="76" t="s">
        <v>198</v>
      </c>
      <c r="E84" s="76" t="s">
        <v>76</v>
      </c>
      <c r="F84" s="77" t="s">
        <v>52</v>
      </c>
      <c r="G84" s="78">
        <v>250</v>
      </c>
      <c r="H84" s="79">
        <v>0.63</v>
      </c>
      <c r="I84" s="80"/>
      <c r="J84" s="81">
        <f>INT(I84/G84)</f>
        <v>0</v>
      </c>
      <c r="K84" s="81">
        <f>MOD(I84,G84)</f>
        <v>0</v>
      </c>
      <c r="L84" s="82" t="str">
        <f>IF(I84="","-",J84+K84/(G84/2))</f>
        <v>-</v>
      </c>
      <c r="M84" s="83">
        <f>I84*H84</f>
        <v>0</v>
      </c>
      <c r="N84" s="83">
        <f>IF(I84=0,0,IF(I84&lt;100,(H84+0.1)*I84-M84+7.5,0))</f>
        <v>0</v>
      </c>
      <c r="O84" s="83">
        <f>N84+M84</f>
        <v>0</v>
      </c>
      <c r="P84" s="84"/>
      <c r="Q84" s="78">
        <v>110</v>
      </c>
      <c r="R84" s="85" t="s">
        <v>77</v>
      </c>
      <c r="S84" s="84" t="s">
        <v>4490</v>
      </c>
    </row>
    <row r="85" spans="1:19" s="42" customFormat="1" ht="15.9" x14ac:dyDescent="0.45">
      <c r="A85" s="8"/>
      <c r="B85" s="75" t="s">
        <v>199</v>
      </c>
      <c r="C85" s="76" t="s">
        <v>197</v>
      </c>
      <c r="D85" s="76" t="s">
        <v>198</v>
      </c>
      <c r="E85" s="76" t="s">
        <v>200</v>
      </c>
      <c r="F85" s="77" t="s">
        <v>52</v>
      </c>
      <c r="G85" s="78">
        <v>500</v>
      </c>
      <c r="H85" s="79">
        <v>0.73</v>
      </c>
      <c r="I85" s="80"/>
      <c r="J85" s="81">
        <f>INT(I85/G85)</f>
        <v>0</v>
      </c>
      <c r="K85" s="81">
        <f>MOD(I85,G85)</f>
        <v>0</v>
      </c>
      <c r="L85" s="82" t="str">
        <f>IF(I85="","-",J85+K85/(G85/2))</f>
        <v>-</v>
      </c>
      <c r="M85" s="83">
        <f>I85*H85</f>
        <v>0</v>
      </c>
      <c r="N85" s="83">
        <f>IF(I85=0,0,IF(I85&lt;100,(H85+0.1)*I85-M85+7.5,0))</f>
        <v>0</v>
      </c>
      <c r="O85" s="83">
        <f>N85+M85</f>
        <v>0</v>
      </c>
      <c r="P85" s="84"/>
      <c r="Q85" s="78">
        <v>100</v>
      </c>
      <c r="R85" s="85" t="s">
        <v>58</v>
      </c>
      <c r="S85" s="84" t="s">
        <v>4493</v>
      </c>
    </row>
    <row r="86" spans="1:19" s="42" customFormat="1" ht="15.9" x14ac:dyDescent="0.45">
      <c r="A86" s="8"/>
      <c r="B86" s="75" t="s">
        <v>201</v>
      </c>
      <c r="C86" s="76" t="s">
        <v>197</v>
      </c>
      <c r="D86" s="76" t="s">
        <v>198</v>
      </c>
      <c r="E86" s="76" t="s">
        <v>202</v>
      </c>
      <c r="F86" s="77" t="s">
        <v>52</v>
      </c>
      <c r="G86" s="78">
        <v>400</v>
      </c>
      <c r="H86" s="79">
        <v>0.92</v>
      </c>
      <c r="I86" s="80"/>
      <c r="J86" s="81">
        <f>INT(I86/G86)</f>
        <v>0</v>
      </c>
      <c r="K86" s="81">
        <f>MOD(I86,G86)</f>
        <v>0</v>
      </c>
      <c r="L86" s="82" t="str">
        <f>IF(I86="","-",J86+K86/(G86/2))</f>
        <v>-</v>
      </c>
      <c r="M86" s="83">
        <f>I86*H86</f>
        <v>0</v>
      </c>
      <c r="N86" s="83">
        <f>IF(I86=0,0,IF(I86&lt;100,(H86+0.1)*I86-M86+7.5,0))</f>
        <v>0</v>
      </c>
      <c r="O86" s="83">
        <f>N86+M86</f>
        <v>0</v>
      </c>
      <c r="P86" s="84"/>
      <c r="Q86" s="78">
        <v>100</v>
      </c>
      <c r="R86" s="85" t="s">
        <v>58</v>
      </c>
      <c r="S86" s="84" t="s">
        <v>4516</v>
      </c>
    </row>
    <row r="87" spans="1:19" s="42" customFormat="1" ht="15.9" x14ac:dyDescent="0.45">
      <c r="A87" s="8"/>
      <c r="B87" s="75" t="s">
        <v>203</v>
      </c>
      <c r="C87" s="76" t="s">
        <v>197</v>
      </c>
      <c r="D87" s="76" t="s">
        <v>198</v>
      </c>
      <c r="E87" s="76" t="s">
        <v>204</v>
      </c>
      <c r="F87" s="77" t="s">
        <v>52</v>
      </c>
      <c r="G87" s="78">
        <v>400</v>
      </c>
      <c r="H87" s="79">
        <v>0.73</v>
      </c>
      <c r="I87" s="80"/>
      <c r="J87" s="81">
        <f>INT(I87/G87)</f>
        <v>0</v>
      </c>
      <c r="K87" s="81">
        <f>MOD(I87,G87)</f>
        <v>0</v>
      </c>
      <c r="L87" s="82" t="str">
        <f>IF(I87="","-",J87+K87/(G87/2))</f>
        <v>-</v>
      </c>
      <c r="M87" s="83">
        <f>I87*H87</f>
        <v>0</v>
      </c>
      <c r="N87" s="83">
        <f>IF(I87=0,0,IF(I87&lt;100,(H87+0.1)*I87-M87+7.5,0))</f>
        <v>0</v>
      </c>
      <c r="O87" s="83">
        <f>N87+M87</f>
        <v>0</v>
      </c>
      <c r="P87" s="84"/>
      <c r="Q87" s="78">
        <v>100</v>
      </c>
      <c r="R87" s="85" t="s">
        <v>58</v>
      </c>
      <c r="S87" s="84" t="s">
        <v>4493</v>
      </c>
    </row>
    <row r="88" spans="1:19" s="42" customFormat="1" ht="15.9" x14ac:dyDescent="0.45">
      <c r="A88" s="8"/>
      <c r="B88" s="75" t="s">
        <v>205</v>
      </c>
      <c r="C88" s="76" t="s">
        <v>206</v>
      </c>
      <c r="D88" s="76" t="s">
        <v>207</v>
      </c>
      <c r="E88" s="76" t="s">
        <v>208</v>
      </c>
      <c r="F88" s="77" t="s">
        <v>52</v>
      </c>
      <c r="G88" s="78">
        <v>300</v>
      </c>
      <c r="H88" s="79">
        <v>0.86</v>
      </c>
      <c r="I88" s="80"/>
      <c r="J88" s="81">
        <f>INT(I88/G88)</f>
        <v>0</v>
      </c>
      <c r="K88" s="81">
        <f>MOD(I88,G88)</f>
        <v>0</v>
      </c>
      <c r="L88" s="82" t="str">
        <f>IF(I88="","-",J88+K88/(G88/2))</f>
        <v>-</v>
      </c>
      <c r="M88" s="83">
        <f>I88*H88</f>
        <v>0</v>
      </c>
      <c r="N88" s="83">
        <f>IF(I88=0,0,IF(I88&lt;100,(H88+0.1)*I88-M88+7.5,0))</f>
        <v>0</v>
      </c>
      <c r="O88" s="83">
        <f>N88+M88</f>
        <v>0</v>
      </c>
      <c r="P88" s="84"/>
      <c r="Q88" s="78">
        <v>30</v>
      </c>
      <c r="R88" s="85" t="s">
        <v>121</v>
      </c>
      <c r="S88" s="84" t="s">
        <v>4492</v>
      </c>
    </row>
    <row r="89" spans="1:19" s="42" customFormat="1" ht="15.9" x14ac:dyDescent="0.45">
      <c r="A89" s="8"/>
      <c r="B89" s="75" t="s">
        <v>209</v>
      </c>
      <c r="C89" s="86" t="s">
        <v>210</v>
      </c>
      <c r="D89" s="86" t="s">
        <v>211</v>
      </c>
      <c r="E89" s="86" t="s">
        <v>212</v>
      </c>
      <c r="F89" s="87" t="s">
        <v>52</v>
      </c>
      <c r="G89" s="78">
        <v>300</v>
      </c>
      <c r="H89" s="79">
        <v>1.01</v>
      </c>
      <c r="I89" s="80"/>
      <c r="J89" s="81">
        <f>INT(I89/G89)</f>
        <v>0</v>
      </c>
      <c r="K89" s="81">
        <f>MOD(I89,G89)</f>
        <v>0</v>
      </c>
      <c r="L89" s="82" t="str">
        <f>IF(I89="","-",J89+K89/(G89/2))</f>
        <v>-</v>
      </c>
      <c r="M89" s="83">
        <f>I89*H89</f>
        <v>0</v>
      </c>
      <c r="N89" s="83">
        <f>IF(I89=0,0,IF(I89&lt;100,(H89+0.1)*I89-M89+7.5,0))</f>
        <v>0</v>
      </c>
      <c r="O89" s="83">
        <f>N89+M89</f>
        <v>0</v>
      </c>
      <c r="P89" s="84"/>
      <c r="Q89" s="78">
        <v>100</v>
      </c>
      <c r="R89" s="85" t="s">
        <v>121</v>
      </c>
      <c r="S89" s="84" t="s">
        <v>4517</v>
      </c>
    </row>
    <row r="90" spans="1:19" s="42" customFormat="1" ht="15.9" x14ac:dyDescent="0.45">
      <c r="A90" s="8"/>
      <c r="B90" s="75" t="s">
        <v>213</v>
      </c>
      <c r="C90" s="86" t="s">
        <v>214</v>
      </c>
      <c r="D90" s="86" t="s">
        <v>215</v>
      </c>
      <c r="E90" s="86" t="s">
        <v>216</v>
      </c>
      <c r="F90" s="87" t="s">
        <v>217</v>
      </c>
      <c r="G90" s="78">
        <v>300</v>
      </c>
      <c r="H90" s="79">
        <v>1.3800000000000001</v>
      </c>
      <c r="I90" s="80"/>
      <c r="J90" s="81">
        <f>INT(I90/G90)</f>
        <v>0</v>
      </c>
      <c r="K90" s="81">
        <f>MOD(I90,G90)</f>
        <v>0</v>
      </c>
      <c r="L90" s="82" t="str">
        <f>IF(I90="","-",J90+K90/(G90/2))</f>
        <v>-</v>
      </c>
      <c r="M90" s="83">
        <f>I90*H90</f>
        <v>0</v>
      </c>
      <c r="N90" s="83">
        <f>IF(I90=0,0,IF(I90&lt;100,(H90+0.1)*I90-M90+7.5,0))</f>
        <v>0</v>
      </c>
      <c r="O90" s="83">
        <f>N90+M90</f>
        <v>0</v>
      </c>
      <c r="P90" s="84"/>
      <c r="Q90" s="78">
        <v>50</v>
      </c>
      <c r="R90" s="85" t="s">
        <v>53</v>
      </c>
      <c r="S90" s="84" t="s">
        <v>4493</v>
      </c>
    </row>
    <row r="91" spans="1:19" s="42" customFormat="1" ht="15.9" x14ac:dyDescent="0.45">
      <c r="A91" s="8"/>
      <c r="B91" s="75" t="s">
        <v>218</v>
      </c>
      <c r="C91" s="86" t="s">
        <v>219</v>
      </c>
      <c r="D91" s="86" t="s">
        <v>220</v>
      </c>
      <c r="E91" s="86" t="s">
        <v>76</v>
      </c>
      <c r="F91" s="87" t="s">
        <v>52</v>
      </c>
      <c r="G91" s="78">
        <v>300</v>
      </c>
      <c r="H91" s="79">
        <v>0.34</v>
      </c>
      <c r="I91" s="80"/>
      <c r="J91" s="81">
        <f>INT(I91/G91)</f>
        <v>0</v>
      </c>
      <c r="K91" s="81">
        <f>MOD(I91,G91)</f>
        <v>0</v>
      </c>
      <c r="L91" s="82" t="str">
        <f>IF(I91="","-",J91+K91/(G91/2))</f>
        <v>-</v>
      </c>
      <c r="M91" s="83">
        <f>I91*H91</f>
        <v>0</v>
      </c>
      <c r="N91" s="83">
        <f>IF(I91=0,0,IF(I91&lt;100,(H91+0.1)*I91-M91+7.5,0))</f>
        <v>0</v>
      </c>
      <c r="O91" s="83">
        <f>N91+M91</f>
        <v>0</v>
      </c>
      <c r="P91" s="84"/>
      <c r="Q91" s="78">
        <v>35</v>
      </c>
      <c r="R91" s="85" t="s">
        <v>221</v>
      </c>
      <c r="S91" s="84" t="s">
        <v>4493</v>
      </c>
    </row>
    <row r="92" spans="1:19" s="42" customFormat="1" ht="15.9" x14ac:dyDescent="0.45">
      <c r="A92" s="8"/>
      <c r="B92" s="75" t="s">
        <v>222</v>
      </c>
      <c r="C92" s="86" t="s">
        <v>223</v>
      </c>
      <c r="D92" s="86" t="s">
        <v>224</v>
      </c>
      <c r="E92" s="86" t="s">
        <v>76</v>
      </c>
      <c r="F92" s="87" t="s">
        <v>52</v>
      </c>
      <c r="G92" s="78">
        <v>300</v>
      </c>
      <c r="H92" s="79">
        <v>0.86</v>
      </c>
      <c r="I92" s="80"/>
      <c r="J92" s="81">
        <f>INT(I92/G92)</f>
        <v>0</v>
      </c>
      <c r="K92" s="81">
        <f>MOD(I92,G92)</f>
        <v>0</v>
      </c>
      <c r="L92" s="82" t="str">
        <f>IF(I92="","-",J92+K92/(G92/2))</f>
        <v>-</v>
      </c>
      <c r="M92" s="83">
        <f>I92*H92</f>
        <v>0</v>
      </c>
      <c r="N92" s="83">
        <f>IF(I92=0,0,IF(I92&lt;100,(H92+0.1)*I92-M92+7.5,0))</f>
        <v>0</v>
      </c>
      <c r="O92" s="83">
        <f>N92+M92</f>
        <v>0</v>
      </c>
      <c r="P92" s="84"/>
      <c r="Q92" s="78">
        <v>30</v>
      </c>
      <c r="R92" s="85" t="s">
        <v>121</v>
      </c>
      <c r="S92" s="84" t="s">
        <v>4492</v>
      </c>
    </row>
    <row r="93" spans="1:19" s="42" customFormat="1" ht="15.9" x14ac:dyDescent="0.45">
      <c r="A93" s="8"/>
      <c r="B93" s="75" t="s">
        <v>225</v>
      </c>
      <c r="C93" s="76" t="s">
        <v>223</v>
      </c>
      <c r="D93" s="76" t="s">
        <v>224</v>
      </c>
      <c r="E93" s="76" t="s">
        <v>226</v>
      </c>
      <c r="F93" s="77" t="s">
        <v>52</v>
      </c>
      <c r="G93" s="78">
        <v>300</v>
      </c>
      <c r="H93" s="79">
        <v>0.86</v>
      </c>
      <c r="I93" s="80"/>
      <c r="J93" s="81">
        <f>INT(I93/G93)</f>
        <v>0</v>
      </c>
      <c r="K93" s="81">
        <f>MOD(I93,G93)</f>
        <v>0</v>
      </c>
      <c r="L93" s="82" t="str">
        <f>IF(I93="","-",J93+K93/(G93/2))</f>
        <v>-</v>
      </c>
      <c r="M93" s="83">
        <f>I93*H93</f>
        <v>0</v>
      </c>
      <c r="N93" s="83">
        <f>IF(I93=0,0,IF(I93&lt;100,(H93+0.1)*I93-M93+7.5,0))</f>
        <v>0</v>
      </c>
      <c r="O93" s="83">
        <f>N93+M93</f>
        <v>0</v>
      </c>
      <c r="P93" s="84"/>
      <c r="Q93" s="78">
        <v>30</v>
      </c>
      <c r="R93" s="85" t="s">
        <v>121</v>
      </c>
      <c r="S93" s="84" t="s">
        <v>4512</v>
      </c>
    </row>
    <row r="94" spans="1:19" s="42" customFormat="1" ht="15.9" x14ac:dyDescent="0.45">
      <c r="A94" s="8"/>
      <c r="B94" s="75" t="s">
        <v>227</v>
      </c>
      <c r="C94" s="86" t="s">
        <v>228</v>
      </c>
      <c r="D94" s="86" t="s">
        <v>229</v>
      </c>
      <c r="E94" s="86" t="s">
        <v>230</v>
      </c>
      <c r="F94" s="87" t="s">
        <v>52</v>
      </c>
      <c r="G94" s="78">
        <v>500</v>
      </c>
      <c r="H94" s="79">
        <v>1.62</v>
      </c>
      <c r="I94" s="80"/>
      <c r="J94" s="81">
        <f>INT(I94/G94)</f>
        <v>0</v>
      </c>
      <c r="K94" s="81">
        <f>MOD(I94,G94)</f>
        <v>0</v>
      </c>
      <c r="L94" s="82" t="str">
        <f>IF(I94="","-",J94+K94/(G94/2))</f>
        <v>-</v>
      </c>
      <c r="M94" s="83">
        <f>I94*H94</f>
        <v>0</v>
      </c>
      <c r="N94" s="83">
        <f>IF(I94=0,0,IF(I94&lt;100,(H94+0.1)*I94-M94+7.5,0))</f>
        <v>0</v>
      </c>
      <c r="O94" s="83">
        <f>N94+M94</f>
        <v>0</v>
      </c>
      <c r="P94" s="84"/>
      <c r="Q94" s="78">
        <v>50</v>
      </c>
      <c r="R94" s="85" t="s">
        <v>88</v>
      </c>
      <c r="S94" s="84" t="s">
        <v>4516</v>
      </c>
    </row>
    <row r="95" spans="1:19" s="42" customFormat="1" ht="15.9" x14ac:dyDescent="0.45">
      <c r="A95" s="8"/>
      <c r="B95" s="75" t="s">
        <v>231</v>
      </c>
      <c r="C95" s="86" t="s">
        <v>228</v>
      </c>
      <c r="D95" s="86" t="s">
        <v>229</v>
      </c>
      <c r="E95" s="86" t="s">
        <v>232</v>
      </c>
      <c r="F95" s="87" t="s">
        <v>52</v>
      </c>
      <c r="G95" s="78">
        <v>500</v>
      </c>
      <c r="H95" s="79">
        <v>1.62</v>
      </c>
      <c r="I95" s="80"/>
      <c r="J95" s="81">
        <f>INT(I95/G95)</f>
        <v>0</v>
      </c>
      <c r="K95" s="81">
        <f>MOD(I95,G95)</f>
        <v>0</v>
      </c>
      <c r="L95" s="82" t="str">
        <f>IF(I95="","-",J95+K95/(G95/2))</f>
        <v>-</v>
      </c>
      <c r="M95" s="83">
        <f>I95*H95</f>
        <v>0</v>
      </c>
      <c r="N95" s="83">
        <f>IF(I95=0,0,IF(I95&lt;100,(H95+0.1)*I95-M95+7.5,0))</f>
        <v>0</v>
      </c>
      <c r="O95" s="83">
        <f>N95+M95</f>
        <v>0</v>
      </c>
      <c r="P95" s="84"/>
      <c r="Q95" s="78">
        <v>70</v>
      </c>
      <c r="R95" s="85" t="s">
        <v>88</v>
      </c>
      <c r="S95" s="84" t="s">
        <v>5381</v>
      </c>
    </row>
    <row r="96" spans="1:19" s="42" customFormat="1" ht="15.9" x14ac:dyDescent="0.45">
      <c r="A96" s="8"/>
      <c r="B96" s="75" t="s">
        <v>233</v>
      </c>
      <c r="C96" s="86" t="s">
        <v>228</v>
      </c>
      <c r="D96" s="86" t="s">
        <v>229</v>
      </c>
      <c r="E96" s="86" t="s">
        <v>234</v>
      </c>
      <c r="F96" s="87" t="s">
        <v>52</v>
      </c>
      <c r="G96" s="78">
        <v>500</v>
      </c>
      <c r="H96" s="79">
        <v>1.62</v>
      </c>
      <c r="I96" s="80"/>
      <c r="J96" s="81">
        <f>INT(I96/G96)</f>
        <v>0</v>
      </c>
      <c r="K96" s="81">
        <f>MOD(I96,G96)</f>
        <v>0</v>
      </c>
      <c r="L96" s="82" t="str">
        <f>IF(I96="","-",J96+K96/(G96/2))</f>
        <v>-</v>
      </c>
      <c r="M96" s="83">
        <f>I96*H96</f>
        <v>0</v>
      </c>
      <c r="N96" s="83">
        <f>IF(I96=0,0,IF(I96&lt;100,(H96+0.1)*I96-M96+7.5,0))</f>
        <v>0</v>
      </c>
      <c r="O96" s="83">
        <f>N96+M96</f>
        <v>0</v>
      </c>
      <c r="P96" s="84"/>
      <c r="Q96" s="78">
        <v>50</v>
      </c>
      <c r="R96" s="85" t="s">
        <v>88</v>
      </c>
      <c r="S96" s="84" t="s">
        <v>5382</v>
      </c>
    </row>
    <row r="97" spans="1:19" s="42" customFormat="1" ht="15.9" x14ac:dyDescent="0.45">
      <c r="A97" s="8"/>
      <c r="B97" s="75" t="s">
        <v>235</v>
      </c>
      <c r="C97" s="86" t="s">
        <v>228</v>
      </c>
      <c r="D97" s="86" t="s">
        <v>229</v>
      </c>
      <c r="E97" s="86" t="s">
        <v>236</v>
      </c>
      <c r="F97" s="87" t="s">
        <v>52</v>
      </c>
      <c r="G97" s="78">
        <v>500</v>
      </c>
      <c r="H97" s="79">
        <v>1.62</v>
      </c>
      <c r="I97" s="80"/>
      <c r="J97" s="81">
        <f>INT(I97/G97)</f>
        <v>0</v>
      </c>
      <c r="K97" s="81">
        <f>MOD(I97,G97)</f>
        <v>0</v>
      </c>
      <c r="L97" s="82" t="str">
        <f>IF(I97="","-",J97+K97/(G97/2))</f>
        <v>-</v>
      </c>
      <c r="M97" s="83">
        <f>I97*H97</f>
        <v>0</v>
      </c>
      <c r="N97" s="83">
        <f>IF(I97=0,0,IF(I97&lt;100,(H97+0.1)*I97-M97+7.5,0))</f>
        <v>0</v>
      </c>
      <c r="O97" s="83">
        <f>N97+M97</f>
        <v>0</v>
      </c>
      <c r="P97" s="84"/>
      <c r="Q97" s="78">
        <v>60</v>
      </c>
      <c r="R97" s="85" t="s">
        <v>88</v>
      </c>
      <c r="S97" s="84" t="s">
        <v>5383</v>
      </c>
    </row>
    <row r="98" spans="1:19" s="42" customFormat="1" ht="15.9" x14ac:dyDescent="0.45">
      <c r="A98" s="8"/>
      <c r="B98" s="75" t="s">
        <v>237</v>
      </c>
      <c r="C98" s="86" t="s">
        <v>228</v>
      </c>
      <c r="D98" s="86" t="s">
        <v>229</v>
      </c>
      <c r="E98" s="86" t="s">
        <v>238</v>
      </c>
      <c r="F98" s="87" t="s">
        <v>52</v>
      </c>
      <c r="G98" s="78">
        <v>500</v>
      </c>
      <c r="H98" s="79">
        <v>1.62</v>
      </c>
      <c r="I98" s="80"/>
      <c r="J98" s="81">
        <f>INT(I98/G98)</f>
        <v>0</v>
      </c>
      <c r="K98" s="81">
        <f>MOD(I98,G98)</f>
        <v>0</v>
      </c>
      <c r="L98" s="82" t="str">
        <f>IF(I98="","-",J98+K98/(G98/2))</f>
        <v>-</v>
      </c>
      <c r="M98" s="83">
        <f>I98*H98</f>
        <v>0</v>
      </c>
      <c r="N98" s="83">
        <f>IF(I98=0,0,IF(I98&lt;100,(H98+0.1)*I98-M98+7.5,0))</f>
        <v>0</v>
      </c>
      <c r="O98" s="83">
        <f>N98+M98</f>
        <v>0</v>
      </c>
      <c r="P98" s="84"/>
      <c r="Q98" s="78">
        <v>50</v>
      </c>
      <c r="R98" s="85" t="s">
        <v>88</v>
      </c>
      <c r="S98" s="84" t="s">
        <v>5384</v>
      </c>
    </row>
    <row r="99" spans="1:19" s="42" customFormat="1" ht="15.9" x14ac:dyDescent="0.45">
      <c r="A99" s="8"/>
      <c r="B99" s="75" t="s">
        <v>239</v>
      </c>
      <c r="C99" s="86" t="s">
        <v>228</v>
      </c>
      <c r="D99" s="86" t="s">
        <v>229</v>
      </c>
      <c r="E99" s="86" t="s">
        <v>240</v>
      </c>
      <c r="F99" s="87" t="s">
        <v>52</v>
      </c>
      <c r="G99" s="78">
        <v>500</v>
      </c>
      <c r="H99" s="79">
        <v>1.62</v>
      </c>
      <c r="I99" s="80"/>
      <c r="J99" s="81">
        <f>INT(I99/G99)</f>
        <v>0</v>
      </c>
      <c r="K99" s="81">
        <f>MOD(I99,G99)</f>
        <v>0</v>
      </c>
      <c r="L99" s="82" t="str">
        <f>IF(I99="","-",J99+K99/(G99/2))</f>
        <v>-</v>
      </c>
      <c r="M99" s="83">
        <f>I99*H99</f>
        <v>0</v>
      </c>
      <c r="N99" s="83">
        <f>IF(I99=0,0,IF(I99&lt;100,(H99+0.1)*I99-M99+7.5,0))</f>
        <v>0</v>
      </c>
      <c r="O99" s="83">
        <f>N99+M99</f>
        <v>0</v>
      </c>
      <c r="P99" s="84"/>
      <c r="Q99" s="78">
        <v>50</v>
      </c>
      <c r="R99" s="85" t="s">
        <v>88</v>
      </c>
      <c r="S99" s="84" t="s">
        <v>5492</v>
      </c>
    </row>
    <row r="100" spans="1:19" s="42" customFormat="1" ht="15.9" x14ac:dyDescent="0.45">
      <c r="A100" s="8"/>
      <c r="B100" s="75" t="s">
        <v>241</v>
      </c>
      <c r="C100" s="76" t="s">
        <v>242</v>
      </c>
      <c r="D100" s="76" t="s">
        <v>243</v>
      </c>
      <c r="E100" s="76" t="s">
        <v>244</v>
      </c>
      <c r="F100" s="77" t="s">
        <v>52</v>
      </c>
      <c r="G100" s="78">
        <v>500</v>
      </c>
      <c r="H100" s="79">
        <v>1.62</v>
      </c>
      <c r="I100" s="80"/>
      <c r="J100" s="81">
        <f>INT(I100/G100)</f>
        <v>0</v>
      </c>
      <c r="K100" s="81">
        <f>MOD(I100,G100)</f>
        <v>0</v>
      </c>
      <c r="L100" s="82" t="str">
        <f>IF(I100="","-",J100+K100/(G100/2))</f>
        <v>-</v>
      </c>
      <c r="M100" s="83">
        <f>I100*H100</f>
        <v>0</v>
      </c>
      <c r="N100" s="83">
        <f>IF(I100=0,0,IF(I100&lt;100,(H100+0.1)*I100-M100+7.5,0))</f>
        <v>0</v>
      </c>
      <c r="O100" s="83">
        <f>N100+M100</f>
        <v>0</v>
      </c>
      <c r="P100" s="84" t="s">
        <v>5377</v>
      </c>
      <c r="Q100" s="78">
        <v>50</v>
      </c>
      <c r="R100" s="85" t="s">
        <v>245</v>
      </c>
      <c r="S100" s="84" t="s">
        <v>4512</v>
      </c>
    </row>
    <row r="101" spans="1:19" s="42" customFormat="1" ht="15.9" x14ac:dyDescent="0.45">
      <c r="A101" s="8"/>
      <c r="B101" s="75" t="s">
        <v>246</v>
      </c>
      <c r="C101" s="76" t="s">
        <v>242</v>
      </c>
      <c r="D101" s="76" t="s">
        <v>243</v>
      </c>
      <c r="E101" s="76" t="s">
        <v>247</v>
      </c>
      <c r="F101" s="77" t="s">
        <v>52</v>
      </c>
      <c r="G101" s="78">
        <v>500</v>
      </c>
      <c r="H101" s="79">
        <v>1.62</v>
      </c>
      <c r="I101" s="80"/>
      <c r="J101" s="81">
        <f>INT(I101/G101)</f>
        <v>0</v>
      </c>
      <c r="K101" s="81">
        <f>MOD(I101,G101)</f>
        <v>0</v>
      </c>
      <c r="L101" s="82" t="str">
        <f>IF(I101="","-",J101+K101/(G101/2))</f>
        <v>-</v>
      </c>
      <c r="M101" s="83">
        <f>I101*H101</f>
        <v>0</v>
      </c>
      <c r="N101" s="83">
        <f>IF(I101=0,0,IF(I101&lt;100,(H101+0.1)*I101-M101+7.5,0))</f>
        <v>0</v>
      </c>
      <c r="O101" s="83">
        <f>N101+M101</f>
        <v>0</v>
      </c>
      <c r="P101" s="84"/>
      <c r="Q101" s="78">
        <v>50</v>
      </c>
      <c r="R101" s="85" t="s">
        <v>245</v>
      </c>
      <c r="S101" s="84" t="s">
        <v>4518</v>
      </c>
    </row>
    <row r="102" spans="1:19" s="42" customFormat="1" ht="15.9" x14ac:dyDescent="0.45">
      <c r="A102" s="8"/>
      <c r="B102" s="75" t="s">
        <v>248</v>
      </c>
      <c r="C102" s="76" t="s">
        <v>242</v>
      </c>
      <c r="D102" s="76" t="s">
        <v>243</v>
      </c>
      <c r="E102" s="76" t="s">
        <v>249</v>
      </c>
      <c r="F102" s="77" t="s">
        <v>52</v>
      </c>
      <c r="G102" s="78">
        <v>500</v>
      </c>
      <c r="H102" s="79">
        <v>1.62</v>
      </c>
      <c r="I102" s="80"/>
      <c r="J102" s="81">
        <f>INT(I102/G102)</f>
        <v>0</v>
      </c>
      <c r="K102" s="81">
        <f>MOD(I102,G102)</f>
        <v>0</v>
      </c>
      <c r="L102" s="82" t="str">
        <f>IF(I102="","-",J102+K102/(G102/2))</f>
        <v>-</v>
      </c>
      <c r="M102" s="83">
        <f>I102*H102</f>
        <v>0</v>
      </c>
      <c r="N102" s="83">
        <f>IF(I102=0,0,IF(I102&lt;100,(H102+0.1)*I102-M102+7.5,0))</f>
        <v>0</v>
      </c>
      <c r="O102" s="83">
        <f>N102+M102</f>
        <v>0</v>
      </c>
      <c r="P102" s="84" t="s">
        <v>5377</v>
      </c>
      <c r="Q102" s="78">
        <v>50</v>
      </c>
      <c r="R102" s="85" t="s">
        <v>245</v>
      </c>
      <c r="S102" s="84" t="s">
        <v>4519</v>
      </c>
    </row>
    <row r="103" spans="1:19" s="42" customFormat="1" ht="15.9" x14ac:dyDescent="0.45">
      <c r="A103" s="8"/>
      <c r="B103" s="75" t="s">
        <v>250</v>
      </c>
      <c r="C103" s="76" t="s">
        <v>242</v>
      </c>
      <c r="D103" s="76" t="s">
        <v>243</v>
      </c>
      <c r="E103" s="76" t="s">
        <v>251</v>
      </c>
      <c r="F103" s="77" t="s">
        <v>52</v>
      </c>
      <c r="G103" s="78">
        <v>500</v>
      </c>
      <c r="H103" s="79">
        <v>1.62</v>
      </c>
      <c r="I103" s="80"/>
      <c r="J103" s="81">
        <f>INT(I103/G103)</f>
        <v>0</v>
      </c>
      <c r="K103" s="81">
        <f>MOD(I103,G103)</f>
        <v>0</v>
      </c>
      <c r="L103" s="82" t="str">
        <f>IF(I103="","-",J103+K103/(G103/2))</f>
        <v>-</v>
      </c>
      <c r="M103" s="83">
        <f>I103*H103</f>
        <v>0</v>
      </c>
      <c r="N103" s="83">
        <f>IF(I103=0,0,IF(I103&lt;100,(H103+0.1)*I103-M103+7.5,0))</f>
        <v>0</v>
      </c>
      <c r="O103" s="83">
        <f>N103+M103</f>
        <v>0</v>
      </c>
      <c r="P103" s="84"/>
      <c r="Q103" s="78">
        <v>50</v>
      </c>
      <c r="R103" s="85" t="s">
        <v>245</v>
      </c>
      <c r="S103" s="84" t="s">
        <v>4520</v>
      </c>
    </row>
    <row r="104" spans="1:19" s="42" customFormat="1" ht="15.9" x14ac:dyDescent="0.45">
      <c r="A104" s="8"/>
      <c r="B104" s="75" t="s">
        <v>252</v>
      </c>
      <c r="C104" s="76" t="s">
        <v>242</v>
      </c>
      <c r="D104" s="76" t="s">
        <v>243</v>
      </c>
      <c r="E104" s="76" t="s">
        <v>253</v>
      </c>
      <c r="F104" s="77" t="s">
        <v>52</v>
      </c>
      <c r="G104" s="78">
        <v>500</v>
      </c>
      <c r="H104" s="79">
        <v>1.62</v>
      </c>
      <c r="I104" s="80"/>
      <c r="J104" s="81">
        <f>INT(I104/G104)</f>
        <v>0</v>
      </c>
      <c r="K104" s="81">
        <f>MOD(I104,G104)</f>
        <v>0</v>
      </c>
      <c r="L104" s="82" t="str">
        <f>IF(I104="","-",J104+K104/(G104/2))</f>
        <v>-</v>
      </c>
      <c r="M104" s="83">
        <f>I104*H104</f>
        <v>0</v>
      </c>
      <c r="N104" s="83">
        <f>IF(I104=0,0,IF(I104&lt;100,(H104+0.1)*I104-M104+7.5,0))</f>
        <v>0</v>
      </c>
      <c r="O104" s="83">
        <f>N104+M104</f>
        <v>0</v>
      </c>
      <c r="P104" s="84"/>
      <c r="Q104" s="78">
        <v>50</v>
      </c>
      <c r="R104" s="85" t="s">
        <v>245</v>
      </c>
      <c r="S104" s="84" t="s">
        <v>4520</v>
      </c>
    </row>
    <row r="105" spans="1:19" s="42" customFormat="1" ht="15.9" x14ac:dyDescent="0.45">
      <c r="A105" s="8"/>
      <c r="B105" s="75" t="s">
        <v>254</v>
      </c>
      <c r="C105" s="76" t="s">
        <v>242</v>
      </c>
      <c r="D105" s="76" t="s">
        <v>243</v>
      </c>
      <c r="E105" s="76" t="s">
        <v>255</v>
      </c>
      <c r="F105" s="77" t="s">
        <v>52</v>
      </c>
      <c r="G105" s="78">
        <v>500</v>
      </c>
      <c r="H105" s="79">
        <v>1.62</v>
      </c>
      <c r="I105" s="80"/>
      <c r="J105" s="81">
        <f>INT(I105/G105)</f>
        <v>0</v>
      </c>
      <c r="K105" s="81">
        <f>MOD(I105,G105)</f>
        <v>0</v>
      </c>
      <c r="L105" s="82" t="str">
        <f>IF(I105="","-",J105+K105/(G105/2))</f>
        <v>-</v>
      </c>
      <c r="M105" s="83">
        <f>I105*H105</f>
        <v>0</v>
      </c>
      <c r="N105" s="83">
        <f>IF(I105=0,0,IF(I105&lt;100,(H105+0.1)*I105-M105+7.5,0))</f>
        <v>0</v>
      </c>
      <c r="O105" s="83">
        <f>N105+M105</f>
        <v>0</v>
      </c>
      <c r="P105" s="84" t="s">
        <v>5377</v>
      </c>
      <c r="Q105" s="78">
        <v>50</v>
      </c>
      <c r="R105" s="85" t="s">
        <v>245</v>
      </c>
      <c r="S105" s="84" t="s">
        <v>4521</v>
      </c>
    </row>
    <row r="106" spans="1:19" s="42" customFormat="1" ht="15.9" x14ac:dyDescent="0.45">
      <c r="A106" s="8"/>
      <c r="B106" s="75" t="s">
        <v>256</v>
      </c>
      <c r="C106" s="76" t="s">
        <v>242</v>
      </c>
      <c r="D106" s="76" t="s">
        <v>243</v>
      </c>
      <c r="E106" s="76" t="s">
        <v>257</v>
      </c>
      <c r="F106" s="77" t="s">
        <v>52</v>
      </c>
      <c r="G106" s="78">
        <v>500</v>
      </c>
      <c r="H106" s="79">
        <v>1.62</v>
      </c>
      <c r="I106" s="80"/>
      <c r="J106" s="81">
        <f>INT(I106/G106)</f>
        <v>0</v>
      </c>
      <c r="K106" s="81">
        <f>MOD(I106,G106)</f>
        <v>0</v>
      </c>
      <c r="L106" s="82" t="str">
        <f>IF(I106="","-",J106+K106/(G106/2))</f>
        <v>-</v>
      </c>
      <c r="M106" s="83">
        <f>I106*H106</f>
        <v>0</v>
      </c>
      <c r="N106" s="83">
        <f>IF(I106=0,0,IF(I106&lt;100,(H106+0.1)*I106-M106+7.5,0))</f>
        <v>0</v>
      </c>
      <c r="O106" s="83">
        <f>N106+M106</f>
        <v>0</v>
      </c>
      <c r="P106" s="84" t="s">
        <v>5377</v>
      </c>
      <c r="Q106" s="78">
        <v>50</v>
      </c>
      <c r="R106" s="85" t="s">
        <v>245</v>
      </c>
      <c r="S106" s="84" t="s">
        <v>4520</v>
      </c>
    </row>
    <row r="107" spans="1:19" s="42" customFormat="1" ht="15.9" x14ac:dyDescent="0.45">
      <c r="A107" s="8"/>
      <c r="B107" s="75" t="s">
        <v>258</v>
      </c>
      <c r="C107" s="76" t="s">
        <v>242</v>
      </c>
      <c r="D107" s="76" t="s">
        <v>243</v>
      </c>
      <c r="E107" s="76" t="s">
        <v>259</v>
      </c>
      <c r="F107" s="77" t="s">
        <v>52</v>
      </c>
      <c r="G107" s="78">
        <v>500</v>
      </c>
      <c r="H107" s="79">
        <v>1.62</v>
      </c>
      <c r="I107" s="80"/>
      <c r="J107" s="81">
        <f>INT(I107/G107)</f>
        <v>0</v>
      </c>
      <c r="K107" s="81">
        <f>MOD(I107,G107)</f>
        <v>0</v>
      </c>
      <c r="L107" s="82" t="str">
        <f>IF(I107="","-",J107+K107/(G107/2))</f>
        <v>-</v>
      </c>
      <c r="M107" s="83">
        <f>I107*H107</f>
        <v>0</v>
      </c>
      <c r="N107" s="83">
        <f>IF(I107=0,0,IF(I107&lt;100,(H107+0.1)*I107-M107+7.5,0))</f>
        <v>0</v>
      </c>
      <c r="O107" s="83">
        <f>N107+M107</f>
        <v>0</v>
      </c>
      <c r="P107" s="84"/>
      <c r="Q107" s="78">
        <v>50</v>
      </c>
      <c r="R107" s="85" t="s">
        <v>245</v>
      </c>
      <c r="S107" s="84" t="s">
        <v>4493</v>
      </c>
    </row>
    <row r="108" spans="1:19" s="42" customFormat="1" ht="15.9" x14ac:dyDescent="0.45">
      <c r="A108" s="8"/>
      <c r="B108" s="75" t="s">
        <v>260</v>
      </c>
      <c r="C108" s="76" t="s">
        <v>261</v>
      </c>
      <c r="D108" s="76" t="s">
        <v>262</v>
      </c>
      <c r="E108" s="76" t="s">
        <v>263</v>
      </c>
      <c r="F108" s="88" t="s">
        <v>52</v>
      </c>
      <c r="G108" s="78">
        <v>500</v>
      </c>
      <c r="H108" s="79">
        <v>0.93</v>
      </c>
      <c r="I108" s="80"/>
      <c r="J108" s="81">
        <f>INT(I108/G108)</f>
        <v>0</v>
      </c>
      <c r="K108" s="81">
        <f>MOD(I108,G108)</f>
        <v>0</v>
      </c>
      <c r="L108" s="82" t="str">
        <f>IF(I108="","-",J108+K108/(G108/2))</f>
        <v>-</v>
      </c>
      <c r="M108" s="83">
        <f>I108*H108</f>
        <v>0</v>
      </c>
      <c r="N108" s="83">
        <f>IF(I108=0,0,IF(I108&lt;100,(H108+0.1)*I108-M108+7.5,0))</f>
        <v>0</v>
      </c>
      <c r="O108" s="83">
        <f>N108+M108</f>
        <v>0</v>
      </c>
      <c r="P108" s="84" t="s">
        <v>5377</v>
      </c>
      <c r="Q108" s="78">
        <v>75</v>
      </c>
      <c r="R108" s="85" t="s">
        <v>63</v>
      </c>
      <c r="S108" s="84" t="s">
        <v>4522</v>
      </c>
    </row>
    <row r="109" spans="1:19" s="42" customFormat="1" ht="15.9" x14ac:dyDescent="0.45">
      <c r="A109" s="8"/>
      <c r="B109" s="75" t="s">
        <v>264</v>
      </c>
      <c r="C109" s="76" t="s">
        <v>261</v>
      </c>
      <c r="D109" s="76" t="s">
        <v>262</v>
      </c>
      <c r="E109" s="76" t="s">
        <v>265</v>
      </c>
      <c r="F109" s="88" t="s">
        <v>52</v>
      </c>
      <c r="G109" s="78">
        <v>500</v>
      </c>
      <c r="H109" s="79">
        <v>0.93</v>
      </c>
      <c r="I109" s="80"/>
      <c r="J109" s="81">
        <f>INT(I109/G109)</f>
        <v>0</v>
      </c>
      <c r="K109" s="81">
        <f>MOD(I109,G109)</f>
        <v>0</v>
      </c>
      <c r="L109" s="82" t="str">
        <f>IF(I109="","-",J109+K109/(G109/2))</f>
        <v>-</v>
      </c>
      <c r="M109" s="83">
        <f>I109*H109</f>
        <v>0</v>
      </c>
      <c r="N109" s="83">
        <f>IF(I109=0,0,IF(I109&lt;100,(H109+0.1)*I109-M109+7.5,0))</f>
        <v>0</v>
      </c>
      <c r="O109" s="83">
        <f>N109+M109</f>
        <v>0</v>
      </c>
      <c r="P109" s="84" t="s">
        <v>5377</v>
      </c>
      <c r="Q109" s="78">
        <v>90</v>
      </c>
      <c r="R109" s="85" t="s">
        <v>63</v>
      </c>
      <c r="S109" s="84" t="s">
        <v>4523</v>
      </c>
    </row>
    <row r="110" spans="1:19" s="42" customFormat="1" ht="15.9" x14ac:dyDescent="0.45">
      <c r="A110" s="8"/>
      <c r="B110" s="75" t="s">
        <v>266</v>
      </c>
      <c r="C110" s="76" t="s">
        <v>267</v>
      </c>
      <c r="D110" s="76" t="s">
        <v>268</v>
      </c>
      <c r="E110" s="76" t="s">
        <v>76</v>
      </c>
      <c r="F110" s="88" t="s">
        <v>52</v>
      </c>
      <c r="G110" s="78">
        <v>500</v>
      </c>
      <c r="H110" s="79">
        <v>0.93</v>
      </c>
      <c r="I110" s="80"/>
      <c r="J110" s="81">
        <f>INT(I110/G110)</f>
        <v>0</v>
      </c>
      <c r="K110" s="81">
        <f>MOD(I110,G110)</f>
        <v>0</v>
      </c>
      <c r="L110" s="82" t="str">
        <f>IF(I110="","-",J110+K110/(G110/2))</f>
        <v>-</v>
      </c>
      <c r="M110" s="83">
        <f>I110*H110</f>
        <v>0</v>
      </c>
      <c r="N110" s="83">
        <f>IF(I110=0,0,IF(I110&lt;100,(H110+0.1)*I110-M110+7.5,0))</f>
        <v>0</v>
      </c>
      <c r="O110" s="83">
        <f>N110+M110</f>
        <v>0</v>
      </c>
      <c r="P110" s="84" t="s">
        <v>5377</v>
      </c>
      <c r="Q110" s="78">
        <v>100</v>
      </c>
      <c r="R110" s="85" t="s">
        <v>53</v>
      </c>
      <c r="S110" s="84" t="s">
        <v>4524</v>
      </c>
    </row>
    <row r="111" spans="1:19" s="42" customFormat="1" ht="15.9" x14ac:dyDescent="0.45">
      <c r="A111" s="8"/>
      <c r="B111" s="75" t="s">
        <v>269</v>
      </c>
      <c r="C111" s="86" t="s">
        <v>270</v>
      </c>
      <c r="D111" s="86" t="s">
        <v>271</v>
      </c>
      <c r="E111" s="86" t="s">
        <v>272</v>
      </c>
      <c r="F111" s="87" t="s">
        <v>273</v>
      </c>
      <c r="G111" s="78">
        <v>100</v>
      </c>
      <c r="H111" s="79">
        <v>4.51</v>
      </c>
      <c r="I111" s="80"/>
      <c r="J111" s="81">
        <f>INT(I111/G111)</f>
        <v>0</v>
      </c>
      <c r="K111" s="81">
        <f>MOD(I111,G111)</f>
        <v>0</v>
      </c>
      <c r="L111" s="82" t="str">
        <f>IF(I111="","-",J111+K111/(G111/2))</f>
        <v>-</v>
      </c>
      <c r="M111" s="83">
        <f>I111*H111</f>
        <v>0</v>
      </c>
      <c r="N111" s="83">
        <f>IF(I111=0,0,IF(I111&lt;100,(H111+0.1)*I111-M111+7.5,0))</f>
        <v>0</v>
      </c>
      <c r="O111" s="83">
        <f>N111+M111</f>
        <v>0</v>
      </c>
      <c r="P111" s="84"/>
      <c r="Q111" s="78">
        <v>50</v>
      </c>
      <c r="R111" s="85" t="s">
        <v>274</v>
      </c>
      <c r="S111" s="84" t="s">
        <v>5385</v>
      </c>
    </row>
    <row r="112" spans="1:19" s="42" customFormat="1" ht="15.9" x14ac:dyDescent="0.45">
      <c r="A112" s="8"/>
      <c r="B112" s="75" t="s">
        <v>275</v>
      </c>
      <c r="C112" s="86" t="s">
        <v>270</v>
      </c>
      <c r="D112" s="86" t="s">
        <v>271</v>
      </c>
      <c r="E112" s="86" t="s">
        <v>276</v>
      </c>
      <c r="F112" s="87" t="s">
        <v>273</v>
      </c>
      <c r="G112" s="78">
        <v>100</v>
      </c>
      <c r="H112" s="79">
        <v>4.51</v>
      </c>
      <c r="I112" s="80"/>
      <c r="J112" s="81">
        <f>INT(I112/G112)</f>
        <v>0</v>
      </c>
      <c r="K112" s="81">
        <f>MOD(I112,G112)</f>
        <v>0</v>
      </c>
      <c r="L112" s="82" t="str">
        <f>IF(I112="","-",J112+K112/(G112/2))</f>
        <v>-</v>
      </c>
      <c r="M112" s="83">
        <f>I112*H112</f>
        <v>0</v>
      </c>
      <c r="N112" s="83">
        <f>IF(I112=0,0,IF(I112&lt;100,(H112+0.1)*I112-M112+7.5,0))</f>
        <v>0</v>
      </c>
      <c r="O112" s="83">
        <f>N112+M112</f>
        <v>0</v>
      </c>
      <c r="P112" s="84"/>
      <c r="Q112" s="78">
        <v>50</v>
      </c>
      <c r="R112" s="85" t="s">
        <v>274</v>
      </c>
      <c r="S112" s="84" t="s">
        <v>4946</v>
      </c>
    </row>
    <row r="113" spans="1:19" s="42" customFormat="1" ht="15.9" x14ac:dyDescent="0.45">
      <c r="A113" s="8"/>
      <c r="B113" s="75" t="s">
        <v>277</v>
      </c>
      <c r="C113" s="86" t="s">
        <v>270</v>
      </c>
      <c r="D113" s="86" t="s">
        <v>271</v>
      </c>
      <c r="E113" s="86" t="s">
        <v>278</v>
      </c>
      <c r="F113" s="87" t="s">
        <v>273</v>
      </c>
      <c r="G113" s="78">
        <v>100</v>
      </c>
      <c r="H113" s="79">
        <v>4.8</v>
      </c>
      <c r="I113" s="80"/>
      <c r="J113" s="81">
        <f>INT(I113/G113)</f>
        <v>0</v>
      </c>
      <c r="K113" s="81">
        <f>MOD(I113,G113)</f>
        <v>0</v>
      </c>
      <c r="L113" s="82" t="str">
        <f>IF(I113="","-",J113+K113/(G113/2))</f>
        <v>-</v>
      </c>
      <c r="M113" s="83">
        <f>I113*H113</f>
        <v>0</v>
      </c>
      <c r="N113" s="83">
        <f>IF(I113=0,0,IF(I113&lt;100,(H113+0.1)*I113-M113+7.5,0))</f>
        <v>0</v>
      </c>
      <c r="O113" s="83">
        <f>N113+M113</f>
        <v>0</v>
      </c>
      <c r="P113" s="84"/>
      <c r="Q113" s="78">
        <v>50</v>
      </c>
      <c r="R113" s="85" t="s">
        <v>274</v>
      </c>
      <c r="S113" s="84" t="s">
        <v>5386</v>
      </c>
    </row>
    <row r="114" spans="1:19" s="42" customFormat="1" ht="15.9" x14ac:dyDescent="0.45">
      <c r="A114" s="8"/>
      <c r="B114" s="75" t="s">
        <v>279</v>
      </c>
      <c r="C114" s="76" t="s">
        <v>280</v>
      </c>
      <c r="D114" s="76" t="s">
        <v>281</v>
      </c>
      <c r="E114" s="76" t="s">
        <v>282</v>
      </c>
      <c r="F114" s="77" t="s">
        <v>52</v>
      </c>
      <c r="G114" s="78">
        <v>200</v>
      </c>
      <c r="H114" s="79">
        <v>1.1100000000000001</v>
      </c>
      <c r="I114" s="80"/>
      <c r="J114" s="81">
        <f>INT(I114/G114)</f>
        <v>0</v>
      </c>
      <c r="K114" s="81">
        <f>MOD(I114,G114)</f>
        <v>0</v>
      </c>
      <c r="L114" s="82" t="str">
        <f>IF(I114="","-",J114+K114/(G114/2))</f>
        <v>-</v>
      </c>
      <c r="M114" s="83">
        <f>I114*H114</f>
        <v>0</v>
      </c>
      <c r="N114" s="83">
        <f>IF(I114=0,0,IF(I114&lt;100,(H114+0.1)*I114-M114+7.5,0))</f>
        <v>0</v>
      </c>
      <c r="O114" s="83">
        <f>N114+M114</f>
        <v>0</v>
      </c>
      <c r="P114" s="84"/>
      <c r="Q114" s="78">
        <v>80</v>
      </c>
      <c r="R114" s="85" t="s">
        <v>283</v>
      </c>
      <c r="S114" s="84" t="s">
        <v>4516</v>
      </c>
    </row>
    <row r="115" spans="1:19" s="42" customFormat="1" ht="15.9" x14ac:dyDescent="0.45">
      <c r="A115" s="8"/>
      <c r="B115" s="75" t="s">
        <v>284</v>
      </c>
      <c r="C115" s="76" t="s">
        <v>285</v>
      </c>
      <c r="D115" s="76" t="s">
        <v>286</v>
      </c>
      <c r="E115" s="76" t="s">
        <v>287</v>
      </c>
      <c r="F115" s="77" t="s">
        <v>52</v>
      </c>
      <c r="G115" s="78">
        <v>200</v>
      </c>
      <c r="H115" s="79">
        <v>1.1100000000000001</v>
      </c>
      <c r="I115" s="80"/>
      <c r="J115" s="81">
        <f>INT(I115/G115)</f>
        <v>0</v>
      </c>
      <c r="K115" s="81">
        <f>MOD(I115,G115)</f>
        <v>0</v>
      </c>
      <c r="L115" s="82" t="str">
        <f>IF(I115="","-",J115+K115/(G115/2))</f>
        <v>-</v>
      </c>
      <c r="M115" s="83">
        <f>I115*H115</f>
        <v>0</v>
      </c>
      <c r="N115" s="83">
        <f>IF(I115=0,0,IF(I115&lt;100,(H115+0.1)*I115-M115+7.5,0))</f>
        <v>0</v>
      </c>
      <c r="O115" s="83">
        <f>N115+M115</f>
        <v>0</v>
      </c>
      <c r="P115" s="84"/>
      <c r="Q115" s="78">
        <v>100</v>
      </c>
      <c r="R115" s="85" t="s">
        <v>63</v>
      </c>
      <c r="S115" s="84" t="s">
        <v>4493</v>
      </c>
    </row>
    <row r="116" spans="1:19" s="42" customFormat="1" ht="15.9" x14ac:dyDescent="0.45">
      <c r="A116" s="8"/>
      <c r="B116" s="75" t="s">
        <v>288</v>
      </c>
      <c r="C116" s="76" t="s">
        <v>285</v>
      </c>
      <c r="D116" s="76" t="s">
        <v>286</v>
      </c>
      <c r="E116" s="76" t="s">
        <v>289</v>
      </c>
      <c r="F116" s="77" t="s">
        <v>52</v>
      </c>
      <c r="G116" s="78">
        <v>200</v>
      </c>
      <c r="H116" s="79">
        <v>1.1100000000000001</v>
      </c>
      <c r="I116" s="80"/>
      <c r="J116" s="81">
        <f>INT(I116/G116)</f>
        <v>0</v>
      </c>
      <c r="K116" s="81">
        <f>MOD(I116,G116)</f>
        <v>0</v>
      </c>
      <c r="L116" s="82" t="str">
        <f>IF(I116="","-",J116+K116/(G116/2))</f>
        <v>-</v>
      </c>
      <c r="M116" s="83">
        <f>I116*H116</f>
        <v>0</v>
      </c>
      <c r="N116" s="83">
        <f>IF(I116=0,0,IF(I116&lt;100,(H116+0.1)*I116-M116+7.5,0))</f>
        <v>0</v>
      </c>
      <c r="O116" s="83">
        <f>N116+M116</f>
        <v>0</v>
      </c>
      <c r="P116" s="84"/>
      <c r="Q116" s="78">
        <v>80</v>
      </c>
      <c r="R116" s="85" t="s">
        <v>290</v>
      </c>
      <c r="S116" s="84" t="s">
        <v>4525</v>
      </c>
    </row>
    <row r="117" spans="1:19" s="42" customFormat="1" ht="15.9" x14ac:dyDescent="0.45">
      <c r="A117" s="8"/>
      <c r="B117" s="75" t="s">
        <v>291</v>
      </c>
      <c r="C117" s="86" t="s">
        <v>285</v>
      </c>
      <c r="D117" s="86" t="s">
        <v>286</v>
      </c>
      <c r="E117" s="86" t="s">
        <v>292</v>
      </c>
      <c r="F117" s="87" t="s">
        <v>52</v>
      </c>
      <c r="G117" s="78">
        <v>200</v>
      </c>
      <c r="H117" s="79">
        <v>1.1100000000000001</v>
      </c>
      <c r="I117" s="80"/>
      <c r="J117" s="81">
        <f>INT(I117/G117)</f>
        <v>0</v>
      </c>
      <c r="K117" s="81">
        <f>MOD(I117,G117)</f>
        <v>0</v>
      </c>
      <c r="L117" s="82" t="str">
        <f>IF(I117="","-",J117+K117/(G117/2))</f>
        <v>-</v>
      </c>
      <c r="M117" s="83">
        <f>I117*H117</f>
        <v>0</v>
      </c>
      <c r="N117" s="83">
        <f>IF(I117=0,0,IF(I117&lt;100,(H117+0.1)*I117-M117+7.5,0))</f>
        <v>0</v>
      </c>
      <c r="O117" s="83">
        <f>N117+M117</f>
        <v>0</v>
      </c>
      <c r="P117" s="84"/>
      <c r="Q117" s="78">
        <v>100</v>
      </c>
      <c r="R117" s="85" t="s">
        <v>283</v>
      </c>
      <c r="S117" s="84" t="s">
        <v>4493</v>
      </c>
    </row>
    <row r="118" spans="1:19" s="42" customFormat="1" ht="15.9" x14ac:dyDescent="0.45">
      <c r="A118" s="8"/>
      <c r="B118" s="75" t="s">
        <v>293</v>
      </c>
      <c r="C118" s="76" t="s">
        <v>285</v>
      </c>
      <c r="D118" s="76" t="s">
        <v>286</v>
      </c>
      <c r="E118" s="76" t="s">
        <v>294</v>
      </c>
      <c r="F118" s="77" t="s">
        <v>52</v>
      </c>
      <c r="G118" s="78">
        <v>200</v>
      </c>
      <c r="H118" s="79">
        <v>1.1100000000000001</v>
      </c>
      <c r="I118" s="80"/>
      <c r="J118" s="81">
        <f>INT(I118/G118)</f>
        <v>0</v>
      </c>
      <c r="K118" s="81">
        <f>MOD(I118,G118)</f>
        <v>0</v>
      </c>
      <c r="L118" s="82" t="str">
        <f>IF(I118="","-",J118+K118/(G118/2))</f>
        <v>-</v>
      </c>
      <c r="M118" s="83">
        <f>I118*H118</f>
        <v>0</v>
      </c>
      <c r="N118" s="83">
        <f>IF(I118=0,0,IF(I118&lt;100,(H118+0.1)*I118-M118+7.5,0))</f>
        <v>0</v>
      </c>
      <c r="O118" s="83">
        <f>N118+M118</f>
        <v>0</v>
      </c>
      <c r="P118" s="84"/>
      <c r="Q118" s="78">
        <v>80</v>
      </c>
      <c r="R118" s="85" t="s">
        <v>283</v>
      </c>
      <c r="S118" s="84" t="s">
        <v>4526</v>
      </c>
    </row>
    <row r="119" spans="1:19" s="42" customFormat="1" ht="15.9" x14ac:dyDescent="0.45">
      <c r="A119" s="8"/>
      <c r="B119" s="75" t="s">
        <v>295</v>
      </c>
      <c r="C119" s="76" t="s">
        <v>285</v>
      </c>
      <c r="D119" s="76" t="s">
        <v>286</v>
      </c>
      <c r="E119" s="76" t="s">
        <v>296</v>
      </c>
      <c r="F119" s="77" t="s">
        <v>52</v>
      </c>
      <c r="G119" s="78">
        <v>200</v>
      </c>
      <c r="H119" s="79">
        <v>1.1100000000000001</v>
      </c>
      <c r="I119" s="80"/>
      <c r="J119" s="81">
        <f>INT(I119/G119)</f>
        <v>0</v>
      </c>
      <c r="K119" s="81">
        <f>MOD(I119,G119)</f>
        <v>0</v>
      </c>
      <c r="L119" s="82" t="str">
        <f>IF(I119="","-",J119+K119/(G119/2))</f>
        <v>-</v>
      </c>
      <c r="M119" s="83">
        <f>I119*H119</f>
        <v>0</v>
      </c>
      <c r="N119" s="83">
        <f>IF(I119=0,0,IF(I119&lt;100,(H119+0.1)*I119-M119+7.5,0))</f>
        <v>0</v>
      </c>
      <c r="O119" s="83">
        <f>N119+M119</f>
        <v>0</v>
      </c>
      <c r="P119" s="84"/>
      <c r="Q119" s="78">
        <v>80</v>
      </c>
      <c r="R119" s="85" t="s">
        <v>283</v>
      </c>
      <c r="S119" s="84" t="s">
        <v>4527</v>
      </c>
    </row>
    <row r="120" spans="1:19" s="42" customFormat="1" ht="15.9" x14ac:dyDescent="0.45">
      <c r="A120" s="8"/>
      <c r="B120" s="75" t="s">
        <v>297</v>
      </c>
      <c r="C120" s="76" t="s">
        <v>285</v>
      </c>
      <c r="D120" s="76" t="s">
        <v>286</v>
      </c>
      <c r="E120" s="76" t="s">
        <v>298</v>
      </c>
      <c r="F120" s="77" t="s">
        <v>52</v>
      </c>
      <c r="G120" s="78">
        <v>200</v>
      </c>
      <c r="H120" s="79">
        <v>1.1100000000000001</v>
      </c>
      <c r="I120" s="80"/>
      <c r="J120" s="81">
        <f>INT(I120/G120)</f>
        <v>0</v>
      </c>
      <c r="K120" s="81">
        <f>MOD(I120,G120)</f>
        <v>0</v>
      </c>
      <c r="L120" s="82" t="str">
        <f>IF(I120="","-",J120+K120/(G120/2))</f>
        <v>-</v>
      </c>
      <c r="M120" s="83">
        <f>I120*H120</f>
        <v>0</v>
      </c>
      <c r="N120" s="83">
        <f>IF(I120=0,0,IF(I120&lt;100,(H120+0.1)*I120-M120+7.5,0))</f>
        <v>0</v>
      </c>
      <c r="O120" s="83">
        <f>N120+M120</f>
        <v>0</v>
      </c>
      <c r="P120" s="84"/>
      <c r="Q120" s="78">
        <v>80</v>
      </c>
      <c r="R120" s="85" t="s">
        <v>283</v>
      </c>
      <c r="S120" s="84" t="s">
        <v>4512</v>
      </c>
    </row>
    <row r="121" spans="1:19" s="42" customFormat="1" ht="15.9" x14ac:dyDescent="0.45">
      <c r="A121" s="8"/>
      <c r="B121" s="75" t="s">
        <v>299</v>
      </c>
      <c r="C121" s="76" t="s">
        <v>285</v>
      </c>
      <c r="D121" s="76" t="s">
        <v>286</v>
      </c>
      <c r="E121" s="76" t="s">
        <v>300</v>
      </c>
      <c r="F121" s="77" t="s">
        <v>52</v>
      </c>
      <c r="G121" s="78">
        <v>200</v>
      </c>
      <c r="H121" s="79">
        <v>1.1100000000000001</v>
      </c>
      <c r="I121" s="80"/>
      <c r="J121" s="81">
        <f>INT(I121/G121)</f>
        <v>0</v>
      </c>
      <c r="K121" s="81">
        <f>MOD(I121,G121)</f>
        <v>0</v>
      </c>
      <c r="L121" s="82" t="str">
        <f>IF(I121="","-",J121+K121/(G121/2))</f>
        <v>-</v>
      </c>
      <c r="M121" s="83">
        <f>I121*H121</f>
        <v>0</v>
      </c>
      <c r="N121" s="83">
        <f>IF(I121=0,0,IF(I121&lt;100,(H121+0.1)*I121-M121+7.5,0))</f>
        <v>0</v>
      </c>
      <c r="O121" s="83">
        <f>N121+M121</f>
        <v>0</v>
      </c>
      <c r="P121" s="84"/>
      <c r="Q121" s="78">
        <v>70</v>
      </c>
      <c r="R121" s="85" t="s">
        <v>283</v>
      </c>
      <c r="S121" s="84" t="s">
        <v>4528</v>
      </c>
    </row>
    <row r="122" spans="1:19" s="42" customFormat="1" ht="15.9" x14ac:dyDescent="0.45">
      <c r="A122" s="8"/>
      <c r="B122" s="75" t="s">
        <v>301</v>
      </c>
      <c r="C122" s="76" t="s">
        <v>285</v>
      </c>
      <c r="D122" s="76" t="s">
        <v>286</v>
      </c>
      <c r="E122" s="76" t="s">
        <v>302</v>
      </c>
      <c r="F122" s="77" t="s">
        <v>52</v>
      </c>
      <c r="G122" s="78">
        <v>200</v>
      </c>
      <c r="H122" s="79">
        <v>1.1100000000000001</v>
      </c>
      <c r="I122" s="80"/>
      <c r="J122" s="81">
        <f>INT(I122/G122)</f>
        <v>0</v>
      </c>
      <c r="K122" s="81">
        <f>MOD(I122,G122)</f>
        <v>0</v>
      </c>
      <c r="L122" s="82" t="str">
        <f>IF(I122="","-",J122+K122/(G122/2))</f>
        <v>-</v>
      </c>
      <c r="M122" s="83">
        <f>I122*H122</f>
        <v>0</v>
      </c>
      <c r="N122" s="83">
        <f>IF(I122=0,0,IF(I122&lt;100,(H122+0.1)*I122-M122+7.5,0))</f>
        <v>0</v>
      </c>
      <c r="O122" s="83">
        <f>N122+M122</f>
        <v>0</v>
      </c>
      <c r="P122" s="84"/>
      <c r="Q122" s="78">
        <v>70</v>
      </c>
      <c r="R122" s="85" t="s">
        <v>283</v>
      </c>
      <c r="S122" s="84" t="s">
        <v>4516</v>
      </c>
    </row>
    <row r="123" spans="1:19" s="42" customFormat="1" ht="15.9" x14ac:dyDescent="0.45">
      <c r="A123" s="8"/>
      <c r="B123" s="75" t="s">
        <v>303</v>
      </c>
      <c r="C123" s="76" t="s">
        <v>285</v>
      </c>
      <c r="D123" s="76" t="s">
        <v>286</v>
      </c>
      <c r="E123" s="76" t="s">
        <v>304</v>
      </c>
      <c r="F123" s="77" t="s">
        <v>52</v>
      </c>
      <c r="G123" s="78">
        <v>200</v>
      </c>
      <c r="H123" s="79">
        <v>1.1100000000000001</v>
      </c>
      <c r="I123" s="80"/>
      <c r="J123" s="81">
        <f>INT(I123/G123)</f>
        <v>0</v>
      </c>
      <c r="K123" s="81">
        <f>MOD(I123,G123)</f>
        <v>0</v>
      </c>
      <c r="L123" s="82" t="str">
        <f>IF(I123="","-",J123+K123/(G123/2))</f>
        <v>-</v>
      </c>
      <c r="M123" s="83">
        <f>I123*H123</f>
        <v>0</v>
      </c>
      <c r="N123" s="83">
        <f>IF(I123=0,0,IF(I123&lt;100,(H123+0.1)*I123-M123+7.5,0))</f>
        <v>0</v>
      </c>
      <c r="O123" s="83">
        <f>N123+M123</f>
        <v>0</v>
      </c>
      <c r="P123" s="84"/>
      <c r="Q123" s="78">
        <v>90</v>
      </c>
      <c r="R123" s="85" t="s">
        <v>193</v>
      </c>
      <c r="S123" s="84" t="s">
        <v>4529</v>
      </c>
    </row>
    <row r="124" spans="1:19" s="42" customFormat="1" ht="15.9" x14ac:dyDescent="0.45">
      <c r="A124" s="8"/>
      <c r="B124" s="75" t="s">
        <v>305</v>
      </c>
      <c r="C124" s="76" t="s">
        <v>285</v>
      </c>
      <c r="D124" s="76" t="s">
        <v>286</v>
      </c>
      <c r="E124" s="76" t="s">
        <v>306</v>
      </c>
      <c r="F124" s="77" t="s">
        <v>52</v>
      </c>
      <c r="G124" s="78">
        <v>200</v>
      </c>
      <c r="H124" s="79">
        <v>1.1100000000000001</v>
      </c>
      <c r="I124" s="80"/>
      <c r="J124" s="81">
        <f>INT(I124/G124)</f>
        <v>0</v>
      </c>
      <c r="K124" s="81">
        <f>MOD(I124,G124)</f>
        <v>0</v>
      </c>
      <c r="L124" s="82" t="str">
        <f>IF(I124="","-",J124+K124/(G124/2))</f>
        <v>-</v>
      </c>
      <c r="M124" s="83">
        <f>I124*H124</f>
        <v>0</v>
      </c>
      <c r="N124" s="83">
        <f>IF(I124=0,0,IF(I124&lt;100,(H124+0.1)*I124-M124+7.5,0))</f>
        <v>0</v>
      </c>
      <c r="O124" s="83">
        <f>N124+M124</f>
        <v>0</v>
      </c>
      <c r="P124" s="84"/>
      <c r="Q124" s="78">
        <v>70</v>
      </c>
      <c r="R124" s="85" t="s">
        <v>283</v>
      </c>
      <c r="S124" s="84" t="s">
        <v>4530</v>
      </c>
    </row>
    <row r="125" spans="1:19" s="42" customFormat="1" ht="15.9" x14ac:dyDescent="0.45">
      <c r="A125" s="8"/>
      <c r="B125" s="75" t="s">
        <v>307</v>
      </c>
      <c r="C125" s="76" t="s">
        <v>285</v>
      </c>
      <c r="D125" s="76" t="s">
        <v>286</v>
      </c>
      <c r="E125" s="76" t="s">
        <v>308</v>
      </c>
      <c r="F125" s="77" t="s">
        <v>52</v>
      </c>
      <c r="G125" s="78">
        <v>200</v>
      </c>
      <c r="H125" s="79">
        <v>1.1100000000000001</v>
      </c>
      <c r="I125" s="80"/>
      <c r="J125" s="81">
        <f>INT(I125/G125)</f>
        <v>0</v>
      </c>
      <c r="K125" s="81">
        <f>MOD(I125,G125)</f>
        <v>0</v>
      </c>
      <c r="L125" s="82" t="str">
        <f>IF(I125="","-",J125+K125/(G125/2))</f>
        <v>-</v>
      </c>
      <c r="M125" s="83">
        <f>I125*H125</f>
        <v>0</v>
      </c>
      <c r="N125" s="83">
        <f>IF(I125=0,0,IF(I125&lt;100,(H125+0.1)*I125-M125+7.5,0))</f>
        <v>0</v>
      </c>
      <c r="O125" s="83">
        <f>N125+M125</f>
        <v>0</v>
      </c>
      <c r="P125" s="84"/>
      <c r="Q125" s="78">
        <v>90</v>
      </c>
      <c r="R125" s="85" t="s">
        <v>283</v>
      </c>
      <c r="S125" s="84" t="s">
        <v>4516</v>
      </c>
    </row>
    <row r="126" spans="1:19" s="42" customFormat="1" ht="15.9" x14ac:dyDescent="0.45">
      <c r="A126" s="8"/>
      <c r="B126" s="75" t="s">
        <v>309</v>
      </c>
      <c r="C126" s="76" t="s">
        <v>285</v>
      </c>
      <c r="D126" s="76" t="s">
        <v>286</v>
      </c>
      <c r="E126" s="76" t="s">
        <v>310</v>
      </c>
      <c r="F126" s="77" t="s">
        <v>52</v>
      </c>
      <c r="G126" s="78">
        <v>200</v>
      </c>
      <c r="H126" s="79">
        <v>1.1100000000000001</v>
      </c>
      <c r="I126" s="80"/>
      <c r="J126" s="81">
        <f>INT(I126/G126)</f>
        <v>0</v>
      </c>
      <c r="K126" s="81">
        <f>MOD(I126,G126)</f>
        <v>0</v>
      </c>
      <c r="L126" s="82" t="str">
        <f>IF(I126="","-",J126+K126/(G126/2))</f>
        <v>-</v>
      </c>
      <c r="M126" s="83">
        <f>I126*H126</f>
        <v>0</v>
      </c>
      <c r="N126" s="83">
        <f>IF(I126=0,0,IF(I126&lt;100,(H126+0.1)*I126-M126+7.5,0))</f>
        <v>0</v>
      </c>
      <c r="O126" s="83">
        <f>N126+M126</f>
        <v>0</v>
      </c>
      <c r="P126" s="84"/>
      <c r="Q126" s="78">
        <v>45</v>
      </c>
      <c r="R126" s="85" t="s">
        <v>283</v>
      </c>
      <c r="S126" s="84" t="s">
        <v>4512</v>
      </c>
    </row>
    <row r="127" spans="1:19" s="42" customFormat="1" ht="15.9" x14ac:dyDescent="0.45">
      <c r="A127" s="8"/>
      <c r="B127" s="75" t="s">
        <v>311</v>
      </c>
      <c r="C127" s="76" t="s">
        <v>285</v>
      </c>
      <c r="D127" s="76" t="s">
        <v>286</v>
      </c>
      <c r="E127" s="76" t="s">
        <v>312</v>
      </c>
      <c r="F127" s="77" t="s">
        <v>52</v>
      </c>
      <c r="G127" s="78">
        <v>200</v>
      </c>
      <c r="H127" s="79">
        <v>1.1100000000000001</v>
      </c>
      <c r="I127" s="80"/>
      <c r="J127" s="81">
        <f>INT(I127/G127)</f>
        <v>0</v>
      </c>
      <c r="K127" s="81">
        <f>MOD(I127,G127)</f>
        <v>0</v>
      </c>
      <c r="L127" s="82" t="str">
        <f>IF(I127="","-",J127+K127/(G127/2))</f>
        <v>-</v>
      </c>
      <c r="M127" s="83">
        <f>I127*H127</f>
        <v>0</v>
      </c>
      <c r="N127" s="83">
        <f>IF(I127=0,0,IF(I127&lt;100,(H127+0.1)*I127-M127+7.5,0))</f>
        <v>0</v>
      </c>
      <c r="O127" s="83">
        <f>N127+M127</f>
        <v>0</v>
      </c>
      <c r="P127" s="84"/>
      <c r="Q127" s="78">
        <v>80</v>
      </c>
      <c r="R127" s="85" t="s">
        <v>283</v>
      </c>
      <c r="S127" s="84" t="s">
        <v>4531</v>
      </c>
    </row>
    <row r="128" spans="1:19" s="42" customFormat="1" ht="15.9" x14ac:dyDescent="0.45">
      <c r="A128" s="8"/>
      <c r="B128" s="75" t="s">
        <v>313</v>
      </c>
      <c r="C128" s="76" t="s">
        <v>285</v>
      </c>
      <c r="D128" s="76" t="s">
        <v>286</v>
      </c>
      <c r="E128" s="76" t="s">
        <v>314</v>
      </c>
      <c r="F128" s="77" t="s">
        <v>52</v>
      </c>
      <c r="G128" s="78">
        <v>200</v>
      </c>
      <c r="H128" s="79">
        <v>1.1100000000000001</v>
      </c>
      <c r="I128" s="80"/>
      <c r="J128" s="81">
        <f>INT(I128/G128)</f>
        <v>0</v>
      </c>
      <c r="K128" s="81">
        <f>MOD(I128,G128)</f>
        <v>0</v>
      </c>
      <c r="L128" s="82" t="str">
        <f>IF(I128="","-",J128+K128/(G128/2))</f>
        <v>-</v>
      </c>
      <c r="M128" s="83">
        <f>I128*H128</f>
        <v>0</v>
      </c>
      <c r="N128" s="83">
        <f>IF(I128=0,0,IF(I128&lt;100,(H128+0.1)*I128-M128+7.5,0))</f>
        <v>0</v>
      </c>
      <c r="O128" s="83">
        <f>N128+M128</f>
        <v>0</v>
      </c>
      <c r="P128" s="84"/>
      <c r="Q128" s="78">
        <v>90</v>
      </c>
      <c r="R128" s="85" t="s">
        <v>283</v>
      </c>
      <c r="S128" s="84" t="s">
        <v>4532</v>
      </c>
    </row>
    <row r="129" spans="1:19" s="42" customFormat="1" ht="15.9" x14ac:dyDescent="0.45">
      <c r="A129" s="8"/>
      <c r="B129" s="75" t="s">
        <v>315</v>
      </c>
      <c r="C129" s="76" t="s">
        <v>316</v>
      </c>
      <c r="D129" s="76" t="s">
        <v>317</v>
      </c>
      <c r="E129" s="76" t="s">
        <v>76</v>
      </c>
      <c r="F129" s="77" t="s">
        <v>52</v>
      </c>
      <c r="G129" s="78">
        <v>200</v>
      </c>
      <c r="H129" s="79">
        <v>0.27</v>
      </c>
      <c r="I129" s="80"/>
      <c r="J129" s="81">
        <f>INT(I129/G129)</f>
        <v>0</v>
      </c>
      <c r="K129" s="81">
        <f>MOD(I129,G129)</f>
        <v>0</v>
      </c>
      <c r="L129" s="82" t="str">
        <f>IF(I129="","-",J129+K129/(G129/2))</f>
        <v>-</v>
      </c>
      <c r="M129" s="83">
        <f>I129*H129</f>
        <v>0</v>
      </c>
      <c r="N129" s="83">
        <f>IF(I129=0,0,IF(I129&lt;100,(H129+0.1)*I129-M129+7.5,0))</f>
        <v>0</v>
      </c>
      <c r="O129" s="83">
        <f>N129+M129</f>
        <v>0</v>
      </c>
      <c r="P129" s="84"/>
      <c r="Q129" s="78">
        <v>15</v>
      </c>
      <c r="R129" s="85" t="s">
        <v>318</v>
      </c>
      <c r="S129" s="84" t="s">
        <v>4493</v>
      </c>
    </row>
    <row r="130" spans="1:19" s="42" customFormat="1" ht="15.9" x14ac:dyDescent="0.45">
      <c r="A130" s="8"/>
      <c r="B130" s="75" t="s">
        <v>319</v>
      </c>
      <c r="C130" s="76" t="s">
        <v>320</v>
      </c>
      <c r="D130" s="76" t="s">
        <v>321</v>
      </c>
      <c r="E130" s="76"/>
      <c r="F130" s="77" t="s">
        <v>52</v>
      </c>
      <c r="G130" s="78">
        <v>200</v>
      </c>
      <c r="H130" s="79">
        <v>1.21</v>
      </c>
      <c r="I130" s="80"/>
      <c r="J130" s="81">
        <f>INT(I130/G130)</f>
        <v>0</v>
      </c>
      <c r="K130" s="81">
        <f>MOD(I130,G130)</f>
        <v>0</v>
      </c>
      <c r="L130" s="82" t="str">
        <f>IF(I130="","-",J130+K130/(G130/2))</f>
        <v>-</v>
      </c>
      <c r="M130" s="83">
        <f>I130*H130</f>
        <v>0</v>
      </c>
      <c r="N130" s="83">
        <f>IF(I130=0,0,IF(I130&lt;100,(H130+0.1)*I130-M130+7.5,0))</f>
        <v>0</v>
      </c>
      <c r="O130" s="83">
        <f>N130+M130</f>
        <v>0</v>
      </c>
      <c r="P130" s="84"/>
      <c r="Q130" s="78">
        <v>30</v>
      </c>
      <c r="R130" s="85" t="s">
        <v>58</v>
      </c>
      <c r="S130" s="84" t="s">
        <v>5387</v>
      </c>
    </row>
    <row r="131" spans="1:19" s="42" customFormat="1" ht="15.9" x14ac:dyDescent="0.45">
      <c r="A131" s="8"/>
      <c r="B131" s="75" t="s">
        <v>322</v>
      </c>
      <c r="C131" s="76" t="s">
        <v>323</v>
      </c>
      <c r="D131" s="76" t="s">
        <v>324</v>
      </c>
      <c r="E131" s="76" t="s">
        <v>76</v>
      </c>
      <c r="F131" s="77" t="s">
        <v>52</v>
      </c>
      <c r="G131" s="78">
        <v>200</v>
      </c>
      <c r="H131" s="79">
        <v>0.89</v>
      </c>
      <c r="I131" s="80"/>
      <c r="J131" s="81">
        <f>INT(I131/G131)</f>
        <v>0</v>
      </c>
      <c r="K131" s="81">
        <f>MOD(I131,G131)</f>
        <v>0</v>
      </c>
      <c r="L131" s="82" t="str">
        <f>IF(I131="","-",J131+K131/(G131/2))</f>
        <v>-</v>
      </c>
      <c r="M131" s="83">
        <f>I131*H131</f>
        <v>0</v>
      </c>
      <c r="N131" s="83">
        <f>IF(I131=0,0,IF(I131&lt;100,(H131+0.1)*I131-M131+7.5,0))</f>
        <v>0</v>
      </c>
      <c r="O131" s="83">
        <f>N131+M131</f>
        <v>0</v>
      </c>
      <c r="P131" s="84"/>
      <c r="Q131" s="78">
        <v>35</v>
      </c>
      <c r="R131" s="85" t="s">
        <v>77</v>
      </c>
      <c r="S131" s="84" t="s">
        <v>4493</v>
      </c>
    </row>
    <row r="132" spans="1:19" s="42" customFormat="1" ht="15.9" x14ac:dyDescent="0.45">
      <c r="A132" s="8"/>
      <c r="B132" s="75" t="s">
        <v>325</v>
      </c>
      <c r="C132" s="76" t="s">
        <v>326</v>
      </c>
      <c r="D132" s="76" t="s">
        <v>327</v>
      </c>
      <c r="E132" s="76" t="s">
        <v>328</v>
      </c>
      <c r="F132" s="77" t="s">
        <v>52</v>
      </c>
      <c r="G132" s="78">
        <v>200</v>
      </c>
      <c r="H132" s="79">
        <v>1.1100000000000001</v>
      </c>
      <c r="I132" s="80"/>
      <c r="J132" s="81">
        <f>INT(I132/G132)</f>
        <v>0</v>
      </c>
      <c r="K132" s="81">
        <f>MOD(I132,G132)</f>
        <v>0</v>
      </c>
      <c r="L132" s="82" t="str">
        <f>IF(I132="","-",J132+K132/(G132/2))</f>
        <v>-</v>
      </c>
      <c r="M132" s="83">
        <f>I132*H132</f>
        <v>0</v>
      </c>
      <c r="N132" s="83">
        <f>IF(I132=0,0,IF(I132&lt;100,(H132+0.1)*I132-M132+7.5,0))</f>
        <v>0</v>
      </c>
      <c r="O132" s="83">
        <f>N132+M132</f>
        <v>0</v>
      </c>
      <c r="P132" s="84"/>
      <c r="Q132" s="78">
        <v>80</v>
      </c>
      <c r="R132" s="85" t="s">
        <v>283</v>
      </c>
      <c r="S132" s="84" t="s">
        <v>4525</v>
      </c>
    </row>
    <row r="133" spans="1:19" s="42" customFormat="1" ht="15.9" x14ac:dyDescent="0.45">
      <c r="A133" s="8"/>
      <c r="B133" s="75" t="s">
        <v>329</v>
      </c>
      <c r="C133" s="76" t="s">
        <v>326</v>
      </c>
      <c r="D133" s="76" t="s">
        <v>327</v>
      </c>
      <c r="E133" s="76" t="s">
        <v>330</v>
      </c>
      <c r="F133" s="77" t="s">
        <v>52</v>
      </c>
      <c r="G133" s="78">
        <v>200</v>
      </c>
      <c r="H133" s="79">
        <v>1.1100000000000001</v>
      </c>
      <c r="I133" s="80"/>
      <c r="J133" s="81">
        <f>INT(I133/G133)</f>
        <v>0</v>
      </c>
      <c r="K133" s="81">
        <f>MOD(I133,G133)</f>
        <v>0</v>
      </c>
      <c r="L133" s="82" t="str">
        <f>IF(I133="","-",J133+K133/(G133/2))</f>
        <v>-</v>
      </c>
      <c r="M133" s="83">
        <f>I133*H133</f>
        <v>0</v>
      </c>
      <c r="N133" s="83">
        <f>IF(I133=0,0,IF(I133&lt;100,(H133+0.1)*I133-M133+7.5,0))</f>
        <v>0</v>
      </c>
      <c r="O133" s="83">
        <f>N133+M133</f>
        <v>0</v>
      </c>
      <c r="P133" s="84"/>
      <c r="Q133" s="78">
        <v>80</v>
      </c>
      <c r="R133" s="85" t="s">
        <v>283</v>
      </c>
      <c r="S133" s="84" t="s">
        <v>4533</v>
      </c>
    </row>
    <row r="134" spans="1:19" s="42" customFormat="1" ht="15.9" x14ac:dyDescent="0.45">
      <c r="A134" s="8"/>
      <c r="B134" s="75" t="s">
        <v>331</v>
      </c>
      <c r="C134" s="76" t="s">
        <v>326</v>
      </c>
      <c r="D134" s="76" t="s">
        <v>327</v>
      </c>
      <c r="E134" s="76" t="s">
        <v>332</v>
      </c>
      <c r="F134" s="77" t="s">
        <v>52</v>
      </c>
      <c r="G134" s="78">
        <v>200</v>
      </c>
      <c r="H134" s="79">
        <v>1.1100000000000001</v>
      </c>
      <c r="I134" s="80"/>
      <c r="J134" s="81">
        <f>INT(I134/G134)</f>
        <v>0</v>
      </c>
      <c r="K134" s="81">
        <f>MOD(I134,G134)</f>
        <v>0</v>
      </c>
      <c r="L134" s="82" t="str">
        <f>IF(I134="","-",J134+K134/(G134/2))</f>
        <v>-</v>
      </c>
      <c r="M134" s="83">
        <f>I134*H134</f>
        <v>0</v>
      </c>
      <c r="N134" s="83">
        <f>IF(I134=0,0,IF(I134&lt;100,(H134+0.1)*I134-M134+7.5,0))</f>
        <v>0</v>
      </c>
      <c r="O134" s="83">
        <f>N134+M134</f>
        <v>0</v>
      </c>
      <c r="P134" s="84"/>
      <c r="Q134" s="78">
        <v>80</v>
      </c>
      <c r="R134" s="85" t="s">
        <v>283</v>
      </c>
      <c r="S134" s="84" t="s">
        <v>4534</v>
      </c>
    </row>
    <row r="135" spans="1:19" s="42" customFormat="1" ht="15.9" x14ac:dyDescent="0.45">
      <c r="A135" s="8"/>
      <c r="B135" s="75" t="s">
        <v>333</v>
      </c>
      <c r="C135" s="76" t="s">
        <v>326</v>
      </c>
      <c r="D135" s="76" t="s">
        <v>327</v>
      </c>
      <c r="E135" s="76" t="s">
        <v>334</v>
      </c>
      <c r="F135" s="77" t="s">
        <v>52</v>
      </c>
      <c r="G135" s="78">
        <v>200</v>
      </c>
      <c r="H135" s="79">
        <v>1.1100000000000001</v>
      </c>
      <c r="I135" s="80"/>
      <c r="J135" s="81">
        <f>INT(I135/G135)</f>
        <v>0</v>
      </c>
      <c r="K135" s="81">
        <f>MOD(I135,G135)</f>
        <v>0</v>
      </c>
      <c r="L135" s="82" t="str">
        <f>IF(I135="","-",J135+K135/(G135/2))</f>
        <v>-</v>
      </c>
      <c r="M135" s="83">
        <f>I135*H135</f>
        <v>0</v>
      </c>
      <c r="N135" s="83">
        <f>IF(I135=0,0,IF(I135&lt;100,(H135+0.1)*I135-M135+7.5,0))</f>
        <v>0</v>
      </c>
      <c r="O135" s="83">
        <f>N135+M135</f>
        <v>0</v>
      </c>
      <c r="P135" s="84"/>
      <c r="Q135" s="78">
        <v>70</v>
      </c>
      <c r="R135" s="85" t="s">
        <v>193</v>
      </c>
      <c r="S135" s="84" t="s">
        <v>4512</v>
      </c>
    </row>
    <row r="136" spans="1:19" s="42" customFormat="1" ht="15.9" x14ac:dyDescent="0.45">
      <c r="A136" s="8"/>
      <c r="B136" s="75" t="s">
        <v>335</v>
      </c>
      <c r="C136" s="76" t="s">
        <v>326</v>
      </c>
      <c r="D136" s="76" t="s">
        <v>327</v>
      </c>
      <c r="E136" s="76" t="s">
        <v>336</v>
      </c>
      <c r="F136" s="77" t="s">
        <v>52</v>
      </c>
      <c r="G136" s="78">
        <v>200</v>
      </c>
      <c r="H136" s="79">
        <v>1.1100000000000001</v>
      </c>
      <c r="I136" s="80"/>
      <c r="J136" s="81">
        <f>INT(I136/G136)</f>
        <v>0</v>
      </c>
      <c r="K136" s="81">
        <f>MOD(I136,G136)</f>
        <v>0</v>
      </c>
      <c r="L136" s="82" t="str">
        <f>IF(I136="","-",J136+K136/(G136/2))</f>
        <v>-</v>
      </c>
      <c r="M136" s="83">
        <f>I136*H136</f>
        <v>0</v>
      </c>
      <c r="N136" s="83">
        <f>IF(I136=0,0,IF(I136&lt;100,(H136+0.1)*I136-M136+7.5,0))</f>
        <v>0</v>
      </c>
      <c r="O136" s="83">
        <f>N136+M136</f>
        <v>0</v>
      </c>
      <c r="P136" s="84"/>
      <c r="Q136" s="78">
        <v>90</v>
      </c>
      <c r="R136" s="85" t="s">
        <v>283</v>
      </c>
      <c r="S136" s="84" t="s">
        <v>4530</v>
      </c>
    </row>
    <row r="137" spans="1:19" s="42" customFormat="1" ht="15.9" x14ac:dyDescent="0.45">
      <c r="A137" s="8"/>
      <c r="B137" s="75" t="s">
        <v>337</v>
      </c>
      <c r="C137" s="76" t="s">
        <v>326</v>
      </c>
      <c r="D137" s="76" t="s">
        <v>327</v>
      </c>
      <c r="E137" s="76" t="s">
        <v>338</v>
      </c>
      <c r="F137" s="77" t="s">
        <v>52</v>
      </c>
      <c r="G137" s="78">
        <v>200</v>
      </c>
      <c r="H137" s="79">
        <v>1.1100000000000001</v>
      </c>
      <c r="I137" s="80"/>
      <c r="J137" s="81">
        <f>INT(I137/G137)</f>
        <v>0</v>
      </c>
      <c r="K137" s="81">
        <f>MOD(I137,G137)</f>
        <v>0</v>
      </c>
      <c r="L137" s="82" t="str">
        <f>IF(I137="","-",J137+K137/(G137/2))</f>
        <v>-</v>
      </c>
      <c r="M137" s="83">
        <f>I137*H137</f>
        <v>0</v>
      </c>
      <c r="N137" s="83">
        <f>IF(I137=0,0,IF(I137&lt;100,(H137+0.1)*I137-M137+7.5,0))</f>
        <v>0</v>
      </c>
      <c r="O137" s="83">
        <f>N137+M137</f>
        <v>0</v>
      </c>
      <c r="P137" s="84"/>
      <c r="Q137" s="78">
        <v>80</v>
      </c>
      <c r="R137" s="85" t="s">
        <v>283</v>
      </c>
      <c r="S137" s="84" t="s">
        <v>4535</v>
      </c>
    </row>
    <row r="138" spans="1:19" s="42" customFormat="1" ht="15.9" x14ac:dyDescent="0.45">
      <c r="A138" s="8"/>
      <c r="B138" s="75" t="s">
        <v>339</v>
      </c>
      <c r="C138" s="76" t="s">
        <v>340</v>
      </c>
      <c r="D138" s="76" t="s">
        <v>341</v>
      </c>
      <c r="E138" s="76" t="s">
        <v>342</v>
      </c>
      <c r="F138" s="77" t="s">
        <v>52</v>
      </c>
      <c r="G138" s="78">
        <v>100</v>
      </c>
      <c r="H138" s="79">
        <v>1.01</v>
      </c>
      <c r="I138" s="80"/>
      <c r="J138" s="81">
        <f>INT(I138/G138)</f>
        <v>0</v>
      </c>
      <c r="K138" s="81">
        <f>MOD(I138,G138)</f>
        <v>0</v>
      </c>
      <c r="L138" s="82" t="str">
        <f>IF(I138="","-",J138+K138/(G138/2))</f>
        <v>-</v>
      </c>
      <c r="M138" s="83">
        <f>I138*H138</f>
        <v>0</v>
      </c>
      <c r="N138" s="83">
        <f>IF(I138=0,0,IF(I138&lt;100,(H138+0.1)*I138-M138+7.5,0))</f>
        <v>0</v>
      </c>
      <c r="O138" s="83">
        <f>N138+M138</f>
        <v>0</v>
      </c>
      <c r="P138" s="84"/>
      <c r="Q138" s="78">
        <v>100</v>
      </c>
      <c r="R138" s="85" t="s">
        <v>58</v>
      </c>
      <c r="S138" s="84" t="s">
        <v>4491</v>
      </c>
    </row>
    <row r="139" spans="1:19" s="42" customFormat="1" ht="15.9" x14ac:dyDescent="0.45">
      <c r="A139" s="8"/>
      <c r="B139" s="75" t="s">
        <v>343</v>
      </c>
      <c r="C139" s="86" t="s">
        <v>344</v>
      </c>
      <c r="D139" s="86" t="s">
        <v>345</v>
      </c>
      <c r="E139" s="86" t="s">
        <v>346</v>
      </c>
      <c r="F139" s="87" t="s">
        <v>52</v>
      </c>
      <c r="G139" s="78">
        <v>200</v>
      </c>
      <c r="H139" s="79">
        <v>0.76</v>
      </c>
      <c r="I139" s="80"/>
      <c r="J139" s="81">
        <f>INT(I139/G139)</f>
        <v>0</v>
      </c>
      <c r="K139" s="81">
        <f>MOD(I139,G139)</f>
        <v>0</v>
      </c>
      <c r="L139" s="82" t="str">
        <f>IF(I139="","-",J139+K139/(G139/2))</f>
        <v>-</v>
      </c>
      <c r="M139" s="83">
        <f>I139*H139</f>
        <v>0</v>
      </c>
      <c r="N139" s="83">
        <f>IF(I139=0,0,IF(I139&lt;100,(H139+0.1)*I139-M139+7.5,0))</f>
        <v>0</v>
      </c>
      <c r="O139" s="83">
        <f>N139+M139</f>
        <v>0</v>
      </c>
      <c r="P139" s="84"/>
      <c r="Q139" s="78" t="s">
        <v>347</v>
      </c>
      <c r="R139" s="85" t="s">
        <v>77</v>
      </c>
      <c r="S139" s="84" t="s">
        <v>4493</v>
      </c>
    </row>
    <row r="140" spans="1:19" s="42" customFormat="1" ht="15.9" x14ac:dyDescent="0.45">
      <c r="A140" s="8"/>
      <c r="B140" s="75" t="s">
        <v>348</v>
      </c>
      <c r="C140" s="86" t="s">
        <v>344</v>
      </c>
      <c r="D140" s="86" t="s">
        <v>345</v>
      </c>
      <c r="E140" s="86" t="s">
        <v>349</v>
      </c>
      <c r="F140" s="87" t="s">
        <v>52</v>
      </c>
      <c r="G140" s="78">
        <v>200</v>
      </c>
      <c r="H140" s="79">
        <v>0.73</v>
      </c>
      <c r="I140" s="80"/>
      <c r="J140" s="81">
        <f>INT(I140/G140)</f>
        <v>0</v>
      </c>
      <c r="K140" s="81">
        <f>MOD(I140,G140)</f>
        <v>0</v>
      </c>
      <c r="L140" s="82" t="str">
        <f>IF(I140="","-",J140+K140/(G140/2))</f>
        <v>-</v>
      </c>
      <c r="M140" s="83">
        <f>I140*H140</f>
        <v>0</v>
      </c>
      <c r="N140" s="83">
        <f>IF(I140=0,0,IF(I140&lt;100,(H140+0.1)*I140-M140+7.5,0))</f>
        <v>0</v>
      </c>
      <c r="O140" s="83">
        <f>N140+M140</f>
        <v>0</v>
      </c>
      <c r="P140" s="84"/>
      <c r="Q140" s="78" t="s">
        <v>347</v>
      </c>
      <c r="R140" s="85" t="s">
        <v>77</v>
      </c>
      <c r="S140" s="84" t="s">
        <v>4512</v>
      </c>
    </row>
    <row r="141" spans="1:19" s="42" customFormat="1" ht="15.9" x14ac:dyDescent="0.45">
      <c r="A141" s="8"/>
      <c r="B141" s="75" t="s">
        <v>350</v>
      </c>
      <c r="C141" s="76" t="s">
        <v>351</v>
      </c>
      <c r="D141" s="76" t="s">
        <v>352</v>
      </c>
      <c r="E141" s="76" t="s">
        <v>76</v>
      </c>
      <c r="F141" s="77" t="s">
        <v>52</v>
      </c>
      <c r="G141" s="78">
        <v>100</v>
      </c>
      <c r="H141" s="79">
        <v>0.64</v>
      </c>
      <c r="I141" s="80"/>
      <c r="J141" s="81">
        <f>INT(I141/G141)</f>
        <v>0</v>
      </c>
      <c r="K141" s="81">
        <f>MOD(I141,G141)</f>
        <v>0</v>
      </c>
      <c r="L141" s="82" t="str">
        <f>IF(I141="","-",J141+K141/(G141/2))</f>
        <v>-</v>
      </c>
      <c r="M141" s="83">
        <f>I141*H141</f>
        <v>0</v>
      </c>
      <c r="N141" s="83">
        <f>IF(I141=0,0,IF(I141&lt;100,(H141+0.1)*I141-M141+7.5,0))</f>
        <v>0</v>
      </c>
      <c r="O141" s="83">
        <f>N141+M141</f>
        <v>0</v>
      </c>
      <c r="P141" s="84"/>
      <c r="Q141" s="78">
        <v>220</v>
      </c>
      <c r="R141" s="85" t="s">
        <v>121</v>
      </c>
      <c r="S141" s="84" t="s">
        <v>4536</v>
      </c>
    </row>
    <row r="142" spans="1:19" s="42" customFormat="1" ht="15.9" x14ac:dyDescent="0.45">
      <c r="A142" s="8"/>
      <c r="B142" s="75" t="s">
        <v>353</v>
      </c>
      <c r="C142" s="76" t="s">
        <v>354</v>
      </c>
      <c r="D142" s="76" t="s">
        <v>355</v>
      </c>
      <c r="E142" s="76" t="s">
        <v>76</v>
      </c>
      <c r="F142" s="77" t="s">
        <v>52</v>
      </c>
      <c r="G142" s="78">
        <v>100</v>
      </c>
      <c r="H142" s="79">
        <v>0.64</v>
      </c>
      <c r="I142" s="80"/>
      <c r="J142" s="81">
        <f>INT(I142/G142)</f>
        <v>0</v>
      </c>
      <c r="K142" s="81">
        <f>MOD(I142,G142)</f>
        <v>0</v>
      </c>
      <c r="L142" s="82" t="str">
        <f>IF(I142="","-",J142+K142/(G142/2))</f>
        <v>-</v>
      </c>
      <c r="M142" s="83">
        <f>I142*H142</f>
        <v>0</v>
      </c>
      <c r="N142" s="83">
        <f>IF(I142=0,0,IF(I142&lt;100,(H142+0.1)*I142-M142+7.5,0))</f>
        <v>0</v>
      </c>
      <c r="O142" s="83">
        <f>N142+M142</f>
        <v>0</v>
      </c>
      <c r="P142" s="84"/>
      <c r="Q142" s="78">
        <v>120</v>
      </c>
      <c r="R142" s="85" t="s">
        <v>290</v>
      </c>
      <c r="S142" s="84" t="s">
        <v>4491</v>
      </c>
    </row>
    <row r="143" spans="1:19" s="42" customFormat="1" ht="15.9" x14ac:dyDescent="0.45">
      <c r="A143" s="8"/>
      <c r="B143" s="75" t="s">
        <v>356</v>
      </c>
      <c r="C143" s="76" t="s">
        <v>357</v>
      </c>
      <c r="D143" s="76" t="s">
        <v>358</v>
      </c>
      <c r="E143" s="76" t="s">
        <v>359</v>
      </c>
      <c r="F143" s="77" t="s">
        <v>52</v>
      </c>
      <c r="G143" s="78">
        <v>200</v>
      </c>
      <c r="H143" s="79">
        <v>0.39</v>
      </c>
      <c r="I143" s="80"/>
      <c r="J143" s="81">
        <f>INT(I143/G143)</f>
        <v>0</v>
      </c>
      <c r="K143" s="81">
        <f>MOD(I143,G143)</f>
        <v>0</v>
      </c>
      <c r="L143" s="82" t="str">
        <f>IF(I143="","-",J143+K143/(G143/2))</f>
        <v>-</v>
      </c>
      <c r="M143" s="83">
        <f>I143*H143</f>
        <v>0</v>
      </c>
      <c r="N143" s="83">
        <f>IF(I143=0,0,IF(I143&lt;100,(H143+0.1)*I143-M143+7.5,0))</f>
        <v>0</v>
      </c>
      <c r="O143" s="83">
        <f>N143+M143</f>
        <v>0</v>
      </c>
      <c r="P143" s="84" t="s">
        <v>5377</v>
      </c>
      <c r="Q143" s="78">
        <v>150</v>
      </c>
      <c r="R143" s="85" t="s">
        <v>58</v>
      </c>
      <c r="S143" s="84" t="s">
        <v>4512</v>
      </c>
    </row>
    <row r="144" spans="1:19" s="42" customFormat="1" ht="15.9" x14ac:dyDescent="0.45">
      <c r="A144" s="8"/>
      <c r="B144" s="75" t="s">
        <v>360</v>
      </c>
      <c r="C144" s="76" t="s">
        <v>357</v>
      </c>
      <c r="D144" s="76" t="s">
        <v>358</v>
      </c>
      <c r="E144" s="76" t="s">
        <v>361</v>
      </c>
      <c r="F144" s="77" t="s">
        <v>52</v>
      </c>
      <c r="G144" s="78">
        <v>200</v>
      </c>
      <c r="H144" s="79">
        <v>0.39</v>
      </c>
      <c r="I144" s="80"/>
      <c r="J144" s="81">
        <f>INT(I144/G144)</f>
        <v>0</v>
      </c>
      <c r="K144" s="81">
        <f>MOD(I144,G144)</f>
        <v>0</v>
      </c>
      <c r="L144" s="82" t="str">
        <f>IF(I144="","-",J144+K144/(G144/2))</f>
        <v>-</v>
      </c>
      <c r="M144" s="83">
        <f>I144*H144</f>
        <v>0</v>
      </c>
      <c r="N144" s="83">
        <f>IF(I144=0,0,IF(I144&lt;100,(H144+0.1)*I144-M144+7.5,0))</f>
        <v>0</v>
      </c>
      <c r="O144" s="83">
        <f>N144+M144</f>
        <v>0</v>
      </c>
      <c r="P144" s="84" t="s">
        <v>5377</v>
      </c>
      <c r="Q144" s="78">
        <v>150</v>
      </c>
      <c r="R144" s="85" t="s">
        <v>58</v>
      </c>
      <c r="S144" s="84" t="s">
        <v>4493</v>
      </c>
    </row>
    <row r="145" spans="1:19" s="42" customFormat="1" ht="15.9" x14ac:dyDescent="0.45">
      <c r="A145" s="8"/>
      <c r="B145" s="75" t="s">
        <v>362</v>
      </c>
      <c r="C145" s="76" t="s">
        <v>357</v>
      </c>
      <c r="D145" s="76" t="s">
        <v>358</v>
      </c>
      <c r="E145" s="76" t="s">
        <v>363</v>
      </c>
      <c r="F145" s="77" t="s">
        <v>52</v>
      </c>
      <c r="G145" s="78">
        <v>200</v>
      </c>
      <c r="H145" s="79">
        <v>0.39</v>
      </c>
      <c r="I145" s="80"/>
      <c r="J145" s="81">
        <f>INT(I145/G145)</f>
        <v>0</v>
      </c>
      <c r="K145" s="81">
        <f>MOD(I145,G145)</f>
        <v>0</v>
      </c>
      <c r="L145" s="82" t="str">
        <f>IF(I145="","-",J145+K145/(G145/2))</f>
        <v>-</v>
      </c>
      <c r="M145" s="83">
        <f>I145*H145</f>
        <v>0</v>
      </c>
      <c r="N145" s="83">
        <f>IF(I145=0,0,IF(I145&lt;100,(H145+0.1)*I145-M145+7.5,0))</f>
        <v>0</v>
      </c>
      <c r="O145" s="83">
        <f>N145+M145</f>
        <v>0</v>
      </c>
      <c r="P145" s="84" t="s">
        <v>5377</v>
      </c>
      <c r="Q145" s="78">
        <v>100</v>
      </c>
      <c r="R145" s="85" t="s">
        <v>53</v>
      </c>
      <c r="S145" s="84" t="s">
        <v>4530</v>
      </c>
    </row>
    <row r="146" spans="1:19" s="42" customFormat="1" ht="15.9" x14ac:dyDescent="0.45">
      <c r="A146" s="8"/>
      <c r="B146" s="75" t="s">
        <v>364</v>
      </c>
      <c r="C146" s="76" t="s">
        <v>357</v>
      </c>
      <c r="D146" s="76" t="s">
        <v>358</v>
      </c>
      <c r="E146" s="76" t="s">
        <v>365</v>
      </c>
      <c r="F146" s="77" t="s">
        <v>52</v>
      </c>
      <c r="G146" s="78">
        <v>200</v>
      </c>
      <c r="H146" s="79">
        <v>0.44</v>
      </c>
      <c r="I146" s="80"/>
      <c r="J146" s="81">
        <f>INT(I146/G146)</f>
        <v>0</v>
      </c>
      <c r="K146" s="81">
        <f>MOD(I146,G146)</f>
        <v>0</v>
      </c>
      <c r="L146" s="82" t="str">
        <f>IF(I146="","-",J146+K146/(G146/2))</f>
        <v>-</v>
      </c>
      <c r="M146" s="83">
        <f>I146*H146</f>
        <v>0</v>
      </c>
      <c r="N146" s="83">
        <f>IF(I146=0,0,IF(I146&lt;100,(H146+0.1)*I146-M146+7.5,0))</f>
        <v>0</v>
      </c>
      <c r="O146" s="83">
        <f>N146+M146</f>
        <v>0</v>
      </c>
      <c r="P146" s="84" t="s">
        <v>5377</v>
      </c>
      <c r="Q146" s="78">
        <v>80</v>
      </c>
      <c r="R146" s="85" t="s">
        <v>58</v>
      </c>
      <c r="S146" s="84" t="s">
        <v>4493</v>
      </c>
    </row>
    <row r="147" spans="1:19" s="42" customFormat="1" ht="15.9" x14ac:dyDescent="0.45">
      <c r="A147" s="8"/>
      <c r="B147" s="75" t="s">
        <v>366</v>
      </c>
      <c r="C147" s="76" t="s">
        <v>367</v>
      </c>
      <c r="D147" s="76" t="s">
        <v>368</v>
      </c>
      <c r="E147" s="76" t="s">
        <v>76</v>
      </c>
      <c r="F147" s="77" t="s">
        <v>52</v>
      </c>
      <c r="G147" s="78">
        <v>400</v>
      </c>
      <c r="H147" s="79">
        <v>0.24000000000000002</v>
      </c>
      <c r="I147" s="80"/>
      <c r="J147" s="81">
        <f>INT(I147/G147)</f>
        <v>0</v>
      </c>
      <c r="K147" s="81">
        <f>MOD(I147,G147)</f>
        <v>0</v>
      </c>
      <c r="L147" s="82" t="str">
        <f>IF(I147="","-",J147+K147/(G147/2))</f>
        <v>-</v>
      </c>
      <c r="M147" s="83">
        <f>I147*H147</f>
        <v>0</v>
      </c>
      <c r="N147" s="83">
        <f>IF(I147=0,0,IF(I147&lt;100,(H147+0.1)*I147-M147+7.5,0))</f>
        <v>0</v>
      </c>
      <c r="O147" s="83">
        <f>N147+M147</f>
        <v>0</v>
      </c>
      <c r="P147" s="84" t="s">
        <v>5377</v>
      </c>
      <c r="Q147" s="78">
        <v>50</v>
      </c>
      <c r="R147" s="85" t="s">
        <v>63</v>
      </c>
      <c r="S147" s="84" t="s">
        <v>4518</v>
      </c>
    </row>
    <row r="148" spans="1:19" s="42" customFormat="1" ht="15.9" x14ac:dyDescent="0.45">
      <c r="A148" s="8"/>
      <c r="B148" s="75" t="s">
        <v>369</v>
      </c>
      <c r="C148" s="76" t="s">
        <v>367</v>
      </c>
      <c r="D148" s="76" t="s">
        <v>368</v>
      </c>
      <c r="E148" s="76" t="s">
        <v>370</v>
      </c>
      <c r="F148" s="77" t="s">
        <v>52</v>
      </c>
      <c r="G148" s="78">
        <v>200</v>
      </c>
      <c r="H148" s="79">
        <v>0.61</v>
      </c>
      <c r="I148" s="80"/>
      <c r="J148" s="81">
        <f>INT(I148/G148)</f>
        <v>0</v>
      </c>
      <c r="K148" s="81">
        <f>MOD(I148,G148)</f>
        <v>0</v>
      </c>
      <c r="L148" s="82" t="str">
        <f>IF(I148="","-",J148+K148/(G148/2))</f>
        <v>-</v>
      </c>
      <c r="M148" s="83">
        <f>I148*H148</f>
        <v>0</v>
      </c>
      <c r="N148" s="83">
        <f>IF(I148=0,0,IF(I148&lt;100,(H148+0.1)*I148-M148+7.5,0))</f>
        <v>0</v>
      </c>
      <c r="O148" s="83">
        <f>N148+M148</f>
        <v>0</v>
      </c>
      <c r="P148" s="84" t="s">
        <v>5377</v>
      </c>
      <c r="Q148" s="78">
        <v>70</v>
      </c>
      <c r="R148" s="85" t="s">
        <v>63</v>
      </c>
      <c r="S148" s="84" t="s">
        <v>4537</v>
      </c>
    </row>
    <row r="149" spans="1:19" s="42" customFormat="1" ht="15.9" x14ac:dyDescent="0.45">
      <c r="A149" s="8"/>
      <c r="B149" s="75" t="s">
        <v>371</v>
      </c>
      <c r="C149" s="76" t="s">
        <v>372</v>
      </c>
      <c r="D149" s="76" t="s">
        <v>373</v>
      </c>
      <c r="E149" s="76" t="s">
        <v>374</v>
      </c>
      <c r="F149" s="77" t="s">
        <v>52</v>
      </c>
      <c r="G149" s="78">
        <v>400</v>
      </c>
      <c r="H149" s="79">
        <v>0.61</v>
      </c>
      <c r="I149" s="80"/>
      <c r="J149" s="81">
        <f>INT(I149/G149)</f>
        <v>0</v>
      </c>
      <c r="K149" s="81">
        <f>MOD(I149,G149)</f>
        <v>0</v>
      </c>
      <c r="L149" s="82" t="str">
        <f>IF(I149="","-",J149+K149/(G149/2))</f>
        <v>-</v>
      </c>
      <c r="M149" s="83">
        <f>I149*H149</f>
        <v>0</v>
      </c>
      <c r="N149" s="83">
        <f>IF(I149=0,0,IF(I149&lt;100,(H149+0.1)*I149-M149+7.5,0))</f>
        <v>0</v>
      </c>
      <c r="O149" s="83">
        <f>N149+M149</f>
        <v>0</v>
      </c>
      <c r="P149" s="84" t="s">
        <v>5377</v>
      </c>
      <c r="Q149" s="78">
        <v>150</v>
      </c>
      <c r="R149" s="85"/>
      <c r="S149" s="84" t="s">
        <v>4538</v>
      </c>
    </row>
    <row r="150" spans="1:19" s="42" customFormat="1" ht="15.9" x14ac:dyDescent="0.45">
      <c r="A150" s="8"/>
      <c r="B150" s="75" t="s">
        <v>375</v>
      </c>
      <c r="C150" s="76" t="s">
        <v>372</v>
      </c>
      <c r="D150" s="76" t="s">
        <v>373</v>
      </c>
      <c r="E150" s="76" t="s">
        <v>376</v>
      </c>
      <c r="F150" s="77" t="s">
        <v>52</v>
      </c>
      <c r="G150" s="78">
        <v>400</v>
      </c>
      <c r="H150" s="79">
        <v>0.61</v>
      </c>
      <c r="I150" s="80"/>
      <c r="J150" s="81">
        <f>INT(I150/G150)</f>
        <v>0</v>
      </c>
      <c r="K150" s="81">
        <f>MOD(I150,G150)</f>
        <v>0</v>
      </c>
      <c r="L150" s="82" t="str">
        <f>IF(I150="","-",J150+K150/(G150/2))</f>
        <v>-</v>
      </c>
      <c r="M150" s="83">
        <f>I150*H150</f>
        <v>0</v>
      </c>
      <c r="N150" s="83">
        <f>IF(I150=0,0,IF(I150&lt;100,(H150+0.1)*I150-M150+7.5,0))</f>
        <v>0</v>
      </c>
      <c r="O150" s="83">
        <f>N150+M150</f>
        <v>0</v>
      </c>
      <c r="P150" s="84" t="s">
        <v>5377</v>
      </c>
      <c r="Q150" s="78">
        <v>150</v>
      </c>
      <c r="R150" s="85"/>
      <c r="S150" s="84" t="s">
        <v>4539</v>
      </c>
    </row>
    <row r="151" spans="1:19" s="42" customFormat="1" ht="15.9" x14ac:dyDescent="0.45">
      <c r="A151" s="8"/>
      <c r="B151" s="75" t="s">
        <v>377</v>
      </c>
      <c r="C151" s="76" t="s">
        <v>372</v>
      </c>
      <c r="D151" s="76" t="s">
        <v>373</v>
      </c>
      <c r="E151" s="76" t="s">
        <v>378</v>
      </c>
      <c r="F151" s="77" t="s">
        <v>52</v>
      </c>
      <c r="G151" s="78">
        <v>400</v>
      </c>
      <c r="H151" s="79">
        <v>0.83</v>
      </c>
      <c r="I151" s="80"/>
      <c r="J151" s="81">
        <f>INT(I151/G151)</f>
        <v>0</v>
      </c>
      <c r="K151" s="81">
        <f>MOD(I151,G151)</f>
        <v>0</v>
      </c>
      <c r="L151" s="82" t="str">
        <f>IF(I151="","-",J151+K151/(G151/2))</f>
        <v>-</v>
      </c>
      <c r="M151" s="83">
        <f>I151*H151</f>
        <v>0</v>
      </c>
      <c r="N151" s="83">
        <f>IF(I151=0,0,IF(I151&lt;100,(H151+0.1)*I151-M151+7.5,0))</f>
        <v>0</v>
      </c>
      <c r="O151" s="83">
        <f>N151+M151</f>
        <v>0</v>
      </c>
      <c r="P151" s="84" t="s">
        <v>5377</v>
      </c>
      <c r="Q151" s="78">
        <v>150</v>
      </c>
      <c r="R151" s="85"/>
      <c r="S151" s="84" t="s">
        <v>4519</v>
      </c>
    </row>
    <row r="152" spans="1:19" s="42" customFormat="1" ht="15.9" x14ac:dyDescent="0.45">
      <c r="A152" s="8"/>
      <c r="B152" s="75" t="s">
        <v>379</v>
      </c>
      <c r="C152" s="76" t="s">
        <v>372</v>
      </c>
      <c r="D152" s="76" t="s">
        <v>373</v>
      </c>
      <c r="E152" s="76" t="s">
        <v>380</v>
      </c>
      <c r="F152" s="77" t="s">
        <v>52</v>
      </c>
      <c r="G152" s="78">
        <v>400</v>
      </c>
      <c r="H152" s="79">
        <v>0.61</v>
      </c>
      <c r="I152" s="80"/>
      <c r="J152" s="81">
        <f>INT(I152/G152)</f>
        <v>0</v>
      </c>
      <c r="K152" s="81">
        <f>MOD(I152,G152)</f>
        <v>0</v>
      </c>
      <c r="L152" s="82" t="str">
        <f>IF(I152="","-",J152+K152/(G152/2))</f>
        <v>-</v>
      </c>
      <c r="M152" s="83">
        <f>I152*H152</f>
        <v>0</v>
      </c>
      <c r="N152" s="83">
        <f>IF(I152=0,0,IF(I152&lt;100,(H152+0.1)*I152-M152+7.5,0))</f>
        <v>0</v>
      </c>
      <c r="O152" s="83">
        <f>N152+M152</f>
        <v>0</v>
      </c>
      <c r="P152" s="84" t="s">
        <v>5377</v>
      </c>
      <c r="Q152" s="78">
        <v>150</v>
      </c>
      <c r="R152" s="85"/>
      <c r="S152" s="84" t="s">
        <v>4540</v>
      </c>
    </row>
    <row r="153" spans="1:19" s="42" customFormat="1" ht="15.9" x14ac:dyDescent="0.45">
      <c r="A153" s="8"/>
      <c r="B153" s="75" t="s">
        <v>381</v>
      </c>
      <c r="C153" s="76" t="s">
        <v>372</v>
      </c>
      <c r="D153" s="76" t="s">
        <v>373</v>
      </c>
      <c r="E153" s="76" t="s">
        <v>382</v>
      </c>
      <c r="F153" s="77" t="s">
        <v>52</v>
      </c>
      <c r="G153" s="78">
        <v>400</v>
      </c>
      <c r="H153" s="79">
        <v>0.83</v>
      </c>
      <c r="I153" s="80"/>
      <c r="J153" s="81">
        <f>INT(I153/G153)</f>
        <v>0</v>
      </c>
      <c r="K153" s="81">
        <f>MOD(I153,G153)</f>
        <v>0</v>
      </c>
      <c r="L153" s="82" t="str">
        <f>IF(I153="","-",J153+K153/(G153/2))</f>
        <v>-</v>
      </c>
      <c r="M153" s="83">
        <f>I153*H153</f>
        <v>0</v>
      </c>
      <c r="N153" s="83">
        <f>IF(I153=0,0,IF(I153&lt;100,(H153+0.1)*I153-M153+7.5,0))</f>
        <v>0</v>
      </c>
      <c r="O153" s="83">
        <f>N153+M153</f>
        <v>0</v>
      </c>
      <c r="P153" s="84" t="s">
        <v>5377</v>
      </c>
      <c r="Q153" s="78">
        <v>150</v>
      </c>
      <c r="R153" s="85"/>
      <c r="S153" s="84" t="s">
        <v>4519</v>
      </c>
    </row>
    <row r="154" spans="1:19" s="42" customFormat="1" ht="15.9" x14ac:dyDescent="0.45">
      <c r="A154" s="8"/>
      <c r="B154" s="75" t="s">
        <v>383</v>
      </c>
      <c r="C154" s="76" t="s">
        <v>372</v>
      </c>
      <c r="D154" s="76" t="s">
        <v>373</v>
      </c>
      <c r="E154" s="76" t="s">
        <v>384</v>
      </c>
      <c r="F154" s="77" t="s">
        <v>52</v>
      </c>
      <c r="G154" s="78">
        <v>400</v>
      </c>
      <c r="H154" s="79">
        <v>0.61</v>
      </c>
      <c r="I154" s="80"/>
      <c r="J154" s="81">
        <f>INT(I154/G154)</f>
        <v>0</v>
      </c>
      <c r="K154" s="81">
        <f>MOD(I154,G154)</f>
        <v>0</v>
      </c>
      <c r="L154" s="82" t="str">
        <f>IF(I154="","-",J154+K154/(G154/2))</f>
        <v>-</v>
      </c>
      <c r="M154" s="83">
        <f>I154*H154</f>
        <v>0</v>
      </c>
      <c r="N154" s="83">
        <f>IF(I154=0,0,IF(I154&lt;100,(H154+0.1)*I154-M154+7.5,0))</f>
        <v>0</v>
      </c>
      <c r="O154" s="83">
        <f>N154+M154</f>
        <v>0</v>
      </c>
      <c r="P154" s="84" t="s">
        <v>5377</v>
      </c>
      <c r="Q154" s="78">
        <v>150</v>
      </c>
      <c r="R154" s="85"/>
      <c r="S154" s="84" t="s">
        <v>4541</v>
      </c>
    </row>
    <row r="155" spans="1:19" s="42" customFormat="1" ht="15.9" x14ac:dyDescent="0.45">
      <c r="A155" s="8"/>
      <c r="B155" s="75" t="s">
        <v>385</v>
      </c>
      <c r="C155" s="76" t="s">
        <v>372</v>
      </c>
      <c r="D155" s="76" t="s">
        <v>373</v>
      </c>
      <c r="E155" s="76" t="s">
        <v>386</v>
      </c>
      <c r="F155" s="77" t="s">
        <v>52</v>
      </c>
      <c r="G155" s="78">
        <v>400</v>
      </c>
      <c r="H155" s="79">
        <v>0.61</v>
      </c>
      <c r="I155" s="80"/>
      <c r="J155" s="81">
        <f>INT(I155/G155)</f>
        <v>0</v>
      </c>
      <c r="K155" s="81">
        <f>MOD(I155,G155)</f>
        <v>0</v>
      </c>
      <c r="L155" s="82" t="str">
        <f>IF(I155="","-",J155+K155/(G155/2))</f>
        <v>-</v>
      </c>
      <c r="M155" s="83">
        <f>I155*H155</f>
        <v>0</v>
      </c>
      <c r="N155" s="83">
        <f>IF(I155=0,0,IF(I155&lt;100,(H155+0.1)*I155-M155+7.5,0))</f>
        <v>0</v>
      </c>
      <c r="O155" s="83">
        <f>N155+M155</f>
        <v>0</v>
      </c>
      <c r="P155" s="84" t="s">
        <v>5377</v>
      </c>
      <c r="Q155" s="78">
        <v>150</v>
      </c>
      <c r="R155" s="85"/>
      <c r="S155" s="84" t="s">
        <v>4541</v>
      </c>
    </row>
    <row r="156" spans="1:19" s="42" customFormat="1" ht="15.9" x14ac:dyDescent="0.45">
      <c r="A156" s="8"/>
      <c r="B156" s="75" t="s">
        <v>387</v>
      </c>
      <c r="C156" s="76" t="s">
        <v>388</v>
      </c>
      <c r="D156" s="76" t="s">
        <v>389</v>
      </c>
      <c r="E156" s="76" t="s">
        <v>390</v>
      </c>
      <c r="F156" s="77" t="s">
        <v>391</v>
      </c>
      <c r="G156" s="78">
        <v>150</v>
      </c>
      <c r="H156" s="79">
        <v>1.22</v>
      </c>
      <c r="I156" s="80"/>
      <c r="J156" s="81">
        <f>INT(I156/G156)</f>
        <v>0</v>
      </c>
      <c r="K156" s="81">
        <f>MOD(I156,G156)</f>
        <v>0</v>
      </c>
      <c r="L156" s="82" t="str">
        <f>IF(I156="","-",J156+K156/(G156/2))</f>
        <v>-</v>
      </c>
      <c r="M156" s="83">
        <f>I156*H156</f>
        <v>0</v>
      </c>
      <c r="N156" s="83">
        <f>IF(I156=0,0,IF(I156&lt;100,(H156+0.1)*I156-M156+7.5,0))</f>
        <v>0</v>
      </c>
      <c r="O156" s="83">
        <f>N156+M156</f>
        <v>0</v>
      </c>
      <c r="P156" s="84" t="s">
        <v>5377</v>
      </c>
      <c r="Q156" s="78">
        <v>60</v>
      </c>
      <c r="R156" s="85" t="s">
        <v>121</v>
      </c>
      <c r="S156" s="84" t="s">
        <v>4542</v>
      </c>
    </row>
    <row r="157" spans="1:19" s="42" customFormat="1" ht="15.9" x14ac:dyDescent="0.45">
      <c r="A157" s="8"/>
      <c r="B157" s="75" t="s">
        <v>392</v>
      </c>
      <c r="C157" s="86" t="s">
        <v>393</v>
      </c>
      <c r="D157" s="86" t="s">
        <v>389</v>
      </c>
      <c r="E157" s="86" t="s">
        <v>394</v>
      </c>
      <c r="F157" s="87" t="s">
        <v>391</v>
      </c>
      <c r="G157" s="78">
        <v>150</v>
      </c>
      <c r="H157" s="79">
        <v>2.2999999999999998</v>
      </c>
      <c r="I157" s="80"/>
      <c r="J157" s="81">
        <f>INT(I157/G157)</f>
        <v>0</v>
      </c>
      <c r="K157" s="81">
        <f>MOD(I157,G157)</f>
        <v>0</v>
      </c>
      <c r="L157" s="82" t="str">
        <f>IF(I157="","-",J157+K157/(G157/2))</f>
        <v>-</v>
      </c>
      <c r="M157" s="83">
        <f>I157*H157</f>
        <v>0</v>
      </c>
      <c r="N157" s="83">
        <f>IF(I157=0,0,IF(I157&lt;100,(H157+0.1)*I157-M157+7.5,0))</f>
        <v>0</v>
      </c>
      <c r="O157" s="83">
        <f>N157+M157</f>
        <v>0</v>
      </c>
      <c r="P157" s="84"/>
      <c r="Q157" s="78">
        <v>60</v>
      </c>
      <c r="R157" s="85" t="s">
        <v>63</v>
      </c>
      <c r="S157" s="84" t="s">
        <v>5388</v>
      </c>
    </row>
    <row r="158" spans="1:19" s="42" customFormat="1" ht="15.9" x14ac:dyDescent="0.45">
      <c r="A158" s="8"/>
      <c r="B158" s="75" t="s">
        <v>395</v>
      </c>
      <c r="C158" s="76" t="s">
        <v>388</v>
      </c>
      <c r="D158" s="76" t="s">
        <v>389</v>
      </c>
      <c r="E158" s="76" t="s">
        <v>396</v>
      </c>
      <c r="F158" s="77" t="s">
        <v>391</v>
      </c>
      <c r="G158" s="78">
        <v>150</v>
      </c>
      <c r="H158" s="79">
        <v>1.01</v>
      </c>
      <c r="I158" s="80"/>
      <c r="J158" s="81">
        <f>INT(I158/G158)</f>
        <v>0</v>
      </c>
      <c r="K158" s="81">
        <f>MOD(I158,G158)</f>
        <v>0</v>
      </c>
      <c r="L158" s="82" t="str">
        <f>IF(I158="","-",J158+K158/(G158/2))</f>
        <v>-</v>
      </c>
      <c r="M158" s="83">
        <f>I158*H158</f>
        <v>0</v>
      </c>
      <c r="N158" s="83">
        <f>IF(I158=0,0,IF(I158&lt;100,(H158+0.1)*I158-M158+7.5,0))</f>
        <v>0</v>
      </c>
      <c r="O158" s="83">
        <f>N158+M158</f>
        <v>0</v>
      </c>
      <c r="P158" s="84"/>
      <c r="Q158" s="78">
        <v>40</v>
      </c>
      <c r="R158" s="85" t="s">
        <v>138</v>
      </c>
      <c r="S158" s="84" t="s">
        <v>4543</v>
      </c>
    </row>
    <row r="159" spans="1:19" s="42" customFormat="1" ht="15.9" x14ac:dyDescent="0.45">
      <c r="A159" s="8"/>
      <c r="B159" s="75" t="s">
        <v>397</v>
      </c>
      <c r="C159" s="76" t="s">
        <v>388</v>
      </c>
      <c r="D159" s="76" t="s">
        <v>389</v>
      </c>
      <c r="E159" s="76" t="s">
        <v>398</v>
      </c>
      <c r="F159" s="77" t="s">
        <v>391</v>
      </c>
      <c r="G159" s="78">
        <v>150</v>
      </c>
      <c r="H159" s="79">
        <v>1.01</v>
      </c>
      <c r="I159" s="80"/>
      <c r="J159" s="81">
        <f>INT(I159/G159)</f>
        <v>0</v>
      </c>
      <c r="K159" s="81">
        <f>MOD(I159,G159)</f>
        <v>0</v>
      </c>
      <c r="L159" s="82" t="str">
        <f>IF(I159="","-",J159+K159/(G159/2))</f>
        <v>-</v>
      </c>
      <c r="M159" s="83">
        <f>I159*H159</f>
        <v>0</v>
      </c>
      <c r="N159" s="83">
        <f>IF(I159=0,0,IF(I159&lt;100,(H159+0.1)*I159-M159+7.5,0))</f>
        <v>0</v>
      </c>
      <c r="O159" s="83">
        <f>N159+M159</f>
        <v>0</v>
      </c>
      <c r="P159" s="84"/>
      <c r="Q159" s="78">
        <v>40</v>
      </c>
      <c r="R159" s="85" t="s">
        <v>138</v>
      </c>
      <c r="S159" s="84" t="s">
        <v>4544</v>
      </c>
    </row>
    <row r="160" spans="1:19" s="42" customFormat="1" ht="15.9" x14ac:dyDescent="0.45">
      <c r="A160" s="8"/>
      <c r="B160" s="75" t="s">
        <v>399</v>
      </c>
      <c r="C160" s="76" t="s">
        <v>388</v>
      </c>
      <c r="D160" s="76" t="s">
        <v>389</v>
      </c>
      <c r="E160" s="76" t="s">
        <v>400</v>
      </c>
      <c r="F160" s="77" t="s">
        <v>391</v>
      </c>
      <c r="G160" s="78">
        <v>150</v>
      </c>
      <c r="H160" s="79">
        <v>1.01</v>
      </c>
      <c r="I160" s="80"/>
      <c r="J160" s="81">
        <f>INT(I160/G160)</f>
        <v>0</v>
      </c>
      <c r="K160" s="81">
        <f>MOD(I160,G160)</f>
        <v>0</v>
      </c>
      <c r="L160" s="82" t="str">
        <f>IF(I160="","-",J160+K160/(G160/2))</f>
        <v>-</v>
      </c>
      <c r="M160" s="83">
        <f>I160*H160</f>
        <v>0</v>
      </c>
      <c r="N160" s="83">
        <f>IF(I160=0,0,IF(I160&lt;100,(H160+0.1)*I160-M160+7.5,0))</f>
        <v>0</v>
      </c>
      <c r="O160" s="83">
        <f>N160+M160</f>
        <v>0</v>
      </c>
      <c r="P160" s="84"/>
      <c r="Q160" s="78">
        <v>40</v>
      </c>
      <c r="R160" s="85" t="s">
        <v>138</v>
      </c>
      <c r="S160" s="84" t="s">
        <v>4512</v>
      </c>
    </row>
    <row r="161" spans="1:19" s="42" customFormat="1" ht="15.9" x14ac:dyDescent="0.45">
      <c r="A161" s="8"/>
      <c r="B161" s="75" t="s">
        <v>401</v>
      </c>
      <c r="C161" s="76" t="s">
        <v>388</v>
      </c>
      <c r="D161" s="76" t="s">
        <v>389</v>
      </c>
      <c r="E161" s="76" t="s">
        <v>402</v>
      </c>
      <c r="F161" s="77" t="s">
        <v>391</v>
      </c>
      <c r="G161" s="78">
        <v>150</v>
      </c>
      <c r="H161" s="79">
        <v>1.01</v>
      </c>
      <c r="I161" s="80"/>
      <c r="J161" s="81">
        <f>INT(I161/G161)</f>
        <v>0</v>
      </c>
      <c r="K161" s="81">
        <f>MOD(I161,G161)</f>
        <v>0</v>
      </c>
      <c r="L161" s="82" t="str">
        <f>IF(I161="","-",J161+K161/(G161/2))</f>
        <v>-</v>
      </c>
      <c r="M161" s="83">
        <f>I161*H161</f>
        <v>0</v>
      </c>
      <c r="N161" s="83">
        <f>IF(I161=0,0,IF(I161&lt;100,(H161+0.1)*I161-M161+7.5,0))</f>
        <v>0</v>
      </c>
      <c r="O161" s="83">
        <f>N161+M161</f>
        <v>0</v>
      </c>
      <c r="P161" s="84"/>
      <c r="Q161" s="78">
        <v>40</v>
      </c>
      <c r="R161" s="85" t="s">
        <v>138</v>
      </c>
      <c r="S161" s="84" t="s">
        <v>4545</v>
      </c>
    </row>
    <row r="162" spans="1:19" s="42" customFormat="1" ht="15.9" x14ac:dyDescent="0.45">
      <c r="A162" s="8"/>
      <c r="B162" s="75" t="s">
        <v>403</v>
      </c>
      <c r="C162" s="76" t="s">
        <v>388</v>
      </c>
      <c r="D162" s="76" t="s">
        <v>389</v>
      </c>
      <c r="E162" s="76" t="s">
        <v>404</v>
      </c>
      <c r="F162" s="77" t="s">
        <v>391</v>
      </c>
      <c r="G162" s="78">
        <v>150</v>
      </c>
      <c r="H162" s="79">
        <v>1.01</v>
      </c>
      <c r="I162" s="80"/>
      <c r="J162" s="81">
        <f>INT(I162/G162)</f>
        <v>0</v>
      </c>
      <c r="K162" s="81">
        <f>MOD(I162,G162)</f>
        <v>0</v>
      </c>
      <c r="L162" s="82" t="str">
        <f>IF(I162="","-",J162+K162/(G162/2))</f>
        <v>-</v>
      </c>
      <c r="M162" s="83">
        <f>I162*H162</f>
        <v>0</v>
      </c>
      <c r="N162" s="83">
        <f>IF(I162=0,0,IF(I162&lt;100,(H162+0.1)*I162-M162+7.5,0))</f>
        <v>0</v>
      </c>
      <c r="O162" s="83">
        <f>N162+M162</f>
        <v>0</v>
      </c>
      <c r="P162" s="84"/>
      <c r="Q162" s="78">
        <v>40</v>
      </c>
      <c r="R162" s="85" t="s">
        <v>138</v>
      </c>
      <c r="S162" s="84" t="s">
        <v>4546</v>
      </c>
    </row>
    <row r="163" spans="1:19" s="42" customFormat="1" ht="15.9" x14ac:dyDescent="0.45">
      <c r="A163" s="8"/>
      <c r="B163" s="75" t="s">
        <v>405</v>
      </c>
      <c r="C163" s="76" t="s">
        <v>388</v>
      </c>
      <c r="D163" s="76" t="s">
        <v>389</v>
      </c>
      <c r="E163" s="76" t="s">
        <v>406</v>
      </c>
      <c r="F163" s="77" t="s">
        <v>391</v>
      </c>
      <c r="G163" s="78">
        <v>150</v>
      </c>
      <c r="H163" s="79">
        <v>1.01</v>
      </c>
      <c r="I163" s="80"/>
      <c r="J163" s="81">
        <f>INT(I163/G163)</f>
        <v>0</v>
      </c>
      <c r="K163" s="81">
        <f>MOD(I163,G163)</f>
        <v>0</v>
      </c>
      <c r="L163" s="82" t="str">
        <f>IF(I163="","-",J163+K163/(G163/2))</f>
        <v>-</v>
      </c>
      <c r="M163" s="83">
        <f>I163*H163</f>
        <v>0</v>
      </c>
      <c r="N163" s="83">
        <f>IF(I163=0,0,IF(I163&lt;100,(H163+0.1)*I163-M163+7.5,0))</f>
        <v>0</v>
      </c>
      <c r="O163" s="83">
        <f>N163+M163</f>
        <v>0</v>
      </c>
      <c r="P163" s="84"/>
      <c r="Q163" s="78">
        <v>40</v>
      </c>
      <c r="R163" s="85" t="s">
        <v>138</v>
      </c>
      <c r="S163" s="84" t="s">
        <v>4493</v>
      </c>
    </row>
    <row r="164" spans="1:19" s="42" customFormat="1" ht="15.9" x14ac:dyDescent="0.45">
      <c r="A164" s="8"/>
      <c r="B164" s="75" t="s">
        <v>407</v>
      </c>
      <c r="C164" s="76" t="s">
        <v>408</v>
      </c>
      <c r="D164" s="76" t="s">
        <v>409</v>
      </c>
      <c r="E164" s="76" t="s">
        <v>410</v>
      </c>
      <c r="F164" s="77" t="s">
        <v>391</v>
      </c>
      <c r="G164" s="78">
        <v>150</v>
      </c>
      <c r="H164" s="79">
        <v>0.69000000000000006</v>
      </c>
      <c r="I164" s="80"/>
      <c r="J164" s="81">
        <f>INT(I164/G164)</f>
        <v>0</v>
      </c>
      <c r="K164" s="81">
        <f>MOD(I164,G164)</f>
        <v>0</v>
      </c>
      <c r="L164" s="82" t="str">
        <f>IF(I164="","-",J164+K164/(G164/2))</f>
        <v>-</v>
      </c>
      <c r="M164" s="83">
        <f>I164*H164</f>
        <v>0</v>
      </c>
      <c r="N164" s="83">
        <f>IF(I164=0,0,IF(I164&lt;100,(H164+0.1)*I164-M164+7.5,0))</f>
        <v>0</v>
      </c>
      <c r="O164" s="83">
        <f>N164+M164</f>
        <v>0</v>
      </c>
      <c r="P164" s="84" t="s">
        <v>5377</v>
      </c>
      <c r="Q164" s="78">
        <v>80</v>
      </c>
      <c r="R164" s="85" t="s">
        <v>53</v>
      </c>
      <c r="S164" s="84" t="s">
        <v>4547</v>
      </c>
    </row>
    <row r="165" spans="1:19" s="42" customFormat="1" ht="15.9" x14ac:dyDescent="0.45">
      <c r="A165" s="8"/>
      <c r="B165" s="75" t="s">
        <v>411</v>
      </c>
      <c r="C165" s="76" t="s">
        <v>408</v>
      </c>
      <c r="D165" s="76" t="s">
        <v>409</v>
      </c>
      <c r="E165" s="76" t="s">
        <v>412</v>
      </c>
      <c r="F165" s="77" t="s">
        <v>391</v>
      </c>
      <c r="G165" s="78">
        <v>150</v>
      </c>
      <c r="H165" s="79">
        <v>0.69000000000000006</v>
      </c>
      <c r="I165" s="80"/>
      <c r="J165" s="81">
        <f>INT(I165/G165)</f>
        <v>0</v>
      </c>
      <c r="K165" s="81">
        <f>MOD(I165,G165)</f>
        <v>0</v>
      </c>
      <c r="L165" s="82" t="str">
        <f>IF(I165="","-",J165+K165/(G165/2))</f>
        <v>-</v>
      </c>
      <c r="M165" s="83">
        <f>I165*H165</f>
        <v>0</v>
      </c>
      <c r="N165" s="83">
        <f>IF(I165=0,0,IF(I165&lt;100,(H165+0.1)*I165-M165+7.5,0))</f>
        <v>0</v>
      </c>
      <c r="O165" s="83">
        <f>N165+M165</f>
        <v>0</v>
      </c>
      <c r="P165" s="84" t="s">
        <v>5377</v>
      </c>
      <c r="Q165" s="78">
        <v>70</v>
      </c>
      <c r="R165" s="85" t="s">
        <v>53</v>
      </c>
      <c r="S165" s="84" t="s">
        <v>4545</v>
      </c>
    </row>
    <row r="166" spans="1:19" s="42" customFormat="1" ht="15.9" x14ac:dyDescent="0.45">
      <c r="A166" s="8"/>
      <c r="B166" s="75" t="s">
        <v>413</v>
      </c>
      <c r="C166" s="76" t="s">
        <v>408</v>
      </c>
      <c r="D166" s="76" t="s">
        <v>409</v>
      </c>
      <c r="E166" s="76" t="s">
        <v>414</v>
      </c>
      <c r="F166" s="77" t="s">
        <v>391</v>
      </c>
      <c r="G166" s="78">
        <v>150</v>
      </c>
      <c r="H166" s="79">
        <v>0.69000000000000006</v>
      </c>
      <c r="I166" s="80"/>
      <c r="J166" s="81">
        <f>INT(I166/G166)</f>
        <v>0</v>
      </c>
      <c r="K166" s="81">
        <f>MOD(I166,G166)</f>
        <v>0</v>
      </c>
      <c r="L166" s="82" t="str">
        <f>IF(I166="","-",J166+K166/(G166/2))</f>
        <v>-</v>
      </c>
      <c r="M166" s="83">
        <f>I166*H166</f>
        <v>0</v>
      </c>
      <c r="N166" s="83">
        <f>IF(I166=0,0,IF(I166&lt;100,(H166+0.1)*I166-M166+7.5,0))</f>
        <v>0</v>
      </c>
      <c r="O166" s="83">
        <f>N166+M166</f>
        <v>0</v>
      </c>
      <c r="P166" s="84" t="s">
        <v>5377</v>
      </c>
      <c r="Q166" s="78">
        <v>70</v>
      </c>
      <c r="R166" s="85" t="s">
        <v>138</v>
      </c>
      <c r="S166" s="84" t="s">
        <v>4521</v>
      </c>
    </row>
    <row r="167" spans="1:19" s="42" customFormat="1" ht="15.9" x14ac:dyDescent="0.45">
      <c r="A167" s="8"/>
      <c r="B167" s="75" t="s">
        <v>415</v>
      </c>
      <c r="C167" s="76" t="s">
        <v>408</v>
      </c>
      <c r="D167" s="76" t="s">
        <v>409</v>
      </c>
      <c r="E167" s="76" t="s">
        <v>416</v>
      </c>
      <c r="F167" s="77" t="s">
        <v>391</v>
      </c>
      <c r="G167" s="78">
        <v>150</v>
      </c>
      <c r="H167" s="79">
        <v>0.69000000000000006</v>
      </c>
      <c r="I167" s="80"/>
      <c r="J167" s="81">
        <f>INT(I167/G167)</f>
        <v>0</v>
      </c>
      <c r="K167" s="81">
        <f>MOD(I167,G167)</f>
        <v>0</v>
      </c>
      <c r="L167" s="82" t="str">
        <f>IF(I167="","-",J167+K167/(G167/2))</f>
        <v>-</v>
      </c>
      <c r="M167" s="83">
        <f>I167*H167</f>
        <v>0</v>
      </c>
      <c r="N167" s="83">
        <f>IF(I167=0,0,IF(I167&lt;100,(H167+0.1)*I167-M167+7.5,0))</f>
        <v>0</v>
      </c>
      <c r="O167" s="83">
        <f>N167+M167</f>
        <v>0</v>
      </c>
      <c r="P167" s="84" t="s">
        <v>5377</v>
      </c>
      <c r="Q167" s="78">
        <v>80</v>
      </c>
      <c r="R167" s="85" t="s">
        <v>138</v>
      </c>
      <c r="S167" s="84" t="s">
        <v>4493</v>
      </c>
    </row>
    <row r="168" spans="1:19" s="42" customFormat="1" ht="15.9" x14ac:dyDescent="0.45">
      <c r="A168" s="8"/>
      <c r="B168" s="75" t="s">
        <v>417</v>
      </c>
      <c r="C168" s="76" t="s">
        <v>408</v>
      </c>
      <c r="D168" s="76" t="s">
        <v>409</v>
      </c>
      <c r="E168" s="76" t="s">
        <v>418</v>
      </c>
      <c r="F168" s="77" t="s">
        <v>391</v>
      </c>
      <c r="G168" s="78">
        <v>150</v>
      </c>
      <c r="H168" s="79">
        <v>0.69000000000000006</v>
      </c>
      <c r="I168" s="80"/>
      <c r="J168" s="81">
        <f>INT(I168/G168)</f>
        <v>0</v>
      </c>
      <c r="K168" s="81">
        <f>MOD(I168,G168)</f>
        <v>0</v>
      </c>
      <c r="L168" s="82" t="str">
        <f>IF(I168="","-",J168+K168/(G168/2))</f>
        <v>-</v>
      </c>
      <c r="M168" s="83">
        <f>I168*H168</f>
        <v>0</v>
      </c>
      <c r="N168" s="83">
        <f>IF(I168=0,0,IF(I168&lt;100,(H168+0.1)*I168-M168+7.5,0))</f>
        <v>0</v>
      </c>
      <c r="O168" s="83">
        <f>N168+M168</f>
        <v>0</v>
      </c>
      <c r="P168" s="84" t="s">
        <v>5377</v>
      </c>
      <c r="Q168" s="78">
        <v>90</v>
      </c>
      <c r="R168" s="85" t="s">
        <v>53</v>
      </c>
      <c r="S168" s="84" t="s">
        <v>4512</v>
      </c>
    </row>
    <row r="169" spans="1:19" s="42" customFormat="1" ht="15.9" x14ac:dyDescent="0.45">
      <c r="A169" s="8"/>
      <c r="B169" s="75" t="s">
        <v>419</v>
      </c>
      <c r="C169" s="76" t="s">
        <v>408</v>
      </c>
      <c r="D169" s="76" t="s">
        <v>409</v>
      </c>
      <c r="E169" s="76" t="s">
        <v>420</v>
      </c>
      <c r="F169" s="77" t="s">
        <v>391</v>
      </c>
      <c r="G169" s="78">
        <v>150</v>
      </c>
      <c r="H169" s="79">
        <v>0.72</v>
      </c>
      <c r="I169" s="80"/>
      <c r="J169" s="81">
        <f>INT(I169/G169)</f>
        <v>0</v>
      </c>
      <c r="K169" s="81">
        <f>MOD(I169,G169)</f>
        <v>0</v>
      </c>
      <c r="L169" s="82" t="str">
        <f>IF(I169="","-",J169+K169/(G169/2))</f>
        <v>-</v>
      </c>
      <c r="M169" s="83">
        <f>I169*H169</f>
        <v>0</v>
      </c>
      <c r="N169" s="83">
        <f>IF(I169=0,0,IF(I169&lt;100,(H169+0.1)*I169-M169+7.5,0))</f>
        <v>0</v>
      </c>
      <c r="O169" s="83">
        <f>N169+M169</f>
        <v>0</v>
      </c>
      <c r="P169" s="84"/>
      <c r="Q169" s="78">
        <v>40</v>
      </c>
      <c r="R169" s="85" t="s">
        <v>138</v>
      </c>
      <c r="S169" s="84" t="s">
        <v>4503</v>
      </c>
    </row>
    <row r="170" spans="1:19" s="42" customFormat="1" ht="15.9" x14ac:dyDescent="0.45">
      <c r="A170" s="8"/>
      <c r="B170" s="75" t="s">
        <v>421</v>
      </c>
      <c r="C170" s="89" t="s">
        <v>408</v>
      </c>
      <c r="D170" s="89" t="s">
        <v>409</v>
      </c>
      <c r="E170" s="89" t="s">
        <v>422</v>
      </c>
      <c r="F170" s="90" t="s">
        <v>391</v>
      </c>
      <c r="G170" s="78">
        <v>150</v>
      </c>
      <c r="H170" s="79">
        <v>0.72</v>
      </c>
      <c r="I170" s="80"/>
      <c r="J170" s="81">
        <f>INT(I170/G170)</f>
        <v>0</v>
      </c>
      <c r="K170" s="81">
        <f>MOD(I170,G170)</f>
        <v>0</v>
      </c>
      <c r="L170" s="82" t="str">
        <f>IF(I170="","-",J170+K170/(G170/2))</f>
        <v>-</v>
      </c>
      <c r="M170" s="83">
        <f>I170*H170</f>
        <v>0</v>
      </c>
      <c r="N170" s="83">
        <f>IF(I170=0,0,IF(I170&lt;100,(H170+0.1)*I170-M170+7.5,0))</f>
        <v>0</v>
      </c>
      <c r="O170" s="83">
        <f>N170+M170</f>
        <v>0</v>
      </c>
      <c r="P170" s="84"/>
      <c r="Q170" s="78">
        <v>50</v>
      </c>
      <c r="R170" s="85" t="s">
        <v>138</v>
      </c>
      <c r="S170" s="84" t="s">
        <v>4521</v>
      </c>
    </row>
    <row r="171" spans="1:19" s="42" customFormat="1" ht="15.9" x14ac:dyDescent="0.45">
      <c r="A171" s="8"/>
      <c r="B171" s="75" t="s">
        <v>423</v>
      </c>
      <c r="C171" s="76" t="s">
        <v>408</v>
      </c>
      <c r="D171" s="76" t="s">
        <v>409</v>
      </c>
      <c r="E171" s="76" t="s">
        <v>424</v>
      </c>
      <c r="F171" s="77" t="s">
        <v>391</v>
      </c>
      <c r="G171" s="78">
        <v>150</v>
      </c>
      <c r="H171" s="79">
        <v>0.69000000000000006</v>
      </c>
      <c r="I171" s="80"/>
      <c r="J171" s="81">
        <f>INT(I171/G171)</f>
        <v>0</v>
      </c>
      <c r="K171" s="81">
        <f>MOD(I171,G171)</f>
        <v>0</v>
      </c>
      <c r="L171" s="82" t="str">
        <f>IF(I171="","-",J171+K171/(G171/2))</f>
        <v>-</v>
      </c>
      <c r="M171" s="83">
        <f>I171*H171</f>
        <v>0</v>
      </c>
      <c r="N171" s="83">
        <f>IF(I171=0,0,IF(I171&lt;100,(H171+0.1)*I171-M171+7.5,0))</f>
        <v>0</v>
      </c>
      <c r="O171" s="83">
        <f>N171+M171</f>
        <v>0</v>
      </c>
      <c r="P171" s="84" t="s">
        <v>5377</v>
      </c>
      <c r="Q171" s="78">
        <v>100</v>
      </c>
      <c r="R171" s="85" t="s">
        <v>53</v>
      </c>
      <c r="S171" s="84" t="s">
        <v>4530</v>
      </c>
    </row>
    <row r="172" spans="1:19" s="42" customFormat="1" ht="15.9" x14ac:dyDescent="0.45">
      <c r="A172" s="8"/>
      <c r="B172" s="75" t="s">
        <v>425</v>
      </c>
      <c r="C172" s="89" t="s">
        <v>408</v>
      </c>
      <c r="D172" s="89" t="s">
        <v>409</v>
      </c>
      <c r="E172" s="89" t="s">
        <v>426</v>
      </c>
      <c r="F172" s="90" t="s">
        <v>391</v>
      </c>
      <c r="G172" s="78">
        <v>150</v>
      </c>
      <c r="H172" s="79">
        <v>0.69000000000000006</v>
      </c>
      <c r="I172" s="80"/>
      <c r="J172" s="81">
        <f>INT(I172/G172)</f>
        <v>0</v>
      </c>
      <c r="K172" s="81">
        <f>MOD(I172,G172)</f>
        <v>0</v>
      </c>
      <c r="L172" s="82" t="str">
        <f>IF(I172="","-",J172+K172/(G172/2))</f>
        <v>-</v>
      </c>
      <c r="M172" s="83">
        <f>I172*H172</f>
        <v>0</v>
      </c>
      <c r="N172" s="83">
        <f>IF(I172=0,0,IF(I172&lt;100,(H172+0.1)*I172-M172+7.5,0))</f>
        <v>0</v>
      </c>
      <c r="O172" s="83">
        <f>N172+M172</f>
        <v>0</v>
      </c>
      <c r="P172" s="84" t="s">
        <v>5377</v>
      </c>
      <c r="Q172" s="78">
        <v>80</v>
      </c>
      <c r="R172" s="85" t="s">
        <v>53</v>
      </c>
      <c r="S172" s="84" t="s">
        <v>4493</v>
      </c>
    </row>
    <row r="173" spans="1:19" s="42" customFormat="1" ht="15.9" x14ac:dyDescent="0.45">
      <c r="A173" s="8"/>
      <c r="B173" s="75" t="s">
        <v>427</v>
      </c>
      <c r="C173" s="76" t="s">
        <v>408</v>
      </c>
      <c r="D173" s="76" t="s">
        <v>409</v>
      </c>
      <c r="E173" s="76" t="s">
        <v>428</v>
      </c>
      <c r="F173" s="77" t="s">
        <v>391</v>
      </c>
      <c r="G173" s="78">
        <v>150</v>
      </c>
      <c r="H173" s="79">
        <v>0.72</v>
      </c>
      <c r="I173" s="80"/>
      <c r="J173" s="81">
        <f>INT(I173/G173)</f>
        <v>0</v>
      </c>
      <c r="K173" s="81">
        <f>MOD(I173,G173)</f>
        <v>0</v>
      </c>
      <c r="L173" s="82" t="str">
        <f>IF(I173="","-",J173+K173/(G173/2))</f>
        <v>-</v>
      </c>
      <c r="M173" s="83">
        <f>I173*H173</f>
        <v>0</v>
      </c>
      <c r="N173" s="83">
        <f>IF(I173=0,0,IF(I173&lt;100,(H173+0.1)*I173-M173+7.5,0))</f>
        <v>0</v>
      </c>
      <c r="O173" s="83">
        <f>N173+M173</f>
        <v>0</v>
      </c>
      <c r="P173" s="84" t="s">
        <v>5377</v>
      </c>
      <c r="Q173" s="78">
        <v>80</v>
      </c>
      <c r="R173" s="85" t="s">
        <v>53</v>
      </c>
      <c r="S173" s="84" t="s">
        <v>4521</v>
      </c>
    </row>
    <row r="174" spans="1:19" s="42" customFormat="1" ht="15.9" x14ac:dyDescent="0.45">
      <c r="A174" s="8"/>
      <c r="B174" s="75" t="s">
        <v>429</v>
      </c>
      <c r="C174" s="76" t="s">
        <v>408</v>
      </c>
      <c r="D174" s="76" t="s">
        <v>409</v>
      </c>
      <c r="E174" s="76" t="s">
        <v>430</v>
      </c>
      <c r="F174" s="77" t="s">
        <v>391</v>
      </c>
      <c r="G174" s="78">
        <v>150</v>
      </c>
      <c r="H174" s="79">
        <v>0.69000000000000006</v>
      </c>
      <c r="I174" s="80"/>
      <c r="J174" s="81">
        <f>INT(I174/G174)</f>
        <v>0</v>
      </c>
      <c r="K174" s="81">
        <f>MOD(I174,G174)</f>
        <v>0</v>
      </c>
      <c r="L174" s="82" t="str">
        <f>IF(I174="","-",J174+K174/(G174/2))</f>
        <v>-</v>
      </c>
      <c r="M174" s="83">
        <f>I174*H174</f>
        <v>0</v>
      </c>
      <c r="N174" s="83">
        <f>IF(I174=0,0,IF(I174&lt;100,(H174+0.1)*I174-M174+7.5,0))</f>
        <v>0</v>
      </c>
      <c r="O174" s="83">
        <f>N174+M174</f>
        <v>0</v>
      </c>
      <c r="P174" s="84" t="s">
        <v>5377</v>
      </c>
      <c r="Q174" s="78">
        <v>80</v>
      </c>
      <c r="R174" s="85" t="s">
        <v>53</v>
      </c>
      <c r="S174" s="84" t="s">
        <v>4512</v>
      </c>
    </row>
    <row r="175" spans="1:19" s="42" customFormat="1" ht="15.9" x14ac:dyDescent="0.45">
      <c r="A175" s="8"/>
      <c r="B175" s="75" t="s">
        <v>431</v>
      </c>
      <c r="C175" s="76" t="s">
        <v>408</v>
      </c>
      <c r="D175" s="76" t="s">
        <v>409</v>
      </c>
      <c r="E175" s="76" t="s">
        <v>432</v>
      </c>
      <c r="F175" s="77" t="s">
        <v>391</v>
      </c>
      <c r="G175" s="78">
        <v>150</v>
      </c>
      <c r="H175" s="79">
        <v>0.69000000000000006</v>
      </c>
      <c r="I175" s="80"/>
      <c r="J175" s="81">
        <f>INT(I175/G175)</f>
        <v>0</v>
      </c>
      <c r="K175" s="81">
        <f>MOD(I175,G175)</f>
        <v>0</v>
      </c>
      <c r="L175" s="82" t="str">
        <f>IF(I175="","-",J175+K175/(G175/2))</f>
        <v>-</v>
      </c>
      <c r="M175" s="83">
        <f>I175*H175</f>
        <v>0</v>
      </c>
      <c r="N175" s="83">
        <f>IF(I175=0,0,IF(I175&lt;100,(H175+0.1)*I175-M175+7.5,0))</f>
        <v>0</v>
      </c>
      <c r="O175" s="83">
        <f>N175+M175</f>
        <v>0</v>
      </c>
      <c r="P175" s="84" t="s">
        <v>5377</v>
      </c>
      <c r="Q175" s="78">
        <v>60</v>
      </c>
      <c r="R175" s="85" t="s">
        <v>58</v>
      </c>
      <c r="S175" s="84" t="s">
        <v>4521</v>
      </c>
    </row>
    <row r="176" spans="1:19" s="42" customFormat="1" ht="15.9" x14ac:dyDescent="0.45">
      <c r="A176" s="8"/>
      <c r="B176" s="75" t="s">
        <v>433</v>
      </c>
      <c r="C176" s="76" t="s">
        <v>408</v>
      </c>
      <c r="D176" s="76" t="s">
        <v>409</v>
      </c>
      <c r="E176" s="76" t="s">
        <v>434</v>
      </c>
      <c r="F176" s="77" t="s">
        <v>391</v>
      </c>
      <c r="G176" s="78">
        <v>150</v>
      </c>
      <c r="H176" s="79">
        <v>0.72</v>
      </c>
      <c r="I176" s="80"/>
      <c r="J176" s="81">
        <f>INT(I176/G176)</f>
        <v>0</v>
      </c>
      <c r="K176" s="81">
        <f>MOD(I176,G176)</f>
        <v>0</v>
      </c>
      <c r="L176" s="82" t="str">
        <f>IF(I176="","-",J176+K176/(G176/2))</f>
        <v>-</v>
      </c>
      <c r="M176" s="83">
        <f>I176*H176</f>
        <v>0</v>
      </c>
      <c r="N176" s="83">
        <f>IF(I176=0,0,IF(I176&lt;100,(H176+0.1)*I176-M176+7.5,0))</f>
        <v>0</v>
      </c>
      <c r="O176" s="83">
        <f>N176+M176</f>
        <v>0</v>
      </c>
      <c r="P176" s="84" t="s">
        <v>5377</v>
      </c>
      <c r="Q176" s="78">
        <v>60</v>
      </c>
      <c r="R176" s="85" t="s">
        <v>58</v>
      </c>
      <c r="S176" s="84" t="s">
        <v>4521</v>
      </c>
    </row>
    <row r="177" spans="1:19" s="42" customFormat="1" ht="15.9" x14ac:dyDescent="0.45">
      <c r="A177" s="8"/>
      <c r="B177" s="75" t="s">
        <v>435</v>
      </c>
      <c r="C177" s="76" t="s">
        <v>408</v>
      </c>
      <c r="D177" s="76" t="s">
        <v>409</v>
      </c>
      <c r="E177" s="76" t="s">
        <v>436</v>
      </c>
      <c r="F177" s="77" t="s">
        <v>391</v>
      </c>
      <c r="G177" s="78">
        <v>150</v>
      </c>
      <c r="H177" s="79">
        <v>0.72</v>
      </c>
      <c r="I177" s="80"/>
      <c r="J177" s="81">
        <f>INT(I177/G177)</f>
        <v>0</v>
      </c>
      <c r="K177" s="81">
        <f>MOD(I177,G177)</f>
        <v>0</v>
      </c>
      <c r="L177" s="82" t="str">
        <f>IF(I177="","-",J177+K177/(G177/2))</f>
        <v>-</v>
      </c>
      <c r="M177" s="83">
        <f>I177*H177</f>
        <v>0</v>
      </c>
      <c r="N177" s="83">
        <f>IF(I177=0,0,IF(I177&lt;100,(H177+0.1)*I177-M177+7.5,0))</f>
        <v>0</v>
      </c>
      <c r="O177" s="83">
        <f>N177+M177</f>
        <v>0</v>
      </c>
      <c r="P177" s="84" t="s">
        <v>5377</v>
      </c>
      <c r="Q177" s="78">
        <v>60</v>
      </c>
      <c r="R177" s="85" t="s">
        <v>58</v>
      </c>
      <c r="S177" s="84" t="s">
        <v>4548</v>
      </c>
    </row>
    <row r="178" spans="1:19" s="42" customFormat="1" ht="15.9" x14ac:dyDescent="0.45">
      <c r="A178" s="8"/>
      <c r="B178" s="75" t="s">
        <v>437</v>
      </c>
      <c r="C178" s="76" t="s">
        <v>408</v>
      </c>
      <c r="D178" s="76" t="s">
        <v>409</v>
      </c>
      <c r="E178" s="76" t="s">
        <v>438</v>
      </c>
      <c r="F178" s="77" t="s">
        <v>391</v>
      </c>
      <c r="G178" s="78">
        <v>150</v>
      </c>
      <c r="H178" s="79">
        <v>0.69000000000000006</v>
      </c>
      <c r="I178" s="80"/>
      <c r="J178" s="81">
        <f>INT(I178/G178)</f>
        <v>0</v>
      </c>
      <c r="K178" s="81">
        <f>MOD(I178,G178)</f>
        <v>0</v>
      </c>
      <c r="L178" s="82" t="str">
        <f>IF(I178="","-",J178+K178/(G178/2))</f>
        <v>-</v>
      </c>
      <c r="M178" s="83">
        <f>I178*H178</f>
        <v>0</v>
      </c>
      <c r="N178" s="83">
        <f>IF(I178=0,0,IF(I178&lt;100,(H178+0.1)*I178-M178+7.5,0))</f>
        <v>0</v>
      </c>
      <c r="O178" s="83">
        <f>N178+M178</f>
        <v>0</v>
      </c>
      <c r="P178" s="84" t="s">
        <v>5377</v>
      </c>
      <c r="Q178" s="78">
        <v>60</v>
      </c>
      <c r="R178" s="85" t="s">
        <v>290</v>
      </c>
      <c r="S178" s="84" t="s">
        <v>4549</v>
      </c>
    </row>
    <row r="179" spans="1:19" s="42" customFormat="1" ht="15.9" x14ac:dyDescent="0.45">
      <c r="A179" s="8"/>
      <c r="B179" s="75" t="s">
        <v>439</v>
      </c>
      <c r="C179" s="76" t="s">
        <v>408</v>
      </c>
      <c r="D179" s="76" t="s">
        <v>409</v>
      </c>
      <c r="E179" s="76" t="s">
        <v>440</v>
      </c>
      <c r="F179" s="77" t="s">
        <v>391</v>
      </c>
      <c r="G179" s="78">
        <v>150</v>
      </c>
      <c r="H179" s="79">
        <v>0.69000000000000006</v>
      </c>
      <c r="I179" s="80"/>
      <c r="J179" s="81">
        <f>INT(I179/G179)</f>
        <v>0</v>
      </c>
      <c r="K179" s="81">
        <f>MOD(I179,G179)</f>
        <v>0</v>
      </c>
      <c r="L179" s="82" t="str">
        <f>IF(I179="","-",J179+K179/(G179/2))</f>
        <v>-</v>
      </c>
      <c r="M179" s="83">
        <f>I179*H179</f>
        <v>0</v>
      </c>
      <c r="N179" s="83">
        <f>IF(I179=0,0,IF(I179&lt;100,(H179+0.1)*I179-M179+7.5,0))</f>
        <v>0</v>
      </c>
      <c r="O179" s="83">
        <f>N179+M179</f>
        <v>0</v>
      </c>
      <c r="P179" s="84" t="s">
        <v>5377</v>
      </c>
      <c r="Q179" s="78">
        <v>60</v>
      </c>
      <c r="R179" s="85" t="s">
        <v>58</v>
      </c>
      <c r="S179" s="84" t="s">
        <v>4521</v>
      </c>
    </row>
    <row r="180" spans="1:19" s="42" customFormat="1" ht="15.9" x14ac:dyDescent="0.45">
      <c r="A180" s="8"/>
      <c r="B180" s="75" t="s">
        <v>441</v>
      </c>
      <c r="C180" s="76" t="s">
        <v>408</v>
      </c>
      <c r="D180" s="76" t="s">
        <v>409</v>
      </c>
      <c r="E180" s="76" t="s">
        <v>442</v>
      </c>
      <c r="F180" s="77" t="s">
        <v>391</v>
      </c>
      <c r="G180" s="78">
        <v>150</v>
      </c>
      <c r="H180" s="79">
        <v>0.67</v>
      </c>
      <c r="I180" s="80"/>
      <c r="J180" s="81">
        <f>INT(I180/G180)</f>
        <v>0</v>
      </c>
      <c r="K180" s="81">
        <f>MOD(I180,G180)</f>
        <v>0</v>
      </c>
      <c r="L180" s="82" t="str">
        <f>IF(I180="","-",J180+K180/(G180/2))</f>
        <v>-</v>
      </c>
      <c r="M180" s="83">
        <f>I180*H180</f>
        <v>0</v>
      </c>
      <c r="N180" s="83">
        <f>IF(I180=0,0,IF(I180&lt;100,(H180+0.1)*I180-M180+7.5,0))</f>
        <v>0</v>
      </c>
      <c r="O180" s="83">
        <f>N180+M180</f>
        <v>0</v>
      </c>
      <c r="P180" s="84" t="s">
        <v>5377</v>
      </c>
      <c r="Q180" s="78">
        <v>80</v>
      </c>
      <c r="R180" s="85" t="s">
        <v>53</v>
      </c>
      <c r="S180" s="84" t="s">
        <v>4530</v>
      </c>
    </row>
    <row r="181" spans="1:19" s="42" customFormat="1" ht="15.9" x14ac:dyDescent="0.45">
      <c r="A181" s="8"/>
      <c r="B181" s="75" t="s">
        <v>443</v>
      </c>
      <c r="C181" s="76" t="s">
        <v>408</v>
      </c>
      <c r="D181" s="76" t="s">
        <v>409</v>
      </c>
      <c r="E181" s="76" t="s">
        <v>444</v>
      </c>
      <c r="F181" s="77" t="s">
        <v>391</v>
      </c>
      <c r="G181" s="78">
        <v>150</v>
      </c>
      <c r="H181" s="79">
        <v>0.72</v>
      </c>
      <c r="I181" s="80"/>
      <c r="J181" s="81">
        <f>INT(I181/G181)</f>
        <v>0</v>
      </c>
      <c r="K181" s="81">
        <f>MOD(I181,G181)</f>
        <v>0</v>
      </c>
      <c r="L181" s="82" t="str">
        <f>IF(I181="","-",J181+K181/(G181/2))</f>
        <v>-</v>
      </c>
      <c r="M181" s="83">
        <f>I181*H181</f>
        <v>0</v>
      </c>
      <c r="N181" s="83">
        <f>IF(I181=0,0,IF(I181&lt;100,(H181+0.1)*I181-M181+7.5,0))</f>
        <v>0</v>
      </c>
      <c r="O181" s="83">
        <f>N181+M181</f>
        <v>0</v>
      </c>
      <c r="P181" s="84" t="s">
        <v>5377</v>
      </c>
      <c r="Q181" s="78">
        <v>60</v>
      </c>
      <c r="R181" s="85" t="s">
        <v>138</v>
      </c>
      <c r="S181" s="84" t="s">
        <v>4550</v>
      </c>
    </row>
    <row r="182" spans="1:19" s="42" customFormat="1" ht="15.9" x14ac:dyDescent="0.45">
      <c r="A182" s="8"/>
      <c r="B182" s="75" t="s">
        <v>445</v>
      </c>
      <c r="C182" s="76" t="s">
        <v>408</v>
      </c>
      <c r="D182" s="76" t="s">
        <v>409</v>
      </c>
      <c r="E182" s="76" t="s">
        <v>446</v>
      </c>
      <c r="F182" s="77" t="s">
        <v>391</v>
      </c>
      <c r="G182" s="78">
        <v>150</v>
      </c>
      <c r="H182" s="79">
        <v>0.72</v>
      </c>
      <c r="I182" s="80"/>
      <c r="J182" s="81">
        <f>INT(I182/G182)</f>
        <v>0</v>
      </c>
      <c r="K182" s="81">
        <f>MOD(I182,G182)</f>
        <v>0</v>
      </c>
      <c r="L182" s="82" t="str">
        <f>IF(I182="","-",J182+K182/(G182/2))</f>
        <v>-</v>
      </c>
      <c r="M182" s="83">
        <f>I182*H182</f>
        <v>0</v>
      </c>
      <c r="N182" s="83">
        <f>IF(I182=0,0,IF(I182&lt;100,(H182+0.1)*I182-M182+7.5,0))</f>
        <v>0</v>
      </c>
      <c r="O182" s="83">
        <f>N182+M182</f>
        <v>0</v>
      </c>
      <c r="P182" s="84" t="s">
        <v>5377</v>
      </c>
      <c r="Q182" s="78">
        <v>80</v>
      </c>
      <c r="R182" s="85" t="s">
        <v>290</v>
      </c>
      <c r="S182" s="84" t="s">
        <v>4521</v>
      </c>
    </row>
    <row r="183" spans="1:19" s="42" customFormat="1" ht="15.9" x14ac:dyDescent="0.45">
      <c r="A183" s="8"/>
      <c r="B183" s="75" t="s">
        <v>447</v>
      </c>
      <c r="C183" s="76" t="s">
        <v>408</v>
      </c>
      <c r="D183" s="76" t="s">
        <v>409</v>
      </c>
      <c r="E183" s="76" t="s">
        <v>448</v>
      </c>
      <c r="F183" s="77" t="s">
        <v>391</v>
      </c>
      <c r="G183" s="78">
        <v>150</v>
      </c>
      <c r="H183" s="79">
        <v>0.72</v>
      </c>
      <c r="I183" s="80"/>
      <c r="J183" s="81">
        <f>INT(I183/G183)</f>
        <v>0</v>
      </c>
      <c r="K183" s="81">
        <f>MOD(I183,G183)</f>
        <v>0</v>
      </c>
      <c r="L183" s="82" t="str">
        <f>IF(I183="","-",J183+K183/(G183/2))</f>
        <v>-</v>
      </c>
      <c r="M183" s="83">
        <f>I183*H183</f>
        <v>0</v>
      </c>
      <c r="N183" s="83">
        <f>IF(I183=0,0,IF(I183&lt;100,(H183+0.1)*I183-M183+7.5,0))</f>
        <v>0</v>
      </c>
      <c r="O183" s="83">
        <f>N183+M183</f>
        <v>0</v>
      </c>
      <c r="P183" s="84" t="s">
        <v>5377</v>
      </c>
      <c r="Q183" s="78">
        <v>70</v>
      </c>
      <c r="R183" s="85" t="s">
        <v>53</v>
      </c>
      <c r="S183" s="84" t="s">
        <v>4543</v>
      </c>
    </row>
    <row r="184" spans="1:19" s="42" customFormat="1" ht="15.9" x14ac:dyDescent="0.45">
      <c r="A184" s="8"/>
      <c r="B184" s="75" t="s">
        <v>449</v>
      </c>
      <c r="C184" s="86" t="s">
        <v>450</v>
      </c>
      <c r="D184" s="86" t="s">
        <v>409</v>
      </c>
      <c r="E184" s="86" t="s">
        <v>451</v>
      </c>
      <c r="F184" s="87" t="s">
        <v>391</v>
      </c>
      <c r="G184" s="78">
        <v>150</v>
      </c>
      <c r="H184" s="79">
        <v>1.05</v>
      </c>
      <c r="I184" s="80"/>
      <c r="J184" s="81">
        <f>INT(I184/G184)</f>
        <v>0</v>
      </c>
      <c r="K184" s="81">
        <f>MOD(I184,G184)</f>
        <v>0</v>
      </c>
      <c r="L184" s="82" t="str">
        <f>IF(I184="","-",J184+K184/(G184/2))</f>
        <v>-</v>
      </c>
      <c r="M184" s="83">
        <f>I184*H184</f>
        <v>0</v>
      </c>
      <c r="N184" s="83">
        <f>IF(I184=0,0,IF(I184&lt;100,(H184+0.1)*I184-M184+7.5,0))</f>
        <v>0</v>
      </c>
      <c r="O184" s="83">
        <f>N184+M184</f>
        <v>0</v>
      </c>
      <c r="P184" s="84"/>
      <c r="Q184" s="78">
        <v>60</v>
      </c>
      <c r="R184" s="85" t="s">
        <v>53</v>
      </c>
      <c r="S184" s="84" t="s">
        <v>4543</v>
      </c>
    </row>
    <row r="185" spans="1:19" s="42" customFormat="1" ht="15.9" x14ac:dyDescent="0.45">
      <c r="A185" s="8"/>
      <c r="B185" s="75" t="s">
        <v>452</v>
      </c>
      <c r="C185" s="76" t="s">
        <v>408</v>
      </c>
      <c r="D185" s="76" t="s">
        <v>409</v>
      </c>
      <c r="E185" s="76" t="s">
        <v>453</v>
      </c>
      <c r="F185" s="77" t="s">
        <v>391</v>
      </c>
      <c r="G185" s="78">
        <v>150</v>
      </c>
      <c r="H185" s="79">
        <v>0.69000000000000006</v>
      </c>
      <c r="I185" s="80"/>
      <c r="J185" s="81">
        <f>INT(I185/G185)</f>
        <v>0</v>
      </c>
      <c r="K185" s="81">
        <f>MOD(I185,G185)</f>
        <v>0</v>
      </c>
      <c r="L185" s="82" t="str">
        <f>IF(I185="","-",J185+K185/(G185/2))</f>
        <v>-</v>
      </c>
      <c r="M185" s="83">
        <f>I185*H185</f>
        <v>0</v>
      </c>
      <c r="N185" s="83">
        <f>IF(I185=0,0,IF(I185&lt;100,(H185+0.1)*I185-M185+7.5,0))</f>
        <v>0</v>
      </c>
      <c r="O185" s="83">
        <f>N185+M185</f>
        <v>0</v>
      </c>
      <c r="P185" s="84" t="s">
        <v>5377</v>
      </c>
      <c r="Q185" s="78">
        <v>90</v>
      </c>
      <c r="R185" s="85" t="s">
        <v>53</v>
      </c>
      <c r="S185" s="84" t="s">
        <v>4519</v>
      </c>
    </row>
    <row r="186" spans="1:19" s="42" customFormat="1" ht="15.9" x14ac:dyDescent="0.45">
      <c r="A186" s="8"/>
      <c r="B186" s="75" t="s">
        <v>454</v>
      </c>
      <c r="C186" s="76" t="s">
        <v>408</v>
      </c>
      <c r="D186" s="76" t="s">
        <v>409</v>
      </c>
      <c r="E186" s="76" t="s">
        <v>455</v>
      </c>
      <c r="F186" s="77" t="s">
        <v>391</v>
      </c>
      <c r="G186" s="78">
        <v>150</v>
      </c>
      <c r="H186" s="79">
        <v>0.69000000000000006</v>
      </c>
      <c r="I186" s="80"/>
      <c r="J186" s="81">
        <f>INT(I186/G186)</f>
        <v>0</v>
      </c>
      <c r="K186" s="81">
        <f>MOD(I186,G186)</f>
        <v>0</v>
      </c>
      <c r="L186" s="82" t="str">
        <f>IF(I186="","-",J186+K186/(G186/2))</f>
        <v>-</v>
      </c>
      <c r="M186" s="83">
        <f>I186*H186</f>
        <v>0</v>
      </c>
      <c r="N186" s="83">
        <f>IF(I186=0,0,IF(I186&lt;100,(H186+0.1)*I186-M186+7.5,0))</f>
        <v>0</v>
      </c>
      <c r="O186" s="83">
        <f>N186+M186</f>
        <v>0</v>
      </c>
      <c r="P186" s="84" t="s">
        <v>5377</v>
      </c>
      <c r="Q186" s="78">
        <v>60</v>
      </c>
      <c r="R186" s="85" t="s">
        <v>138</v>
      </c>
      <c r="S186" s="84" t="s">
        <v>4493</v>
      </c>
    </row>
    <row r="187" spans="1:19" s="42" customFormat="1" ht="15.9" x14ac:dyDescent="0.45">
      <c r="A187" s="8"/>
      <c r="B187" s="75" t="s">
        <v>456</v>
      </c>
      <c r="C187" s="76" t="s">
        <v>408</v>
      </c>
      <c r="D187" s="76" t="s">
        <v>409</v>
      </c>
      <c r="E187" s="76" t="s">
        <v>457</v>
      </c>
      <c r="F187" s="77" t="s">
        <v>391</v>
      </c>
      <c r="G187" s="78">
        <v>150</v>
      </c>
      <c r="H187" s="79">
        <v>0.69000000000000006</v>
      </c>
      <c r="I187" s="80"/>
      <c r="J187" s="81">
        <f>INT(I187/G187)</f>
        <v>0</v>
      </c>
      <c r="K187" s="81">
        <f>MOD(I187,G187)</f>
        <v>0</v>
      </c>
      <c r="L187" s="82" t="str">
        <f>IF(I187="","-",J187+K187/(G187/2))</f>
        <v>-</v>
      </c>
      <c r="M187" s="83">
        <f>I187*H187</f>
        <v>0</v>
      </c>
      <c r="N187" s="83">
        <f>IF(I187=0,0,IF(I187&lt;100,(H187+0.1)*I187-M187+7.5,0))</f>
        <v>0</v>
      </c>
      <c r="O187" s="83">
        <f>N187+M187</f>
        <v>0</v>
      </c>
      <c r="P187" s="84" t="s">
        <v>5377</v>
      </c>
      <c r="Q187" s="78">
        <v>90</v>
      </c>
      <c r="R187" s="85" t="s">
        <v>290</v>
      </c>
      <c r="S187" s="84" t="s">
        <v>4551</v>
      </c>
    </row>
    <row r="188" spans="1:19" s="42" customFormat="1" ht="15.9" x14ac:dyDescent="0.45">
      <c r="A188" s="8"/>
      <c r="B188" s="75" t="s">
        <v>458</v>
      </c>
      <c r="C188" s="76" t="s">
        <v>408</v>
      </c>
      <c r="D188" s="76" t="s">
        <v>409</v>
      </c>
      <c r="E188" s="76" t="s">
        <v>459</v>
      </c>
      <c r="F188" s="77" t="s">
        <v>391</v>
      </c>
      <c r="G188" s="78">
        <v>150</v>
      </c>
      <c r="H188" s="79">
        <v>0.69000000000000006</v>
      </c>
      <c r="I188" s="80"/>
      <c r="J188" s="81">
        <f>INT(I188/G188)</f>
        <v>0</v>
      </c>
      <c r="K188" s="81">
        <f>MOD(I188,G188)</f>
        <v>0</v>
      </c>
      <c r="L188" s="82" t="str">
        <f>IF(I188="","-",J188+K188/(G188/2))</f>
        <v>-</v>
      </c>
      <c r="M188" s="83">
        <f>I188*H188</f>
        <v>0</v>
      </c>
      <c r="N188" s="83">
        <f>IF(I188=0,0,IF(I188&lt;100,(H188+0.1)*I188-M188+7.5,0))</f>
        <v>0</v>
      </c>
      <c r="O188" s="83">
        <f>N188+M188</f>
        <v>0</v>
      </c>
      <c r="P188" s="84" t="s">
        <v>5377</v>
      </c>
      <c r="Q188" s="78">
        <v>80</v>
      </c>
      <c r="R188" s="85" t="s">
        <v>53</v>
      </c>
      <c r="S188" s="84" t="s">
        <v>4516</v>
      </c>
    </row>
    <row r="189" spans="1:19" s="42" customFormat="1" ht="15.9" x14ac:dyDescent="0.45">
      <c r="A189" s="8"/>
      <c r="B189" s="75" t="s">
        <v>460</v>
      </c>
      <c r="C189" s="76" t="s">
        <v>408</v>
      </c>
      <c r="D189" s="76" t="s">
        <v>409</v>
      </c>
      <c r="E189" s="76" t="s">
        <v>255</v>
      </c>
      <c r="F189" s="77" t="s">
        <v>391</v>
      </c>
      <c r="G189" s="78">
        <v>150</v>
      </c>
      <c r="H189" s="79">
        <v>0.69000000000000006</v>
      </c>
      <c r="I189" s="80"/>
      <c r="J189" s="81">
        <f>INT(I189/G189)</f>
        <v>0</v>
      </c>
      <c r="K189" s="81">
        <f>MOD(I189,G189)</f>
        <v>0</v>
      </c>
      <c r="L189" s="82" t="str">
        <f>IF(I189="","-",J189+K189/(G189/2))</f>
        <v>-</v>
      </c>
      <c r="M189" s="83">
        <f>I189*H189</f>
        <v>0</v>
      </c>
      <c r="N189" s="83">
        <f>IF(I189=0,0,IF(I189&lt;100,(H189+0.1)*I189-M189+7.5,0))</f>
        <v>0</v>
      </c>
      <c r="O189" s="83">
        <f>N189+M189</f>
        <v>0</v>
      </c>
      <c r="P189" s="84" t="s">
        <v>5377</v>
      </c>
      <c r="Q189" s="78">
        <v>80</v>
      </c>
      <c r="R189" s="85" t="s">
        <v>138</v>
      </c>
      <c r="S189" s="84" t="s">
        <v>4550</v>
      </c>
    </row>
    <row r="190" spans="1:19" s="42" customFormat="1" ht="15.9" x14ac:dyDescent="0.45">
      <c r="A190" s="8"/>
      <c r="B190" s="75" t="s">
        <v>461</v>
      </c>
      <c r="C190" s="76" t="s">
        <v>408</v>
      </c>
      <c r="D190" s="76" t="s">
        <v>409</v>
      </c>
      <c r="E190" s="76" t="s">
        <v>462</v>
      </c>
      <c r="F190" s="77" t="s">
        <v>391</v>
      </c>
      <c r="G190" s="78">
        <v>150</v>
      </c>
      <c r="H190" s="79">
        <v>0.72</v>
      </c>
      <c r="I190" s="80"/>
      <c r="J190" s="81">
        <f>INT(I190/G190)</f>
        <v>0</v>
      </c>
      <c r="K190" s="81">
        <f>MOD(I190,G190)</f>
        <v>0</v>
      </c>
      <c r="L190" s="82" t="str">
        <f>IF(I190="","-",J190+K190/(G190/2))</f>
        <v>-</v>
      </c>
      <c r="M190" s="83">
        <f>I190*H190</f>
        <v>0</v>
      </c>
      <c r="N190" s="83">
        <f>IF(I190=0,0,IF(I190&lt;100,(H190+0.1)*I190-M190+7.5,0))</f>
        <v>0</v>
      </c>
      <c r="O190" s="83">
        <f>N190+M190</f>
        <v>0</v>
      </c>
      <c r="P190" s="84" t="s">
        <v>5377</v>
      </c>
      <c r="Q190" s="78">
        <v>80</v>
      </c>
      <c r="R190" s="85" t="s">
        <v>53</v>
      </c>
      <c r="S190" s="84" t="s">
        <v>4530</v>
      </c>
    </row>
    <row r="191" spans="1:19" s="42" customFormat="1" ht="15.9" x14ac:dyDescent="0.45">
      <c r="A191" s="8"/>
      <c r="B191" s="75" t="s">
        <v>463</v>
      </c>
      <c r="C191" s="76" t="s">
        <v>408</v>
      </c>
      <c r="D191" s="76" t="s">
        <v>409</v>
      </c>
      <c r="E191" s="76" t="s">
        <v>464</v>
      </c>
      <c r="F191" s="77" t="s">
        <v>391</v>
      </c>
      <c r="G191" s="78">
        <v>150</v>
      </c>
      <c r="H191" s="79">
        <v>1.01</v>
      </c>
      <c r="I191" s="80"/>
      <c r="J191" s="81">
        <f>INT(I191/G191)</f>
        <v>0</v>
      </c>
      <c r="K191" s="81">
        <f>MOD(I191,G191)</f>
        <v>0</v>
      </c>
      <c r="L191" s="82" t="str">
        <f>IF(I191="","-",J191+K191/(G191/2))</f>
        <v>-</v>
      </c>
      <c r="M191" s="83">
        <f>I191*H191</f>
        <v>0</v>
      </c>
      <c r="N191" s="83">
        <f>IF(I191=0,0,IF(I191&lt;100,(H191+0.1)*I191-M191+7.5,0))</f>
        <v>0</v>
      </c>
      <c r="O191" s="83">
        <f>N191+M191</f>
        <v>0</v>
      </c>
      <c r="P191" s="84" t="s">
        <v>5377</v>
      </c>
      <c r="Q191" s="78">
        <v>80</v>
      </c>
      <c r="R191" s="85" t="s">
        <v>53</v>
      </c>
      <c r="S191" s="84" t="s">
        <v>4552</v>
      </c>
    </row>
    <row r="192" spans="1:19" s="42" customFormat="1" ht="15.9" x14ac:dyDescent="0.45">
      <c r="A192" s="8"/>
      <c r="B192" s="75" t="s">
        <v>465</v>
      </c>
      <c r="C192" s="76" t="s">
        <v>408</v>
      </c>
      <c r="D192" s="76" t="s">
        <v>409</v>
      </c>
      <c r="E192" s="76" t="s">
        <v>466</v>
      </c>
      <c r="F192" s="77" t="s">
        <v>391</v>
      </c>
      <c r="G192" s="78">
        <v>150</v>
      </c>
      <c r="H192" s="79">
        <v>1.01</v>
      </c>
      <c r="I192" s="80"/>
      <c r="J192" s="81">
        <f>INT(I192/G192)</f>
        <v>0</v>
      </c>
      <c r="K192" s="81">
        <f>MOD(I192,G192)</f>
        <v>0</v>
      </c>
      <c r="L192" s="82" t="str">
        <f>IF(I192="","-",J192+K192/(G192/2))</f>
        <v>-</v>
      </c>
      <c r="M192" s="83">
        <f>I192*H192</f>
        <v>0</v>
      </c>
      <c r="N192" s="83">
        <f>IF(I192=0,0,IF(I192&lt;100,(H192+0.1)*I192-M192+7.5,0))</f>
        <v>0</v>
      </c>
      <c r="O192" s="83">
        <f>N192+M192</f>
        <v>0</v>
      </c>
      <c r="P192" s="84" t="s">
        <v>5377</v>
      </c>
      <c r="Q192" s="78">
        <v>80</v>
      </c>
      <c r="R192" s="85" t="s">
        <v>53</v>
      </c>
      <c r="S192" s="84" t="s">
        <v>4512</v>
      </c>
    </row>
    <row r="193" spans="1:19" s="42" customFormat="1" ht="15.9" x14ac:dyDescent="0.45">
      <c r="A193" s="8"/>
      <c r="B193" s="75" t="s">
        <v>467</v>
      </c>
      <c r="C193" s="76" t="s">
        <v>408</v>
      </c>
      <c r="D193" s="76" t="s">
        <v>409</v>
      </c>
      <c r="E193" s="76" t="s">
        <v>468</v>
      </c>
      <c r="F193" s="77" t="s">
        <v>391</v>
      </c>
      <c r="G193" s="78">
        <v>150</v>
      </c>
      <c r="H193" s="79">
        <v>0.67</v>
      </c>
      <c r="I193" s="80"/>
      <c r="J193" s="81">
        <f>INT(I193/G193)</f>
        <v>0</v>
      </c>
      <c r="K193" s="81">
        <f>MOD(I193,G193)</f>
        <v>0</v>
      </c>
      <c r="L193" s="82" t="str">
        <f>IF(I193="","-",J193+K193/(G193/2))</f>
        <v>-</v>
      </c>
      <c r="M193" s="83">
        <f>I193*H193</f>
        <v>0</v>
      </c>
      <c r="N193" s="83">
        <f>IF(I193=0,0,IF(I193&lt;100,(H193+0.1)*I193-M193+7.5,0))</f>
        <v>0</v>
      </c>
      <c r="O193" s="83">
        <f>N193+M193</f>
        <v>0</v>
      </c>
      <c r="P193" s="84" t="s">
        <v>5377</v>
      </c>
      <c r="Q193" s="78">
        <v>80</v>
      </c>
      <c r="R193" s="85" t="s">
        <v>138</v>
      </c>
      <c r="S193" s="84" t="s">
        <v>4521</v>
      </c>
    </row>
    <row r="194" spans="1:19" s="42" customFormat="1" ht="15.9" x14ac:dyDescent="0.45">
      <c r="A194" s="8"/>
      <c r="B194" s="75" t="s">
        <v>469</v>
      </c>
      <c r="C194" s="89" t="s">
        <v>408</v>
      </c>
      <c r="D194" s="89" t="s">
        <v>409</v>
      </c>
      <c r="E194" s="89" t="s">
        <v>470</v>
      </c>
      <c r="F194" s="90" t="s">
        <v>391</v>
      </c>
      <c r="G194" s="78">
        <v>150</v>
      </c>
      <c r="H194" s="79">
        <v>0.67</v>
      </c>
      <c r="I194" s="80"/>
      <c r="J194" s="81">
        <f>INT(I194/G194)</f>
        <v>0</v>
      </c>
      <c r="K194" s="81">
        <f>MOD(I194,G194)</f>
        <v>0</v>
      </c>
      <c r="L194" s="82" t="str">
        <f>IF(I194="","-",J194+K194/(G194/2))</f>
        <v>-</v>
      </c>
      <c r="M194" s="83">
        <f>I194*H194</f>
        <v>0</v>
      </c>
      <c r="N194" s="83">
        <f>IF(I194=0,0,IF(I194&lt;100,(H194+0.1)*I194-M194+7.5,0))</f>
        <v>0</v>
      </c>
      <c r="O194" s="83">
        <f>N194+M194</f>
        <v>0</v>
      </c>
      <c r="P194" s="84" t="s">
        <v>5377</v>
      </c>
      <c r="Q194" s="78">
        <v>70</v>
      </c>
      <c r="R194" s="85" t="s">
        <v>138</v>
      </c>
      <c r="S194" s="84" t="s">
        <v>4512</v>
      </c>
    </row>
    <row r="195" spans="1:19" s="42" customFormat="1" ht="15.9" x14ac:dyDescent="0.45">
      <c r="A195" s="8"/>
      <c r="B195" s="75" t="s">
        <v>471</v>
      </c>
      <c r="C195" s="76" t="s">
        <v>408</v>
      </c>
      <c r="D195" s="76" t="s">
        <v>409</v>
      </c>
      <c r="E195" s="76" t="s">
        <v>472</v>
      </c>
      <c r="F195" s="77" t="s">
        <v>391</v>
      </c>
      <c r="G195" s="78">
        <v>150</v>
      </c>
      <c r="H195" s="79">
        <v>0.67</v>
      </c>
      <c r="I195" s="80"/>
      <c r="J195" s="81">
        <f>INT(I195/G195)</f>
        <v>0</v>
      </c>
      <c r="K195" s="81">
        <f>MOD(I195,G195)</f>
        <v>0</v>
      </c>
      <c r="L195" s="82" t="str">
        <f>IF(I195="","-",J195+K195/(G195/2))</f>
        <v>-</v>
      </c>
      <c r="M195" s="83">
        <f>I195*H195</f>
        <v>0</v>
      </c>
      <c r="N195" s="83">
        <f>IF(I195=0,0,IF(I195&lt;100,(H195+0.1)*I195-M195+7.5,0))</f>
        <v>0</v>
      </c>
      <c r="O195" s="83">
        <f>N195+M195</f>
        <v>0</v>
      </c>
      <c r="P195" s="84" t="s">
        <v>5377</v>
      </c>
      <c r="Q195" s="78">
        <v>70</v>
      </c>
      <c r="R195" s="85" t="s">
        <v>53</v>
      </c>
      <c r="S195" s="84" t="s">
        <v>4553</v>
      </c>
    </row>
    <row r="196" spans="1:19" s="42" customFormat="1" ht="15.9" x14ac:dyDescent="0.45">
      <c r="A196" s="8"/>
      <c r="B196" s="75" t="s">
        <v>473</v>
      </c>
      <c r="C196" s="76" t="s">
        <v>408</v>
      </c>
      <c r="D196" s="76" t="s">
        <v>409</v>
      </c>
      <c r="E196" s="76" t="s">
        <v>474</v>
      </c>
      <c r="F196" s="77" t="s">
        <v>391</v>
      </c>
      <c r="G196" s="78">
        <v>150</v>
      </c>
      <c r="H196" s="79">
        <v>0.72</v>
      </c>
      <c r="I196" s="80"/>
      <c r="J196" s="81">
        <f>INT(I196/G196)</f>
        <v>0</v>
      </c>
      <c r="K196" s="81">
        <f>MOD(I196,G196)</f>
        <v>0</v>
      </c>
      <c r="L196" s="82" t="str">
        <f>IF(I196="","-",J196+K196/(G196/2))</f>
        <v>-</v>
      </c>
      <c r="M196" s="83">
        <f>I196*H196</f>
        <v>0</v>
      </c>
      <c r="N196" s="83">
        <f>IF(I196=0,0,IF(I196&lt;100,(H196+0.1)*I196-M196+7.5,0))</f>
        <v>0</v>
      </c>
      <c r="O196" s="83">
        <f>N196+M196</f>
        <v>0</v>
      </c>
      <c r="P196" s="84" t="s">
        <v>5377</v>
      </c>
      <c r="Q196" s="78">
        <v>80</v>
      </c>
      <c r="R196" s="85" t="s">
        <v>138</v>
      </c>
      <c r="S196" s="84" t="s">
        <v>4521</v>
      </c>
    </row>
    <row r="197" spans="1:19" s="42" customFormat="1" ht="15.9" x14ac:dyDescent="0.45">
      <c r="A197" s="8"/>
      <c r="B197" s="75" t="s">
        <v>475</v>
      </c>
      <c r="C197" s="76" t="s">
        <v>408</v>
      </c>
      <c r="D197" s="76" t="s">
        <v>409</v>
      </c>
      <c r="E197" s="76" t="s">
        <v>476</v>
      </c>
      <c r="F197" s="77" t="s">
        <v>391</v>
      </c>
      <c r="G197" s="78">
        <v>150</v>
      </c>
      <c r="H197" s="79">
        <v>0.72</v>
      </c>
      <c r="I197" s="80"/>
      <c r="J197" s="81">
        <f>INT(I197/G197)</f>
        <v>0</v>
      </c>
      <c r="K197" s="81">
        <f>MOD(I197,G197)</f>
        <v>0</v>
      </c>
      <c r="L197" s="82" t="str">
        <f>IF(I197="","-",J197+K197/(G197/2))</f>
        <v>-</v>
      </c>
      <c r="M197" s="83">
        <f>I197*H197</f>
        <v>0</v>
      </c>
      <c r="N197" s="83">
        <f>IF(I197=0,0,IF(I197&lt;100,(H197+0.1)*I197-M197+7.5,0))</f>
        <v>0</v>
      </c>
      <c r="O197" s="83">
        <f>N197+M197</f>
        <v>0</v>
      </c>
      <c r="P197" s="84" t="s">
        <v>5377</v>
      </c>
      <c r="Q197" s="78">
        <v>80</v>
      </c>
      <c r="R197" s="85" t="s">
        <v>138</v>
      </c>
      <c r="S197" s="84" t="s">
        <v>4554</v>
      </c>
    </row>
    <row r="198" spans="1:19" s="42" customFormat="1" ht="15.9" x14ac:dyDescent="0.45">
      <c r="A198" s="8"/>
      <c r="B198" s="75" t="s">
        <v>477</v>
      </c>
      <c r="C198" s="76" t="s">
        <v>408</v>
      </c>
      <c r="D198" s="76" t="s">
        <v>409</v>
      </c>
      <c r="E198" s="76" t="s">
        <v>478</v>
      </c>
      <c r="F198" s="77" t="s">
        <v>391</v>
      </c>
      <c r="G198" s="78">
        <v>150</v>
      </c>
      <c r="H198" s="79">
        <v>0.69000000000000006</v>
      </c>
      <c r="I198" s="80"/>
      <c r="J198" s="81">
        <f>INT(I198/G198)</f>
        <v>0</v>
      </c>
      <c r="K198" s="81">
        <f>MOD(I198,G198)</f>
        <v>0</v>
      </c>
      <c r="L198" s="82" t="str">
        <f>IF(I198="","-",J198+K198/(G198/2))</f>
        <v>-</v>
      </c>
      <c r="M198" s="83">
        <f>I198*H198</f>
        <v>0</v>
      </c>
      <c r="N198" s="83">
        <f>IF(I198=0,0,IF(I198&lt;100,(H198+0.1)*I198-M198+7.5,0))</f>
        <v>0</v>
      </c>
      <c r="O198" s="83">
        <f>N198+M198</f>
        <v>0</v>
      </c>
      <c r="P198" s="84" t="s">
        <v>5377</v>
      </c>
      <c r="Q198" s="78">
        <v>90</v>
      </c>
      <c r="R198" s="85" t="s">
        <v>53</v>
      </c>
      <c r="S198" s="84" t="s">
        <v>4493</v>
      </c>
    </row>
    <row r="199" spans="1:19" s="42" customFormat="1" ht="15.9" x14ac:dyDescent="0.45">
      <c r="A199" s="8"/>
      <c r="B199" s="75" t="s">
        <v>479</v>
      </c>
      <c r="C199" s="76" t="s">
        <v>480</v>
      </c>
      <c r="D199" s="76" t="s">
        <v>481</v>
      </c>
      <c r="E199" s="76" t="s">
        <v>482</v>
      </c>
      <c r="F199" s="77" t="s">
        <v>391</v>
      </c>
      <c r="G199" s="78">
        <v>150</v>
      </c>
      <c r="H199" s="79">
        <v>1.01</v>
      </c>
      <c r="I199" s="80"/>
      <c r="J199" s="81">
        <f>INT(I199/G199)</f>
        <v>0</v>
      </c>
      <c r="K199" s="81">
        <f>MOD(I199,G199)</f>
        <v>0</v>
      </c>
      <c r="L199" s="82" t="str">
        <f>IF(I199="","-",J199+K199/(G199/2))</f>
        <v>-</v>
      </c>
      <c r="M199" s="83">
        <f>I199*H199</f>
        <v>0</v>
      </c>
      <c r="N199" s="83">
        <f>IF(I199=0,0,IF(I199&lt;100,(H199+0.1)*I199-M199+7.5,0))</f>
        <v>0</v>
      </c>
      <c r="O199" s="83">
        <f>N199+M199</f>
        <v>0</v>
      </c>
      <c r="P199" s="84"/>
      <c r="Q199" s="78">
        <v>40</v>
      </c>
      <c r="R199" s="85" t="s">
        <v>138</v>
      </c>
      <c r="S199" s="84" t="s">
        <v>4492</v>
      </c>
    </row>
    <row r="200" spans="1:19" s="42" customFormat="1" ht="15.9" x14ac:dyDescent="0.45">
      <c r="A200" s="8"/>
      <c r="B200" s="75" t="s">
        <v>483</v>
      </c>
      <c r="C200" s="76" t="s">
        <v>480</v>
      </c>
      <c r="D200" s="76" t="s">
        <v>481</v>
      </c>
      <c r="E200" s="76" t="s">
        <v>484</v>
      </c>
      <c r="F200" s="77" t="s">
        <v>391</v>
      </c>
      <c r="G200" s="78">
        <v>150</v>
      </c>
      <c r="H200" s="79">
        <v>1.01</v>
      </c>
      <c r="I200" s="80"/>
      <c r="J200" s="81">
        <f>INT(I200/G200)</f>
        <v>0</v>
      </c>
      <c r="K200" s="81">
        <f>MOD(I200,G200)</f>
        <v>0</v>
      </c>
      <c r="L200" s="82" t="str">
        <f>IF(I200="","-",J200+K200/(G200/2))</f>
        <v>-</v>
      </c>
      <c r="M200" s="83">
        <f>I200*H200</f>
        <v>0</v>
      </c>
      <c r="N200" s="83">
        <f>IF(I200=0,0,IF(I200&lt;100,(H200+0.1)*I200-M200+7.5,0))</f>
        <v>0</v>
      </c>
      <c r="O200" s="83">
        <f>N200+M200</f>
        <v>0</v>
      </c>
      <c r="P200" s="84"/>
      <c r="Q200" s="78">
        <v>40</v>
      </c>
      <c r="R200" s="85" t="s">
        <v>138</v>
      </c>
      <c r="S200" s="84" t="s">
        <v>4555</v>
      </c>
    </row>
    <row r="201" spans="1:19" s="42" customFormat="1" ht="15.9" x14ac:dyDescent="0.45">
      <c r="A201" s="8"/>
      <c r="B201" s="75" t="s">
        <v>485</v>
      </c>
      <c r="C201" s="76" t="s">
        <v>486</v>
      </c>
      <c r="D201" s="76" t="s">
        <v>487</v>
      </c>
      <c r="E201" s="76" t="s">
        <v>488</v>
      </c>
      <c r="F201" s="88" t="s">
        <v>391</v>
      </c>
      <c r="G201" s="78">
        <v>150</v>
      </c>
      <c r="H201" s="79">
        <v>1.01</v>
      </c>
      <c r="I201" s="80"/>
      <c r="J201" s="81">
        <f>INT(I201/G201)</f>
        <v>0</v>
      </c>
      <c r="K201" s="81">
        <f>MOD(I201,G201)</f>
        <v>0</v>
      </c>
      <c r="L201" s="82" t="str">
        <f>IF(I201="","-",J201+K201/(G201/2))</f>
        <v>-</v>
      </c>
      <c r="M201" s="83">
        <f>I201*H201</f>
        <v>0</v>
      </c>
      <c r="N201" s="83">
        <f>IF(I201=0,0,IF(I201&lt;100,(H201+0.1)*I201-M201+7.5,0))</f>
        <v>0</v>
      </c>
      <c r="O201" s="83">
        <f>N201+M201</f>
        <v>0</v>
      </c>
      <c r="P201" s="84" t="s">
        <v>5377</v>
      </c>
      <c r="Q201" s="78">
        <v>60</v>
      </c>
      <c r="R201" s="85" t="s">
        <v>53</v>
      </c>
      <c r="S201" s="84" t="s">
        <v>4556</v>
      </c>
    </row>
    <row r="202" spans="1:19" s="42" customFormat="1" ht="15.9" x14ac:dyDescent="0.45">
      <c r="A202" s="8"/>
      <c r="B202" s="75" t="s">
        <v>489</v>
      </c>
      <c r="C202" s="76" t="s">
        <v>486</v>
      </c>
      <c r="D202" s="76" t="s">
        <v>487</v>
      </c>
      <c r="E202" s="76" t="s">
        <v>490</v>
      </c>
      <c r="F202" s="77" t="s">
        <v>391</v>
      </c>
      <c r="G202" s="78">
        <v>150</v>
      </c>
      <c r="H202" s="79">
        <v>0.69000000000000006</v>
      </c>
      <c r="I202" s="80"/>
      <c r="J202" s="81">
        <f>INT(I202/G202)</f>
        <v>0</v>
      </c>
      <c r="K202" s="81">
        <f>MOD(I202,G202)</f>
        <v>0</v>
      </c>
      <c r="L202" s="82" t="str">
        <f>IF(I202="","-",J202+K202/(G202/2))</f>
        <v>-</v>
      </c>
      <c r="M202" s="83">
        <f>I202*H202</f>
        <v>0</v>
      </c>
      <c r="N202" s="83">
        <f>IF(I202=0,0,IF(I202&lt;100,(H202+0.1)*I202-M202+7.5,0))</f>
        <v>0</v>
      </c>
      <c r="O202" s="83">
        <f>N202+M202</f>
        <v>0</v>
      </c>
      <c r="P202" s="84"/>
      <c r="Q202" s="78">
        <v>50</v>
      </c>
      <c r="R202" s="85" t="s">
        <v>63</v>
      </c>
      <c r="S202" s="84" t="s">
        <v>4512</v>
      </c>
    </row>
    <row r="203" spans="1:19" s="42" customFormat="1" ht="15.9" x14ac:dyDescent="0.45">
      <c r="A203" s="8"/>
      <c r="B203" s="75" t="s">
        <v>491</v>
      </c>
      <c r="C203" s="76" t="s">
        <v>486</v>
      </c>
      <c r="D203" s="76" t="s">
        <v>487</v>
      </c>
      <c r="E203" s="76" t="s">
        <v>492</v>
      </c>
      <c r="F203" s="88" t="s">
        <v>391</v>
      </c>
      <c r="G203" s="78">
        <v>150</v>
      </c>
      <c r="H203" s="79">
        <v>1.01</v>
      </c>
      <c r="I203" s="80"/>
      <c r="J203" s="81">
        <f>INT(I203/G203)</f>
        <v>0</v>
      </c>
      <c r="K203" s="81">
        <f>MOD(I203,G203)</f>
        <v>0</v>
      </c>
      <c r="L203" s="82" t="str">
        <f>IF(I203="","-",J203+K203/(G203/2))</f>
        <v>-</v>
      </c>
      <c r="M203" s="83">
        <f>I203*H203</f>
        <v>0</v>
      </c>
      <c r="N203" s="83">
        <f>IF(I203=0,0,IF(I203&lt;100,(H203+0.1)*I203-M203+7.5,0))</f>
        <v>0</v>
      </c>
      <c r="O203" s="83">
        <f>N203+M203</f>
        <v>0</v>
      </c>
      <c r="P203" s="84" t="s">
        <v>5377</v>
      </c>
      <c r="Q203" s="78">
        <v>60</v>
      </c>
      <c r="R203" s="85" t="s">
        <v>138</v>
      </c>
      <c r="S203" s="84" t="s">
        <v>4550</v>
      </c>
    </row>
    <row r="204" spans="1:19" s="42" customFormat="1" ht="15.9" x14ac:dyDescent="0.45">
      <c r="A204" s="8"/>
      <c r="B204" s="75" t="s">
        <v>493</v>
      </c>
      <c r="C204" s="76" t="s">
        <v>486</v>
      </c>
      <c r="D204" s="76" t="s">
        <v>487</v>
      </c>
      <c r="E204" s="76" t="s">
        <v>494</v>
      </c>
      <c r="F204" s="77" t="s">
        <v>391</v>
      </c>
      <c r="G204" s="78">
        <v>150</v>
      </c>
      <c r="H204" s="79">
        <v>0.69000000000000006</v>
      </c>
      <c r="I204" s="80"/>
      <c r="J204" s="81">
        <f>INT(I204/G204)</f>
        <v>0</v>
      </c>
      <c r="K204" s="81">
        <f>MOD(I204,G204)</f>
        <v>0</v>
      </c>
      <c r="L204" s="82" t="str">
        <f>IF(I204="","-",J204+K204/(G204/2))</f>
        <v>-</v>
      </c>
      <c r="M204" s="83">
        <f>I204*H204</f>
        <v>0</v>
      </c>
      <c r="N204" s="83">
        <f>IF(I204=0,0,IF(I204&lt;100,(H204+0.1)*I204-M204+7.5,0))</f>
        <v>0</v>
      </c>
      <c r="O204" s="83">
        <f>N204+M204</f>
        <v>0</v>
      </c>
      <c r="P204" s="84" t="s">
        <v>5377</v>
      </c>
      <c r="Q204" s="78">
        <v>60</v>
      </c>
      <c r="R204" s="85" t="s">
        <v>290</v>
      </c>
      <c r="S204" s="84" t="s">
        <v>4557</v>
      </c>
    </row>
    <row r="205" spans="1:19" s="42" customFormat="1" ht="15.9" x14ac:dyDescent="0.45">
      <c r="A205" s="8"/>
      <c r="B205" s="75" t="s">
        <v>495</v>
      </c>
      <c r="C205" s="76" t="s">
        <v>486</v>
      </c>
      <c r="D205" s="76" t="s">
        <v>487</v>
      </c>
      <c r="E205" s="76" t="s">
        <v>496</v>
      </c>
      <c r="F205" s="77" t="s">
        <v>391</v>
      </c>
      <c r="G205" s="78">
        <v>150</v>
      </c>
      <c r="H205" s="79">
        <v>0.86</v>
      </c>
      <c r="I205" s="80"/>
      <c r="J205" s="81">
        <f>INT(I205/G205)</f>
        <v>0</v>
      </c>
      <c r="K205" s="81">
        <f>MOD(I205,G205)</f>
        <v>0</v>
      </c>
      <c r="L205" s="82" t="str">
        <f>IF(I205="","-",J205+K205/(G205/2))</f>
        <v>-</v>
      </c>
      <c r="M205" s="83">
        <f>I205*H205</f>
        <v>0</v>
      </c>
      <c r="N205" s="83">
        <f>IF(I205=0,0,IF(I205&lt;100,(H205+0.1)*I205-M205+7.5,0))</f>
        <v>0</v>
      </c>
      <c r="O205" s="83">
        <f>N205+M205</f>
        <v>0</v>
      </c>
      <c r="P205" s="84"/>
      <c r="Q205" s="78">
        <v>30</v>
      </c>
      <c r="R205" s="85" t="s">
        <v>245</v>
      </c>
      <c r="S205" s="84" t="s">
        <v>4502</v>
      </c>
    </row>
    <row r="206" spans="1:19" s="42" customFormat="1" ht="15.9" x14ac:dyDescent="0.45">
      <c r="A206" s="8"/>
      <c r="B206" s="75" t="s">
        <v>497</v>
      </c>
      <c r="C206" s="76" t="s">
        <v>486</v>
      </c>
      <c r="D206" s="76" t="s">
        <v>487</v>
      </c>
      <c r="E206" s="76" t="s">
        <v>498</v>
      </c>
      <c r="F206" s="77" t="s">
        <v>391</v>
      </c>
      <c r="G206" s="78">
        <v>150</v>
      </c>
      <c r="H206" s="79">
        <v>0.72</v>
      </c>
      <c r="I206" s="80"/>
      <c r="J206" s="81">
        <f>INT(I206/G206)</f>
        <v>0</v>
      </c>
      <c r="K206" s="81">
        <f>MOD(I206,G206)</f>
        <v>0</v>
      </c>
      <c r="L206" s="82" t="str">
        <f>IF(I206="","-",J206+K206/(G206/2))</f>
        <v>-</v>
      </c>
      <c r="M206" s="83">
        <f>I206*H206</f>
        <v>0</v>
      </c>
      <c r="N206" s="83">
        <f>IF(I206=0,0,IF(I206&lt;100,(H206+0.1)*I206-M206+7.5,0))</f>
        <v>0</v>
      </c>
      <c r="O206" s="83">
        <f>N206+M206</f>
        <v>0</v>
      </c>
      <c r="P206" s="84" t="s">
        <v>5377</v>
      </c>
      <c r="Q206" s="78">
        <v>100</v>
      </c>
      <c r="R206" s="85" t="s">
        <v>63</v>
      </c>
      <c r="S206" s="84" t="s">
        <v>4535</v>
      </c>
    </row>
    <row r="207" spans="1:19" s="42" customFormat="1" ht="15.9" x14ac:dyDescent="0.45">
      <c r="A207" s="8"/>
      <c r="B207" s="75" t="s">
        <v>499</v>
      </c>
      <c r="C207" s="76" t="s">
        <v>486</v>
      </c>
      <c r="D207" s="76" t="s">
        <v>487</v>
      </c>
      <c r="E207" s="76" t="s">
        <v>500</v>
      </c>
      <c r="F207" s="77" t="s">
        <v>391</v>
      </c>
      <c r="G207" s="78">
        <v>150</v>
      </c>
      <c r="H207" s="79">
        <v>0.72</v>
      </c>
      <c r="I207" s="80"/>
      <c r="J207" s="81">
        <f>INT(I207/G207)</f>
        <v>0</v>
      </c>
      <c r="K207" s="81">
        <f>MOD(I207,G207)</f>
        <v>0</v>
      </c>
      <c r="L207" s="82" t="str">
        <f>IF(I207="","-",J207+K207/(G207/2))</f>
        <v>-</v>
      </c>
      <c r="M207" s="83">
        <f>I207*H207</f>
        <v>0</v>
      </c>
      <c r="N207" s="83">
        <f>IF(I207=0,0,IF(I207&lt;100,(H207+0.1)*I207-M207+7.5,0))</f>
        <v>0</v>
      </c>
      <c r="O207" s="83">
        <f>N207+M207</f>
        <v>0</v>
      </c>
      <c r="P207" s="84" t="s">
        <v>5377</v>
      </c>
      <c r="Q207" s="78">
        <v>120</v>
      </c>
      <c r="R207" s="85" t="s">
        <v>290</v>
      </c>
      <c r="S207" s="84" t="s">
        <v>4519</v>
      </c>
    </row>
    <row r="208" spans="1:19" s="42" customFormat="1" ht="15.9" x14ac:dyDescent="0.45">
      <c r="A208" s="8"/>
      <c r="B208" s="75" t="s">
        <v>501</v>
      </c>
      <c r="C208" s="76" t="s">
        <v>486</v>
      </c>
      <c r="D208" s="76" t="s">
        <v>487</v>
      </c>
      <c r="E208" s="76" t="s">
        <v>502</v>
      </c>
      <c r="F208" s="77" t="s">
        <v>391</v>
      </c>
      <c r="G208" s="78">
        <v>150</v>
      </c>
      <c r="H208" s="79">
        <v>1.04</v>
      </c>
      <c r="I208" s="80"/>
      <c r="J208" s="81">
        <f>INT(I208/G208)</f>
        <v>0</v>
      </c>
      <c r="K208" s="81">
        <f>MOD(I208,G208)</f>
        <v>0</v>
      </c>
      <c r="L208" s="82" t="str">
        <f>IF(I208="","-",J208+K208/(G208/2))</f>
        <v>-</v>
      </c>
      <c r="M208" s="83">
        <f>I208*H208</f>
        <v>0</v>
      </c>
      <c r="N208" s="83">
        <f>IF(I208=0,0,IF(I208&lt;100,(H208+0.1)*I208-M208+7.5,0))</f>
        <v>0</v>
      </c>
      <c r="O208" s="83">
        <f>N208+M208</f>
        <v>0</v>
      </c>
      <c r="P208" s="84"/>
      <c r="Q208" s="78">
        <v>45</v>
      </c>
      <c r="R208" s="85" t="s">
        <v>53</v>
      </c>
      <c r="S208" s="84" t="s">
        <v>4558</v>
      </c>
    </row>
    <row r="209" spans="1:19" s="42" customFormat="1" ht="15.9" x14ac:dyDescent="0.45">
      <c r="A209" s="8"/>
      <c r="B209" s="75" t="s">
        <v>503</v>
      </c>
      <c r="C209" s="76" t="s">
        <v>486</v>
      </c>
      <c r="D209" s="76" t="s">
        <v>487</v>
      </c>
      <c r="E209" s="76" t="s">
        <v>504</v>
      </c>
      <c r="F209" s="77" t="s">
        <v>391</v>
      </c>
      <c r="G209" s="78">
        <v>150</v>
      </c>
      <c r="H209" s="79">
        <v>0.86</v>
      </c>
      <c r="I209" s="80"/>
      <c r="J209" s="81">
        <f>INT(I209/G209)</f>
        <v>0</v>
      </c>
      <c r="K209" s="81">
        <f>MOD(I209,G209)</f>
        <v>0</v>
      </c>
      <c r="L209" s="82" t="str">
        <f>IF(I209="","-",J209+K209/(G209/2))</f>
        <v>-</v>
      </c>
      <c r="M209" s="83">
        <f>I209*H209</f>
        <v>0</v>
      </c>
      <c r="N209" s="83">
        <f>IF(I209=0,0,IF(I209&lt;100,(H209+0.1)*I209-M209+7.5,0))</f>
        <v>0</v>
      </c>
      <c r="O209" s="83">
        <f>N209+M209</f>
        <v>0</v>
      </c>
      <c r="P209" s="84" t="s">
        <v>5377</v>
      </c>
      <c r="Q209" s="78">
        <v>100</v>
      </c>
      <c r="R209" s="85" t="s">
        <v>63</v>
      </c>
      <c r="S209" s="84" t="s">
        <v>4550</v>
      </c>
    </row>
    <row r="210" spans="1:19" s="42" customFormat="1" ht="15.9" x14ac:dyDescent="0.45">
      <c r="A210" s="8"/>
      <c r="B210" s="75" t="s">
        <v>505</v>
      </c>
      <c r="C210" s="76" t="s">
        <v>486</v>
      </c>
      <c r="D210" s="76" t="s">
        <v>487</v>
      </c>
      <c r="E210" s="76" t="s">
        <v>506</v>
      </c>
      <c r="F210" s="77" t="s">
        <v>391</v>
      </c>
      <c r="G210" s="78">
        <v>150</v>
      </c>
      <c r="H210" s="79">
        <v>0.86</v>
      </c>
      <c r="I210" s="80"/>
      <c r="J210" s="81">
        <f>INT(I210/G210)</f>
        <v>0</v>
      </c>
      <c r="K210" s="81">
        <f>MOD(I210,G210)</f>
        <v>0</v>
      </c>
      <c r="L210" s="82" t="str">
        <f>IF(I210="","-",J210+K210/(G210/2))</f>
        <v>-</v>
      </c>
      <c r="M210" s="83">
        <f>I210*H210</f>
        <v>0</v>
      </c>
      <c r="N210" s="83">
        <f>IF(I210=0,0,IF(I210&lt;100,(H210+0.1)*I210-M210+7.5,0))</f>
        <v>0</v>
      </c>
      <c r="O210" s="83">
        <f>N210+M210</f>
        <v>0</v>
      </c>
      <c r="P210" s="84"/>
      <c r="Q210" s="78">
        <v>45</v>
      </c>
      <c r="R210" s="85" t="s">
        <v>290</v>
      </c>
      <c r="S210" s="84" t="s">
        <v>4550</v>
      </c>
    </row>
    <row r="211" spans="1:19" s="42" customFormat="1" ht="15.9" x14ac:dyDescent="0.45">
      <c r="A211" s="8"/>
      <c r="B211" s="75" t="s">
        <v>507</v>
      </c>
      <c r="C211" s="76" t="s">
        <v>486</v>
      </c>
      <c r="D211" s="76" t="s">
        <v>487</v>
      </c>
      <c r="E211" s="76" t="s">
        <v>508</v>
      </c>
      <c r="F211" s="77" t="s">
        <v>391</v>
      </c>
      <c r="G211" s="78">
        <v>150</v>
      </c>
      <c r="H211" s="79">
        <v>1.04</v>
      </c>
      <c r="I211" s="80"/>
      <c r="J211" s="81">
        <f>INT(I211/G211)</f>
        <v>0</v>
      </c>
      <c r="K211" s="81">
        <f>MOD(I211,G211)</f>
        <v>0</v>
      </c>
      <c r="L211" s="82" t="str">
        <f>IF(I211="","-",J211+K211/(G211/2))</f>
        <v>-</v>
      </c>
      <c r="M211" s="83">
        <f>I211*H211</f>
        <v>0</v>
      </c>
      <c r="N211" s="83">
        <f>IF(I211=0,0,IF(I211&lt;100,(H211+0.1)*I211-M211+7.5,0))</f>
        <v>0</v>
      </c>
      <c r="O211" s="83">
        <f>N211+M211</f>
        <v>0</v>
      </c>
      <c r="P211" s="84" t="s">
        <v>5377</v>
      </c>
      <c r="Q211" s="78">
        <v>65</v>
      </c>
      <c r="R211" s="85" t="s">
        <v>53</v>
      </c>
      <c r="S211" s="84" t="s">
        <v>4512</v>
      </c>
    </row>
    <row r="212" spans="1:19" s="42" customFormat="1" ht="15.9" x14ac:dyDescent="0.45">
      <c r="A212" s="8"/>
      <c r="B212" s="75" t="s">
        <v>509</v>
      </c>
      <c r="C212" s="76" t="s">
        <v>486</v>
      </c>
      <c r="D212" s="76" t="s">
        <v>487</v>
      </c>
      <c r="E212" s="76" t="s">
        <v>510</v>
      </c>
      <c r="F212" s="77" t="s">
        <v>391</v>
      </c>
      <c r="G212" s="78">
        <v>150</v>
      </c>
      <c r="H212" s="79">
        <v>1.04</v>
      </c>
      <c r="I212" s="80"/>
      <c r="J212" s="81">
        <f>INT(I212/G212)</f>
        <v>0</v>
      </c>
      <c r="K212" s="81">
        <f>MOD(I212,G212)</f>
        <v>0</v>
      </c>
      <c r="L212" s="82" t="str">
        <f>IF(I212="","-",J212+K212/(G212/2))</f>
        <v>-</v>
      </c>
      <c r="M212" s="83">
        <f>I212*H212</f>
        <v>0</v>
      </c>
      <c r="N212" s="83">
        <f>IF(I212=0,0,IF(I212&lt;100,(H212+0.1)*I212-M212+7.5,0))</f>
        <v>0</v>
      </c>
      <c r="O212" s="83">
        <f>N212+M212</f>
        <v>0</v>
      </c>
      <c r="P212" s="84"/>
      <c r="Q212" s="78">
        <v>40</v>
      </c>
      <c r="R212" s="85" t="s">
        <v>53</v>
      </c>
      <c r="S212" s="84" t="s">
        <v>4559</v>
      </c>
    </row>
    <row r="213" spans="1:19" s="42" customFormat="1" ht="15.9" x14ac:dyDescent="0.45">
      <c r="A213" s="8"/>
      <c r="B213" s="75" t="s">
        <v>511</v>
      </c>
      <c r="C213" s="86" t="s">
        <v>486</v>
      </c>
      <c r="D213" s="86" t="s">
        <v>487</v>
      </c>
      <c r="E213" s="86" t="s">
        <v>512</v>
      </c>
      <c r="F213" s="87" t="s">
        <v>391</v>
      </c>
      <c r="G213" s="78">
        <v>150</v>
      </c>
      <c r="H213" s="79">
        <v>1.04</v>
      </c>
      <c r="I213" s="80"/>
      <c r="J213" s="81">
        <f>INT(I213/G213)</f>
        <v>0</v>
      </c>
      <c r="K213" s="81">
        <f>MOD(I213,G213)</f>
        <v>0</v>
      </c>
      <c r="L213" s="82" t="str">
        <f>IF(I213="","-",J213+K213/(G213/2))</f>
        <v>-</v>
      </c>
      <c r="M213" s="83">
        <f>I213*H213</f>
        <v>0</v>
      </c>
      <c r="N213" s="83">
        <f>IF(I213=0,0,IF(I213&lt;100,(H213+0.1)*I213-M213+7.5,0))</f>
        <v>0</v>
      </c>
      <c r="O213" s="83">
        <f>N213+M213</f>
        <v>0</v>
      </c>
      <c r="P213" s="84"/>
      <c r="Q213" s="78">
        <v>65</v>
      </c>
      <c r="R213" s="85" t="s">
        <v>53</v>
      </c>
      <c r="S213" s="84" t="s">
        <v>4493</v>
      </c>
    </row>
    <row r="214" spans="1:19" s="42" customFormat="1" ht="15.9" x14ac:dyDescent="0.45">
      <c r="A214" s="8"/>
      <c r="B214" s="75" t="s">
        <v>513</v>
      </c>
      <c r="C214" s="76" t="s">
        <v>486</v>
      </c>
      <c r="D214" s="76" t="s">
        <v>487</v>
      </c>
      <c r="E214" s="76" t="s">
        <v>514</v>
      </c>
      <c r="F214" s="77" t="s">
        <v>391</v>
      </c>
      <c r="G214" s="78">
        <v>150</v>
      </c>
      <c r="H214" s="79">
        <v>1.04</v>
      </c>
      <c r="I214" s="80"/>
      <c r="J214" s="81">
        <f>INT(I214/G214)</f>
        <v>0</v>
      </c>
      <c r="K214" s="81">
        <f>MOD(I214,G214)</f>
        <v>0</v>
      </c>
      <c r="L214" s="82" t="str">
        <f>IF(I214="","-",J214+K214/(G214/2))</f>
        <v>-</v>
      </c>
      <c r="M214" s="83">
        <f>I214*H214</f>
        <v>0</v>
      </c>
      <c r="N214" s="83">
        <f>IF(I214=0,0,IF(I214&lt;100,(H214+0.1)*I214-M214+7.5,0))</f>
        <v>0</v>
      </c>
      <c r="O214" s="83">
        <f>N214+M214</f>
        <v>0</v>
      </c>
      <c r="P214" s="84"/>
      <c r="Q214" s="78">
        <v>40</v>
      </c>
      <c r="R214" s="85" t="s">
        <v>138</v>
      </c>
      <c r="S214" s="84" t="s">
        <v>4543</v>
      </c>
    </row>
    <row r="215" spans="1:19" s="42" customFormat="1" ht="15.9" x14ac:dyDescent="0.45">
      <c r="A215" s="8"/>
      <c r="B215" s="75" t="s">
        <v>515</v>
      </c>
      <c r="C215" s="76" t="s">
        <v>516</v>
      </c>
      <c r="D215" s="76" t="s">
        <v>517</v>
      </c>
      <c r="E215" s="76" t="s">
        <v>518</v>
      </c>
      <c r="F215" s="77" t="s">
        <v>391</v>
      </c>
      <c r="G215" s="78">
        <v>150</v>
      </c>
      <c r="H215" s="79">
        <v>0.69000000000000006</v>
      </c>
      <c r="I215" s="80"/>
      <c r="J215" s="81">
        <f>INT(I215/G215)</f>
        <v>0</v>
      </c>
      <c r="K215" s="81">
        <f>MOD(I215,G215)</f>
        <v>0</v>
      </c>
      <c r="L215" s="82" t="str">
        <f>IF(I215="","-",J215+K215/(G215/2))</f>
        <v>-</v>
      </c>
      <c r="M215" s="83">
        <f>I215*H215</f>
        <v>0</v>
      </c>
      <c r="N215" s="83">
        <f>IF(I215=0,0,IF(I215&lt;100,(H215+0.1)*I215-M215+7.5,0))</f>
        <v>0</v>
      </c>
      <c r="O215" s="83">
        <f>N215+M215</f>
        <v>0</v>
      </c>
      <c r="P215" s="84"/>
      <c r="Q215" s="78">
        <v>40</v>
      </c>
      <c r="R215" s="85" t="s">
        <v>53</v>
      </c>
      <c r="S215" s="84" t="s">
        <v>4516</v>
      </c>
    </row>
    <row r="216" spans="1:19" s="42" customFormat="1" ht="15.9" x14ac:dyDescent="0.45">
      <c r="A216" s="8"/>
      <c r="B216" s="75" t="s">
        <v>519</v>
      </c>
      <c r="C216" s="86" t="s">
        <v>520</v>
      </c>
      <c r="D216" s="86" t="s">
        <v>517</v>
      </c>
      <c r="E216" s="86" t="s">
        <v>521</v>
      </c>
      <c r="F216" s="87" t="s">
        <v>391</v>
      </c>
      <c r="G216" s="78">
        <v>150</v>
      </c>
      <c r="H216" s="79">
        <v>0.88</v>
      </c>
      <c r="I216" s="80"/>
      <c r="J216" s="81">
        <f>INT(I216/G216)</f>
        <v>0</v>
      </c>
      <c r="K216" s="81">
        <f>MOD(I216,G216)</f>
        <v>0</v>
      </c>
      <c r="L216" s="82" t="str">
        <f>IF(I216="","-",J216+K216/(G216/2))</f>
        <v>-</v>
      </c>
      <c r="M216" s="83">
        <f>I216*H216</f>
        <v>0</v>
      </c>
      <c r="N216" s="83">
        <f>IF(I216=0,0,IF(I216&lt;100,(H216+0.1)*I216-M216+7.5,0))</f>
        <v>0</v>
      </c>
      <c r="O216" s="83">
        <f>N216+M216</f>
        <v>0</v>
      </c>
      <c r="P216" s="84"/>
      <c r="Q216" s="78">
        <v>30</v>
      </c>
      <c r="R216" s="85" t="s">
        <v>53</v>
      </c>
      <c r="S216" s="84" t="s">
        <v>4512</v>
      </c>
    </row>
    <row r="217" spans="1:19" s="42" customFormat="1" ht="15.9" x14ac:dyDescent="0.45">
      <c r="A217" s="8"/>
      <c r="B217" s="75" t="s">
        <v>522</v>
      </c>
      <c r="C217" s="76" t="s">
        <v>516</v>
      </c>
      <c r="D217" s="76" t="s">
        <v>517</v>
      </c>
      <c r="E217" s="76" t="s">
        <v>523</v>
      </c>
      <c r="F217" s="77" t="s">
        <v>391</v>
      </c>
      <c r="G217" s="78">
        <v>150</v>
      </c>
      <c r="H217" s="79">
        <v>1.05</v>
      </c>
      <c r="I217" s="80"/>
      <c r="J217" s="81">
        <f>INT(I217/G217)</f>
        <v>0</v>
      </c>
      <c r="K217" s="81">
        <f>MOD(I217,G217)</f>
        <v>0</v>
      </c>
      <c r="L217" s="82" t="str">
        <f>IF(I217="","-",J217+K217/(G217/2))</f>
        <v>-</v>
      </c>
      <c r="M217" s="83">
        <f>I217*H217</f>
        <v>0</v>
      </c>
      <c r="N217" s="83">
        <f>IF(I217=0,0,IF(I217&lt;100,(H217+0.1)*I217-M217+7.5,0))</f>
        <v>0</v>
      </c>
      <c r="O217" s="83">
        <f>N217+M217</f>
        <v>0</v>
      </c>
      <c r="P217" s="84"/>
      <c r="Q217" s="78">
        <v>40</v>
      </c>
      <c r="R217" s="85" t="s">
        <v>290</v>
      </c>
      <c r="S217" s="84" t="s">
        <v>4558</v>
      </c>
    </row>
    <row r="218" spans="1:19" s="42" customFormat="1" ht="15.9" x14ac:dyDescent="0.45">
      <c r="A218" s="8"/>
      <c r="B218" s="75" t="s">
        <v>524</v>
      </c>
      <c r="C218" s="76" t="s">
        <v>525</v>
      </c>
      <c r="D218" s="76" t="s">
        <v>526</v>
      </c>
      <c r="E218" s="76" t="s">
        <v>527</v>
      </c>
      <c r="F218" s="77" t="s">
        <v>391</v>
      </c>
      <c r="G218" s="78">
        <v>150</v>
      </c>
      <c r="H218" s="79">
        <v>0.72</v>
      </c>
      <c r="I218" s="80"/>
      <c r="J218" s="81">
        <f>INT(I218/G218)</f>
        <v>0</v>
      </c>
      <c r="K218" s="81">
        <f>MOD(I218,G218)</f>
        <v>0</v>
      </c>
      <c r="L218" s="82" t="str">
        <f>IF(I218="","-",J218+K218/(G218/2))</f>
        <v>-</v>
      </c>
      <c r="M218" s="83">
        <f>I218*H218</f>
        <v>0</v>
      </c>
      <c r="N218" s="83">
        <f>IF(I218=0,0,IF(I218&lt;100,(H218+0.1)*I218-M218+7.5,0))</f>
        <v>0</v>
      </c>
      <c r="O218" s="83">
        <f>N218+M218</f>
        <v>0</v>
      </c>
      <c r="P218" s="84" t="s">
        <v>5377</v>
      </c>
      <c r="Q218" s="78">
        <v>80</v>
      </c>
      <c r="R218" s="85" t="s">
        <v>53</v>
      </c>
      <c r="S218" s="84" t="s">
        <v>4512</v>
      </c>
    </row>
    <row r="219" spans="1:19" s="42" customFormat="1" ht="15.9" x14ac:dyDescent="0.45">
      <c r="A219" s="8"/>
      <c r="B219" s="75" t="s">
        <v>528</v>
      </c>
      <c r="C219" s="76" t="s">
        <v>525</v>
      </c>
      <c r="D219" s="76" t="s">
        <v>526</v>
      </c>
      <c r="E219" s="76" t="s">
        <v>529</v>
      </c>
      <c r="F219" s="77" t="s">
        <v>391</v>
      </c>
      <c r="G219" s="78">
        <v>150</v>
      </c>
      <c r="H219" s="79">
        <v>0.67</v>
      </c>
      <c r="I219" s="80"/>
      <c r="J219" s="81">
        <f>INT(I219/G219)</f>
        <v>0</v>
      </c>
      <c r="K219" s="81">
        <f>MOD(I219,G219)</f>
        <v>0</v>
      </c>
      <c r="L219" s="82" t="str">
        <f>IF(I219="","-",J219+K219/(G219/2))</f>
        <v>-</v>
      </c>
      <c r="M219" s="83">
        <f>I219*H219</f>
        <v>0</v>
      </c>
      <c r="N219" s="83">
        <f>IF(I219=0,0,IF(I219&lt;100,(H219+0.1)*I219-M219+7.5,0))</f>
        <v>0</v>
      </c>
      <c r="O219" s="83">
        <f>N219+M219</f>
        <v>0</v>
      </c>
      <c r="P219" s="84" t="s">
        <v>5377</v>
      </c>
      <c r="Q219" s="78">
        <v>120</v>
      </c>
      <c r="R219" s="85" t="s">
        <v>53</v>
      </c>
      <c r="S219" s="84" t="s">
        <v>4493</v>
      </c>
    </row>
    <row r="220" spans="1:19" s="42" customFormat="1" ht="15.9" x14ac:dyDescent="0.45">
      <c r="A220" s="8"/>
      <c r="B220" s="75" t="s">
        <v>530</v>
      </c>
      <c r="C220" s="76" t="s">
        <v>525</v>
      </c>
      <c r="D220" s="76" t="s">
        <v>526</v>
      </c>
      <c r="E220" s="76" t="s">
        <v>531</v>
      </c>
      <c r="F220" s="77" t="s">
        <v>391</v>
      </c>
      <c r="G220" s="78">
        <v>150</v>
      </c>
      <c r="H220" s="79">
        <v>0.67</v>
      </c>
      <c r="I220" s="80"/>
      <c r="J220" s="81">
        <f>INT(I220/G220)</f>
        <v>0</v>
      </c>
      <c r="K220" s="81">
        <f>MOD(I220,G220)</f>
        <v>0</v>
      </c>
      <c r="L220" s="82" t="str">
        <f>IF(I220="","-",J220+K220/(G220/2))</f>
        <v>-</v>
      </c>
      <c r="M220" s="83">
        <f>I220*H220</f>
        <v>0</v>
      </c>
      <c r="N220" s="83">
        <f>IF(I220=0,0,IF(I220&lt;100,(H220+0.1)*I220-M220+7.5,0))</f>
        <v>0</v>
      </c>
      <c r="O220" s="83">
        <f>N220+M220</f>
        <v>0</v>
      </c>
      <c r="P220" s="84" t="s">
        <v>5377</v>
      </c>
      <c r="Q220" s="78">
        <v>110</v>
      </c>
      <c r="R220" s="85" t="s">
        <v>290</v>
      </c>
      <c r="S220" s="84" t="s">
        <v>4493</v>
      </c>
    </row>
    <row r="221" spans="1:19" s="42" customFormat="1" ht="15.9" x14ac:dyDescent="0.45">
      <c r="A221" s="8"/>
      <c r="B221" s="75" t="s">
        <v>532</v>
      </c>
      <c r="C221" s="76" t="s">
        <v>525</v>
      </c>
      <c r="D221" s="76" t="s">
        <v>526</v>
      </c>
      <c r="E221" s="76" t="s">
        <v>533</v>
      </c>
      <c r="F221" s="77" t="s">
        <v>391</v>
      </c>
      <c r="G221" s="78">
        <v>150</v>
      </c>
      <c r="H221" s="79">
        <v>0.86</v>
      </c>
      <c r="I221" s="80"/>
      <c r="J221" s="81">
        <f>INT(I221/G221)</f>
        <v>0</v>
      </c>
      <c r="K221" s="81">
        <f>MOD(I221,G221)</f>
        <v>0</v>
      </c>
      <c r="L221" s="82" t="str">
        <f>IF(I221="","-",J221+K221/(G221/2))</f>
        <v>-</v>
      </c>
      <c r="M221" s="83">
        <f>I221*H221</f>
        <v>0</v>
      </c>
      <c r="N221" s="83">
        <f>IF(I221=0,0,IF(I221&lt;100,(H221+0.1)*I221-M221+7.5,0))</f>
        <v>0</v>
      </c>
      <c r="O221" s="83">
        <f>N221+M221</f>
        <v>0</v>
      </c>
      <c r="P221" s="84" t="s">
        <v>5377</v>
      </c>
      <c r="Q221" s="78">
        <v>100</v>
      </c>
      <c r="R221" s="85" t="s">
        <v>290</v>
      </c>
      <c r="S221" s="84" t="s">
        <v>4545</v>
      </c>
    </row>
    <row r="222" spans="1:19" s="42" customFormat="1" ht="15.9" x14ac:dyDescent="0.45">
      <c r="A222" s="8"/>
      <c r="B222" s="75" t="s">
        <v>534</v>
      </c>
      <c r="C222" s="76" t="s">
        <v>535</v>
      </c>
      <c r="D222" s="76" t="s">
        <v>536</v>
      </c>
      <c r="E222" s="76" t="s">
        <v>537</v>
      </c>
      <c r="F222" s="77" t="s">
        <v>391</v>
      </c>
      <c r="G222" s="78">
        <v>150</v>
      </c>
      <c r="H222" s="79">
        <v>0.67</v>
      </c>
      <c r="I222" s="80"/>
      <c r="J222" s="81">
        <f>INT(I222/G222)</f>
        <v>0</v>
      </c>
      <c r="K222" s="81">
        <f>MOD(I222,G222)</f>
        <v>0</v>
      </c>
      <c r="L222" s="82" t="str">
        <f>IF(I222="","-",J222+K222/(G222/2))</f>
        <v>-</v>
      </c>
      <c r="M222" s="83">
        <f>I222*H222</f>
        <v>0</v>
      </c>
      <c r="N222" s="83">
        <f>IF(I222=0,0,IF(I222&lt;100,(H222+0.1)*I222-M222+7.5,0))</f>
        <v>0</v>
      </c>
      <c r="O222" s="83">
        <f>N222+M222</f>
        <v>0</v>
      </c>
      <c r="P222" s="84" t="s">
        <v>5377</v>
      </c>
      <c r="Q222" s="78">
        <v>60</v>
      </c>
      <c r="R222" s="85" t="s">
        <v>53</v>
      </c>
      <c r="S222" s="84" t="s">
        <v>4493</v>
      </c>
    </row>
    <row r="223" spans="1:19" s="42" customFormat="1" ht="15.9" x14ac:dyDescent="0.45">
      <c r="A223" s="8"/>
      <c r="B223" s="75" t="s">
        <v>538</v>
      </c>
      <c r="C223" s="76" t="s">
        <v>535</v>
      </c>
      <c r="D223" s="76" t="s">
        <v>536</v>
      </c>
      <c r="E223" s="76" t="s">
        <v>539</v>
      </c>
      <c r="F223" s="77" t="s">
        <v>391</v>
      </c>
      <c r="G223" s="78">
        <v>150</v>
      </c>
      <c r="H223" s="79">
        <v>0.69000000000000006</v>
      </c>
      <c r="I223" s="80"/>
      <c r="J223" s="81">
        <f>INT(I223/G223)</f>
        <v>0</v>
      </c>
      <c r="K223" s="81">
        <f>MOD(I223,G223)</f>
        <v>0</v>
      </c>
      <c r="L223" s="82" t="str">
        <f>IF(I223="","-",J223+K223/(G223/2))</f>
        <v>-</v>
      </c>
      <c r="M223" s="83">
        <f>I223*H223</f>
        <v>0</v>
      </c>
      <c r="N223" s="83">
        <f>IF(I223=0,0,IF(I223&lt;100,(H223+0.1)*I223-M223+7.5,0))</f>
        <v>0</v>
      </c>
      <c r="O223" s="83">
        <f>N223+M223</f>
        <v>0</v>
      </c>
      <c r="P223" s="84"/>
      <c r="Q223" s="78">
        <v>50</v>
      </c>
      <c r="R223" s="85" t="s">
        <v>138</v>
      </c>
      <c r="S223" s="84" t="s">
        <v>4548</v>
      </c>
    </row>
    <row r="224" spans="1:19" s="42" customFormat="1" ht="15.9" x14ac:dyDescent="0.45">
      <c r="A224" s="8"/>
      <c r="B224" s="75" t="s">
        <v>540</v>
      </c>
      <c r="C224" s="76" t="s">
        <v>535</v>
      </c>
      <c r="D224" s="76" t="s">
        <v>536</v>
      </c>
      <c r="E224" s="76" t="s">
        <v>541</v>
      </c>
      <c r="F224" s="77" t="s">
        <v>391</v>
      </c>
      <c r="G224" s="78">
        <v>150</v>
      </c>
      <c r="H224" s="79">
        <v>0.69000000000000006</v>
      </c>
      <c r="I224" s="80"/>
      <c r="J224" s="81">
        <f>INT(I224/G224)</f>
        <v>0</v>
      </c>
      <c r="K224" s="81">
        <f>MOD(I224,G224)</f>
        <v>0</v>
      </c>
      <c r="L224" s="82" t="str">
        <f>IF(I224="","-",J224+K224/(G224/2))</f>
        <v>-</v>
      </c>
      <c r="M224" s="83">
        <f>I224*H224</f>
        <v>0</v>
      </c>
      <c r="N224" s="83">
        <f>IF(I224=0,0,IF(I224&lt;100,(H224+0.1)*I224-M224+7.5,0))</f>
        <v>0</v>
      </c>
      <c r="O224" s="83">
        <f>N224+M224</f>
        <v>0</v>
      </c>
      <c r="P224" s="84" t="s">
        <v>5377</v>
      </c>
      <c r="Q224" s="78">
        <v>60</v>
      </c>
      <c r="R224" s="85" t="s">
        <v>138</v>
      </c>
      <c r="S224" s="84" t="s">
        <v>4530</v>
      </c>
    </row>
    <row r="225" spans="1:19" s="42" customFormat="1" ht="15.9" x14ac:dyDescent="0.45">
      <c r="A225" s="8"/>
      <c r="B225" s="75" t="s">
        <v>542</v>
      </c>
      <c r="C225" s="76" t="s">
        <v>535</v>
      </c>
      <c r="D225" s="76" t="s">
        <v>536</v>
      </c>
      <c r="E225" s="76" t="s">
        <v>543</v>
      </c>
      <c r="F225" s="77" t="s">
        <v>391</v>
      </c>
      <c r="G225" s="78">
        <v>150</v>
      </c>
      <c r="H225" s="79">
        <v>0.69000000000000006</v>
      </c>
      <c r="I225" s="80"/>
      <c r="J225" s="81">
        <f>INT(I225/G225)</f>
        <v>0</v>
      </c>
      <c r="K225" s="81">
        <f>MOD(I225,G225)</f>
        <v>0</v>
      </c>
      <c r="L225" s="82" t="str">
        <f>IF(I225="","-",J225+K225/(G225/2))</f>
        <v>-</v>
      </c>
      <c r="M225" s="83">
        <f>I225*H225</f>
        <v>0</v>
      </c>
      <c r="N225" s="83">
        <f>IF(I225=0,0,IF(I225&lt;100,(H225+0.1)*I225-M225+7.5,0))</f>
        <v>0</v>
      </c>
      <c r="O225" s="83">
        <f>N225+M225</f>
        <v>0</v>
      </c>
      <c r="P225" s="84"/>
      <c r="Q225" s="78">
        <v>50</v>
      </c>
      <c r="R225" s="85" t="s">
        <v>138</v>
      </c>
      <c r="S225" s="84" t="s">
        <v>4493</v>
      </c>
    </row>
    <row r="226" spans="1:19" s="42" customFormat="1" ht="15.9" x14ac:dyDescent="0.45">
      <c r="A226" s="8"/>
      <c r="B226" s="75" t="s">
        <v>544</v>
      </c>
      <c r="C226" s="76" t="s">
        <v>535</v>
      </c>
      <c r="D226" s="76" t="s">
        <v>536</v>
      </c>
      <c r="E226" s="76" t="s">
        <v>545</v>
      </c>
      <c r="F226" s="77" t="s">
        <v>391</v>
      </c>
      <c r="G226" s="78">
        <v>150</v>
      </c>
      <c r="H226" s="79">
        <v>0.67</v>
      </c>
      <c r="I226" s="80"/>
      <c r="J226" s="81">
        <f>INT(I226/G226)</f>
        <v>0</v>
      </c>
      <c r="K226" s="81">
        <f>MOD(I226,G226)</f>
        <v>0</v>
      </c>
      <c r="L226" s="82" t="str">
        <f>IF(I226="","-",J226+K226/(G226/2))</f>
        <v>-</v>
      </c>
      <c r="M226" s="83">
        <f>I226*H226</f>
        <v>0</v>
      </c>
      <c r="N226" s="83">
        <f>IF(I226=0,0,IF(I226&lt;100,(H226+0.1)*I226-M226+7.5,0))</f>
        <v>0</v>
      </c>
      <c r="O226" s="83">
        <f>N226+M226</f>
        <v>0</v>
      </c>
      <c r="P226" s="84"/>
      <c r="Q226" s="78">
        <v>50</v>
      </c>
      <c r="R226" s="85" t="s">
        <v>53</v>
      </c>
      <c r="S226" s="84" t="s">
        <v>4521</v>
      </c>
    </row>
    <row r="227" spans="1:19" s="42" customFormat="1" ht="15.9" x14ac:dyDescent="0.45">
      <c r="A227" s="8"/>
      <c r="B227" s="75" t="s">
        <v>546</v>
      </c>
      <c r="C227" s="76" t="s">
        <v>535</v>
      </c>
      <c r="D227" s="76" t="s">
        <v>536</v>
      </c>
      <c r="E227" s="76" t="s">
        <v>547</v>
      </c>
      <c r="F227" s="77" t="s">
        <v>391</v>
      </c>
      <c r="G227" s="78">
        <v>150</v>
      </c>
      <c r="H227" s="79">
        <v>0.72</v>
      </c>
      <c r="I227" s="80"/>
      <c r="J227" s="81">
        <f>INT(I227/G227)</f>
        <v>0</v>
      </c>
      <c r="K227" s="81">
        <f>MOD(I227,G227)</f>
        <v>0</v>
      </c>
      <c r="L227" s="82" t="str">
        <f>IF(I227="","-",J227+K227/(G227/2))</f>
        <v>-</v>
      </c>
      <c r="M227" s="83">
        <f>I227*H227</f>
        <v>0</v>
      </c>
      <c r="N227" s="83">
        <f>IF(I227=0,0,IF(I227&lt;100,(H227+0.1)*I227-M227+7.5,0))</f>
        <v>0</v>
      </c>
      <c r="O227" s="83">
        <f>N227+M227</f>
        <v>0</v>
      </c>
      <c r="P227" s="84"/>
      <c r="Q227" s="78">
        <v>50</v>
      </c>
      <c r="R227" s="85" t="s">
        <v>53</v>
      </c>
      <c r="S227" s="84" t="s">
        <v>4560</v>
      </c>
    </row>
    <row r="228" spans="1:19" s="42" customFormat="1" ht="15.9" x14ac:dyDescent="0.45">
      <c r="A228" s="8"/>
      <c r="B228" s="75" t="s">
        <v>548</v>
      </c>
      <c r="C228" s="76" t="s">
        <v>535</v>
      </c>
      <c r="D228" s="76" t="s">
        <v>536</v>
      </c>
      <c r="E228" s="76" t="s">
        <v>549</v>
      </c>
      <c r="F228" s="77" t="s">
        <v>391</v>
      </c>
      <c r="G228" s="78">
        <v>150</v>
      </c>
      <c r="H228" s="79">
        <v>0.72</v>
      </c>
      <c r="I228" s="80"/>
      <c r="J228" s="81">
        <f>INT(I228/G228)</f>
        <v>0</v>
      </c>
      <c r="K228" s="81">
        <f>MOD(I228,G228)</f>
        <v>0</v>
      </c>
      <c r="L228" s="82" t="str">
        <f>IF(I228="","-",J228+K228/(G228/2))</f>
        <v>-</v>
      </c>
      <c r="M228" s="83">
        <f>I228*H228</f>
        <v>0</v>
      </c>
      <c r="N228" s="83">
        <f>IF(I228=0,0,IF(I228&lt;100,(H228+0.1)*I228-M228+7.5,0))</f>
        <v>0</v>
      </c>
      <c r="O228" s="83">
        <f>N228+M228</f>
        <v>0</v>
      </c>
      <c r="P228" s="84" t="s">
        <v>5377</v>
      </c>
      <c r="Q228" s="78">
        <v>70</v>
      </c>
      <c r="R228" s="85" t="s">
        <v>53</v>
      </c>
      <c r="S228" s="84" t="s">
        <v>4493</v>
      </c>
    </row>
    <row r="229" spans="1:19" s="42" customFormat="1" ht="15.9" x14ac:dyDescent="0.45">
      <c r="A229" s="8"/>
      <c r="B229" s="75" t="s">
        <v>550</v>
      </c>
      <c r="C229" s="76" t="s">
        <v>535</v>
      </c>
      <c r="D229" s="76" t="s">
        <v>536</v>
      </c>
      <c r="E229" s="76" t="s">
        <v>551</v>
      </c>
      <c r="F229" s="77" t="s">
        <v>391</v>
      </c>
      <c r="G229" s="78">
        <v>150</v>
      </c>
      <c r="H229" s="79">
        <v>0.69000000000000006</v>
      </c>
      <c r="I229" s="80"/>
      <c r="J229" s="81">
        <f>INT(I229/G229)</f>
        <v>0</v>
      </c>
      <c r="K229" s="81">
        <f>MOD(I229,G229)</f>
        <v>0</v>
      </c>
      <c r="L229" s="82" t="str">
        <f>IF(I229="","-",J229+K229/(G229/2))</f>
        <v>-</v>
      </c>
      <c r="M229" s="83">
        <f>I229*H229</f>
        <v>0</v>
      </c>
      <c r="N229" s="83">
        <f>IF(I229=0,0,IF(I229&lt;100,(H229+0.1)*I229-M229+7.5,0))</f>
        <v>0</v>
      </c>
      <c r="O229" s="83">
        <f>N229+M229</f>
        <v>0</v>
      </c>
      <c r="P229" s="84"/>
      <c r="Q229" s="78">
        <v>50</v>
      </c>
      <c r="R229" s="85" t="s">
        <v>138</v>
      </c>
      <c r="S229" s="84" t="s">
        <v>4516</v>
      </c>
    </row>
    <row r="230" spans="1:19" s="42" customFormat="1" ht="15.9" x14ac:dyDescent="0.45">
      <c r="A230" s="8"/>
      <c r="B230" s="75" t="s">
        <v>552</v>
      </c>
      <c r="C230" s="76" t="s">
        <v>535</v>
      </c>
      <c r="D230" s="76" t="s">
        <v>536</v>
      </c>
      <c r="E230" s="76" t="s">
        <v>553</v>
      </c>
      <c r="F230" s="77" t="s">
        <v>391</v>
      </c>
      <c r="G230" s="78">
        <v>150</v>
      </c>
      <c r="H230" s="79">
        <v>0.69000000000000006</v>
      </c>
      <c r="I230" s="80"/>
      <c r="J230" s="81">
        <f>INT(I230/G230)</f>
        <v>0</v>
      </c>
      <c r="K230" s="81">
        <f>MOD(I230,G230)</f>
        <v>0</v>
      </c>
      <c r="L230" s="82" t="str">
        <f>IF(I230="","-",J230+K230/(G230/2))</f>
        <v>-</v>
      </c>
      <c r="M230" s="83">
        <f>I230*H230</f>
        <v>0</v>
      </c>
      <c r="N230" s="83">
        <f>IF(I230=0,0,IF(I230&lt;100,(H230+0.1)*I230-M230+7.5,0))</f>
        <v>0</v>
      </c>
      <c r="O230" s="83">
        <f>N230+M230</f>
        <v>0</v>
      </c>
      <c r="P230" s="84"/>
      <c r="Q230" s="78">
        <v>50</v>
      </c>
      <c r="R230" s="85" t="s">
        <v>138</v>
      </c>
      <c r="S230" s="84" t="s">
        <v>4493</v>
      </c>
    </row>
    <row r="231" spans="1:19" s="42" customFormat="1" ht="15.9" x14ac:dyDescent="0.45">
      <c r="A231" s="8"/>
      <c r="B231" s="75" t="s">
        <v>554</v>
      </c>
      <c r="C231" s="76" t="s">
        <v>535</v>
      </c>
      <c r="D231" s="76" t="s">
        <v>536</v>
      </c>
      <c r="E231" s="76" t="s">
        <v>555</v>
      </c>
      <c r="F231" s="77" t="s">
        <v>391</v>
      </c>
      <c r="G231" s="78">
        <v>150</v>
      </c>
      <c r="H231" s="79">
        <v>0.72</v>
      </c>
      <c r="I231" s="80"/>
      <c r="J231" s="81">
        <f>INT(I231/G231)</f>
        <v>0</v>
      </c>
      <c r="K231" s="81">
        <f>MOD(I231,G231)</f>
        <v>0</v>
      </c>
      <c r="L231" s="82" t="str">
        <f>IF(I231="","-",J231+K231/(G231/2))</f>
        <v>-</v>
      </c>
      <c r="M231" s="83">
        <f>I231*H231</f>
        <v>0</v>
      </c>
      <c r="N231" s="83">
        <f>IF(I231=0,0,IF(I231&lt;100,(H231+0.1)*I231-M231+7.5,0))</f>
        <v>0</v>
      </c>
      <c r="O231" s="83">
        <f>N231+M231</f>
        <v>0</v>
      </c>
      <c r="P231" s="84"/>
      <c r="Q231" s="78">
        <v>50</v>
      </c>
      <c r="R231" s="85" t="s">
        <v>53</v>
      </c>
      <c r="S231" s="84" t="s">
        <v>4554</v>
      </c>
    </row>
    <row r="232" spans="1:19" s="42" customFormat="1" ht="15.9" x14ac:dyDescent="0.45">
      <c r="A232" s="8"/>
      <c r="B232" s="75" t="s">
        <v>556</v>
      </c>
      <c r="C232" s="76" t="s">
        <v>535</v>
      </c>
      <c r="D232" s="76" t="s">
        <v>536</v>
      </c>
      <c r="E232" s="76" t="s">
        <v>557</v>
      </c>
      <c r="F232" s="77" t="s">
        <v>391</v>
      </c>
      <c r="G232" s="78">
        <v>150</v>
      </c>
      <c r="H232" s="79">
        <v>0.72</v>
      </c>
      <c r="I232" s="80"/>
      <c r="J232" s="81">
        <f>INT(I232/G232)</f>
        <v>0</v>
      </c>
      <c r="K232" s="81">
        <f>MOD(I232,G232)</f>
        <v>0</v>
      </c>
      <c r="L232" s="82" t="str">
        <f>IF(I232="","-",J232+K232/(G232/2))</f>
        <v>-</v>
      </c>
      <c r="M232" s="83">
        <f>I232*H232</f>
        <v>0</v>
      </c>
      <c r="N232" s="83">
        <f>IF(I232=0,0,IF(I232&lt;100,(H232+0.1)*I232-M232+7.5,0))</f>
        <v>0</v>
      </c>
      <c r="O232" s="83">
        <f>N232+M232</f>
        <v>0</v>
      </c>
      <c r="P232" s="84"/>
      <c r="Q232" s="78">
        <v>50</v>
      </c>
      <c r="R232" s="85" t="s">
        <v>138</v>
      </c>
      <c r="S232" s="84" t="s">
        <v>4521</v>
      </c>
    </row>
    <row r="233" spans="1:19" s="42" customFormat="1" ht="15.9" x14ac:dyDescent="0.45">
      <c r="A233" s="8"/>
      <c r="B233" s="75" t="s">
        <v>558</v>
      </c>
      <c r="C233" s="76" t="s">
        <v>535</v>
      </c>
      <c r="D233" s="76" t="s">
        <v>536</v>
      </c>
      <c r="E233" s="76" t="s">
        <v>559</v>
      </c>
      <c r="F233" s="77" t="s">
        <v>391</v>
      </c>
      <c r="G233" s="78">
        <v>150</v>
      </c>
      <c r="H233" s="79">
        <v>0.72</v>
      </c>
      <c r="I233" s="80"/>
      <c r="J233" s="81">
        <f>INT(I233/G233)</f>
        <v>0</v>
      </c>
      <c r="K233" s="81">
        <f>MOD(I233,G233)</f>
        <v>0</v>
      </c>
      <c r="L233" s="82" t="str">
        <f>IF(I233="","-",J233+K233/(G233/2))</f>
        <v>-</v>
      </c>
      <c r="M233" s="83">
        <f>I233*H233</f>
        <v>0</v>
      </c>
      <c r="N233" s="83">
        <f>IF(I233=0,0,IF(I233&lt;100,(H233+0.1)*I233-M233+7.5,0))</f>
        <v>0</v>
      </c>
      <c r="O233" s="83">
        <f>N233+M233</f>
        <v>0</v>
      </c>
      <c r="P233" s="84"/>
      <c r="Q233" s="78">
        <v>50</v>
      </c>
      <c r="R233" s="85" t="s">
        <v>138</v>
      </c>
      <c r="S233" s="84" t="s">
        <v>4550</v>
      </c>
    </row>
    <row r="234" spans="1:19" s="42" customFormat="1" ht="15.9" x14ac:dyDescent="0.45">
      <c r="A234" s="8"/>
      <c r="B234" s="75" t="s">
        <v>560</v>
      </c>
      <c r="C234" s="76" t="s">
        <v>535</v>
      </c>
      <c r="D234" s="76" t="s">
        <v>536</v>
      </c>
      <c r="E234" s="76" t="s">
        <v>561</v>
      </c>
      <c r="F234" s="77" t="s">
        <v>391</v>
      </c>
      <c r="G234" s="78">
        <v>150</v>
      </c>
      <c r="H234" s="79">
        <v>0.76</v>
      </c>
      <c r="I234" s="80"/>
      <c r="J234" s="81">
        <f>INT(I234/G234)</f>
        <v>0</v>
      </c>
      <c r="K234" s="81">
        <f>MOD(I234,G234)</f>
        <v>0</v>
      </c>
      <c r="L234" s="82" t="str">
        <f>IF(I234="","-",J234+K234/(G234/2))</f>
        <v>-</v>
      </c>
      <c r="M234" s="83">
        <f>I234*H234</f>
        <v>0</v>
      </c>
      <c r="N234" s="83">
        <f>IF(I234=0,0,IF(I234&lt;100,(H234+0.1)*I234-M234+7.5,0))</f>
        <v>0</v>
      </c>
      <c r="O234" s="83">
        <f>N234+M234</f>
        <v>0</v>
      </c>
      <c r="P234" s="84"/>
      <c r="Q234" s="78">
        <v>50</v>
      </c>
      <c r="R234" s="85" t="s">
        <v>138</v>
      </c>
      <c r="S234" s="84" t="s">
        <v>4561</v>
      </c>
    </row>
    <row r="235" spans="1:19" s="42" customFormat="1" ht="15.9" x14ac:dyDescent="0.45">
      <c r="A235" s="8"/>
      <c r="B235" s="75" t="s">
        <v>562</v>
      </c>
      <c r="C235" s="76" t="s">
        <v>535</v>
      </c>
      <c r="D235" s="76" t="s">
        <v>536</v>
      </c>
      <c r="E235" s="76" t="s">
        <v>563</v>
      </c>
      <c r="F235" s="77" t="s">
        <v>391</v>
      </c>
      <c r="G235" s="78">
        <v>150</v>
      </c>
      <c r="H235" s="79">
        <v>0.69000000000000006</v>
      </c>
      <c r="I235" s="80"/>
      <c r="J235" s="81">
        <f>INT(I235/G235)</f>
        <v>0</v>
      </c>
      <c r="K235" s="81">
        <f>MOD(I235,G235)</f>
        <v>0</v>
      </c>
      <c r="L235" s="82" t="str">
        <f>IF(I235="","-",J235+K235/(G235/2))</f>
        <v>-</v>
      </c>
      <c r="M235" s="83">
        <f>I235*H235</f>
        <v>0</v>
      </c>
      <c r="N235" s="83">
        <f>IF(I235=0,0,IF(I235&lt;100,(H235+0.1)*I235-M235+7.5,0))</f>
        <v>0</v>
      </c>
      <c r="O235" s="83">
        <f>N235+M235</f>
        <v>0</v>
      </c>
      <c r="P235" s="84" t="s">
        <v>5377</v>
      </c>
      <c r="Q235" s="78">
        <v>80</v>
      </c>
      <c r="R235" s="85" t="s">
        <v>53</v>
      </c>
      <c r="S235" s="84" t="s">
        <v>4512</v>
      </c>
    </row>
    <row r="236" spans="1:19" s="42" customFormat="1" ht="15.9" x14ac:dyDescent="0.45">
      <c r="A236" s="8"/>
      <c r="B236" s="75" t="s">
        <v>564</v>
      </c>
      <c r="C236" s="76" t="s">
        <v>535</v>
      </c>
      <c r="D236" s="76" t="s">
        <v>536</v>
      </c>
      <c r="E236" s="76" t="s">
        <v>565</v>
      </c>
      <c r="F236" s="77" t="s">
        <v>391</v>
      </c>
      <c r="G236" s="78">
        <v>150</v>
      </c>
      <c r="H236" s="79">
        <v>0.67</v>
      </c>
      <c r="I236" s="80"/>
      <c r="J236" s="81">
        <f>INT(I236/G236)</f>
        <v>0</v>
      </c>
      <c r="K236" s="81">
        <f>MOD(I236,G236)</f>
        <v>0</v>
      </c>
      <c r="L236" s="82" t="str">
        <f>IF(I236="","-",J236+K236/(G236/2))</f>
        <v>-</v>
      </c>
      <c r="M236" s="83">
        <f>I236*H236</f>
        <v>0</v>
      </c>
      <c r="N236" s="83">
        <f>IF(I236=0,0,IF(I236&lt;100,(H236+0.1)*I236-M236+7.5,0))</f>
        <v>0</v>
      </c>
      <c r="O236" s="83">
        <f>N236+M236</f>
        <v>0</v>
      </c>
      <c r="P236" s="84" t="s">
        <v>5377</v>
      </c>
      <c r="Q236" s="78">
        <v>60</v>
      </c>
      <c r="R236" s="85" t="s">
        <v>138</v>
      </c>
      <c r="S236" s="84" t="s">
        <v>4493</v>
      </c>
    </row>
    <row r="237" spans="1:19" s="42" customFormat="1" ht="15.9" x14ac:dyDescent="0.45">
      <c r="A237" s="8"/>
      <c r="B237" s="75" t="s">
        <v>566</v>
      </c>
      <c r="C237" s="76" t="s">
        <v>535</v>
      </c>
      <c r="D237" s="76" t="s">
        <v>536</v>
      </c>
      <c r="E237" s="76" t="s">
        <v>567</v>
      </c>
      <c r="F237" s="77" t="s">
        <v>391</v>
      </c>
      <c r="G237" s="78">
        <v>150</v>
      </c>
      <c r="H237" s="79">
        <v>0.67</v>
      </c>
      <c r="I237" s="80"/>
      <c r="J237" s="81">
        <f>INT(I237/G237)</f>
        <v>0</v>
      </c>
      <c r="K237" s="81">
        <f>MOD(I237,G237)</f>
        <v>0</v>
      </c>
      <c r="L237" s="82" t="str">
        <f>IF(I237="","-",J237+K237/(G237/2))</f>
        <v>-</v>
      </c>
      <c r="M237" s="83">
        <f>I237*H237</f>
        <v>0</v>
      </c>
      <c r="N237" s="83">
        <f>IF(I237=0,0,IF(I237&lt;100,(H237+0.1)*I237-M237+7.5,0))</f>
        <v>0</v>
      </c>
      <c r="O237" s="83">
        <f>N237+M237</f>
        <v>0</v>
      </c>
      <c r="P237" s="84"/>
      <c r="Q237" s="78">
        <v>50</v>
      </c>
      <c r="R237" s="85" t="s">
        <v>138</v>
      </c>
      <c r="S237" s="84" t="s">
        <v>4493</v>
      </c>
    </row>
    <row r="238" spans="1:19" s="42" customFormat="1" ht="15.9" x14ac:dyDescent="0.45">
      <c r="A238" s="8"/>
      <c r="B238" s="75" t="s">
        <v>568</v>
      </c>
      <c r="C238" s="76" t="s">
        <v>535</v>
      </c>
      <c r="D238" s="76" t="s">
        <v>536</v>
      </c>
      <c r="E238" s="76" t="s">
        <v>569</v>
      </c>
      <c r="F238" s="77" t="s">
        <v>391</v>
      </c>
      <c r="G238" s="78">
        <v>150</v>
      </c>
      <c r="H238" s="79">
        <v>0.76</v>
      </c>
      <c r="I238" s="80"/>
      <c r="J238" s="81">
        <f>INT(I238/G238)</f>
        <v>0</v>
      </c>
      <c r="K238" s="81">
        <f>MOD(I238,G238)</f>
        <v>0</v>
      </c>
      <c r="L238" s="82" t="str">
        <f>IF(I238="","-",J238+K238/(G238/2))</f>
        <v>-</v>
      </c>
      <c r="M238" s="83">
        <f>I238*H238</f>
        <v>0</v>
      </c>
      <c r="N238" s="83">
        <f>IF(I238=0,0,IF(I238&lt;100,(H238+0.1)*I238-M238+7.5,0))</f>
        <v>0</v>
      </c>
      <c r="O238" s="83">
        <f>N238+M238</f>
        <v>0</v>
      </c>
      <c r="P238" s="84"/>
      <c r="Q238" s="78">
        <v>55</v>
      </c>
      <c r="R238" s="85" t="s">
        <v>58</v>
      </c>
      <c r="S238" s="84" t="s">
        <v>4561</v>
      </c>
    </row>
    <row r="239" spans="1:19" s="42" customFormat="1" ht="15.9" x14ac:dyDescent="0.45">
      <c r="A239" s="8"/>
      <c r="B239" s="75" t="s">
        <v>570</v>
      </c>
      <c r="C239" s="76" t="s">
        <v>535</v>
      </c>
      <c r="D239" s="76" t="s">
        <v>536</v>
      </c>
      <c r="E239" s="76" t="s">
        <v>571</v>
      </c>
      <c r="F239" s="77" t="s">
        <v>391</v>
      </c>
      <c r="G239" s="78">
        <v>150</v>
      </c>
      <c r="H239" s="79">
        <v>0.69000000000000006</v>
      </c>
      <c r="I239" s="80"/>
      <c r="J239" s="81">
        <f>INT(I239/G239)</f>
        <v>0</v>
      </c>
      <c r="K239" s="81">
        <f>MOD(I239,G239)</f>
        <v>0</v>
      </c>
      <c r="L239" s="82" t="str">
        <f>IF(I239="","-",J239+K239/(G239/2))</f>
        <v>-</v>
      </c>
      <c r="M239" s="83">
        <f>I239*H239</f>
        <v>0</v>
      </c>
      <c r="N239" s="83">
        <f>IF(I239=0,0,IF(I239&lt;100,(H239+0.1)*I239-M239+7.5,0))</f>
        <v>0</v>
      </c>
      <c r="O239" s="83">
        <f>N239+M239</f>
        <v>0</v>
      </c>
      <c r="P239" s="84" t="s">
        <v>5377</v>
      </c>
      <c r="Q239" s="78">
        <v>60</v>
      </c>
      <c r="R239" s="85" t="s">
        <v>138</v>
      </c>
      <c r="S239" s="84" t="s">
        <v>4512</v>
      </c>
    </row>
    <row r="240" spans="1:19" s="42" customFormat="1" ht="15.9" x14ac:dyDescent="0.45">
      <c r="A240" s="8"/>
      <c r="B240" s="75" t="s">
        <v>572</v>
      </c>
      <c r="C240" s="76" t="s">
        <v>535</v>
      </c>
      <c r="D240" s="76" t="s">
        <v>536</v>
      </c>
      <c r="E240" s="76" t="s">
        <v>573</v>
      </c>
      <c r="F240" s="77" t="s">
        <v>391</v>
      </c>
      <c r="G240" s="78">
        <v>150</v>
      </c>
      <c r="H240" s="79">
        <v>0.72</v>
      </c>
      <c r="I240" s="80"/>
      <c r="J240" s="81">
        <f>INT(I240/G240)</f>
        <v>0</v>
      </c>
      <c r="K240" s="81">
        <f>MOD(I240,G240)</f>
        <v>0</v>
      </c>
      <c r="L240" s="82" t="str">
        <f>IF(I240="","-",J240+K240/(G240/2))</f>
        <v>-</v>
      </c>
      <c r="M240" s="83">
        <f>I240*H240</f>
        <v>0</v>
      </c>
      <c r="N240" s="83">
        <f>IF(I240=0,0,IF(I240&lt;100,(H240+0.1)*I240-M240+7.5,0))</f>
        <v>0</v>
      </c>
      <c r="O240" s="83">
        <f>N240+M240</f>
        <v>0</v>
      </c>
      <c r="P240" s="84"/>
      <c r="Q240" s="78">
        <v>45</v>
      </c>
      <c r="R240" s="85" t="s">
        <v>58</v>
      </c>
      <c r="S240" s="84" t="s">
        <v>4554</v>
      </c>
    </row>
    <row r="241" spans="1:19" s="42" customFormat="1" ht="15.9" x14ac:dyDescent="0.45">
      <c r="A241" s="8"/>
      <c r="B241" s="75" t="s">
        <v>574</v>
      </c>
      <c r="C241" s="76" t="s">
        <v>535</v>
      </c>
      <c r="D241" s="76" t="s">
        <v>536</v>
      </c>
      <c r="E241" s="76" t="s">
        <v>575</v>
      </c>
      <c r="F241" s="77" t="s">
        <v>391</v>
      </c>
      <c r="G241" s="78">
        <v>150</v>
      </c>
      <c r="H241" s="79">
        <v>0.69000000000000006</v>
      </c>
      <c r="I241" s="80"/>
      <c r="J241" s="81">
        <f>INT(I241/G241)</f>
        <v>0</v>
      </c>
      <c r="K241" s="81">
        <f>MOD(I241,G241)</f>
        <v>0</v>
      </c>
      <c r="L241" s="82" t="str">
        <f>IF(I241="","-",J241+K241/(G241/2))</f>
        <v>-</v>
      </c>
      <c r="M241" s="83">
        <f>I241*H241</f>
        <v>0</v>
      </c>
      <c r="N241" s="83">
        <f>IF(I241=0,0,IF(I241&lt;100,(H241+0.1)*I241-M241+7.5,0))</f>
        <v>0</v>
      </c>
      <c r="O241" s="83">
        <f>N241+M241</f>
        <v>0</v>
      </c>
      <c r="P241" s="84"/>
      <c r="Q241" s="78">
        <v>50</v>
      </c>
      <c r="R241" s="85" t="s">
        <v>138</v>
      </c>
      <c r="S241" s="84" t="s">
        <v>4493</v>
      </c>
    </row>
    <row r="242" spans="1:19" s="42" customFormat="1" ht="15.9" x14ac:dyDescent="0.45">
      <c r="A242" s="8"/>
      <c r="B242" s="75" t="s">
        <v>576</v>
      </c>
      <c r="C242" s="76" t="s">
        <v>577</v>
      </c>
      <c r="D242" s="76" t="s">
        <v>578</v>
      </c>
      <c r="E242" s="76" t="s">
        <v>579</v>
      </c>
      <c r="F242" s="77" t="s">
        <v>52</v>
      </c>
      <c r="G242" s="78">
        <v>250</v>
      </c>
      <c r="H242" s="79">
        <v>0.63</v>
      </c>
      <c r="I242" s="80"/>
      <c r="J242" s="81">
        <f>INT(I242/G242)</f>
        <v>0</v>
      </c>
      <c r="K242" s="81">
        <f>MOD(I242,G242)</f>
        <v>0</v>
      </c>
      <c r="L242" s="82" t="str">
        <f>IF(I242="","-",J242+K242/(G242/2))</f>
        <v>-</v>
      </c>
      <c r="M242" s="83">
        <f>I242*H242</f>
        <v>0</v>
      </c>
      <c r="N242" s="83">
        <f>IF(I242=0,0,IF(I242&lt;100,(H242+0.1)*I242-M242+7.5,0))</f>
        <v>0</v>
      </c>
      <c r="O242" s="83">
        <f>N242+M242</f>
        <v>0</v>
      </c>
      <c r="P242" s="84"/>
      <c r="Q242" s="78">
        <v>80</v>
      </c>
      <c r="R242" s="85" t="s">
        <v>283</v>
      </c>
      <c r="S242" s="84" t="s">
        <v>4562</v>
      </c>
    </row>
    <row r="243" spans="1:19" s="42" customFormat="1" ht="15.9" x14ac:dyDescent="0.45">
      <c r="A243" s="8"/>
      <c r="B243" s="75" t="s">
        <v>580</v>
      </c>
      <c r="C243" s="76" t="s">
        <v>581</v>
      </c>
      <c r="D243" s="76" t="s">
        <v>582</v>
      </c>
      <c r="E243" s="76" t="s">
        <v>583</v>
      </c>
      <c r="F243" s="77" t="s">
        <v>52</v>
      </c>
      <c r="G243" s="78">
        <v>250</v>
      </c>
      <c r="H243" s="79">
        <v>0.63</v>
      </c>
      <c r="I243" s="80"/>
      <c r="J243" s="81">
        <f>INT(I243/G243)</f>
        <v>0</v>
      </c>
      <c r="K243" s="81">
        <f>MOD(I243,G243)</f>
        <v>0</v>
      </c>
      <c r="L243" s="82" t="str">
        <f>IF(I243="","-",J243+K243/(G243/2))</f>
        <v>-</v>
      </c>
      <c r="M243" s="83">
        <f>I243*H243</f>
        <v>0</v>
      </c>
      <c r="N243" s="83">
        <f>IF(I243=0,0,IF(I243&lt;100,(H243+0.1)*I243-M243+7.5,0))</f>
        <v>0</v>
      </c>
      <c r="O243" s="83">
        <f>N243+M243</f>
        <v>0</v>
      </c>
      <c r="P243" s="84"/>
      <c r="Q243" s="78">
        <v>80</v>
      </c>
      <c r="R243" s="85" t="s">
        <v>283</v>
      </c>
      <c r="S243" s="84" t="s">
        <v>4621</v>
      </c>
    </row>
    <row r="244" spans="1:19" s="42" customFormat="1" ht="15.9" x14ac:dyDescent="0.45">
      <c r="A244" s="8"/>
      <c r="B244" s="75" t="s">
        <v>584</v>
      </c>
      <c r="C244" s="76" t="s">
        <v>585</v>
      </c>
      <c r="D244" s="76" t="s">
        <v>586</v>
      </c>
      <c r="E244" s="76" t="s">
        <v>587</v>
      </c>
      <c r="F244" s="77" t="s">
        <v>52</v>
      </c>
      <c r="G244" s="78">
        <v>250</v>
      </c>
      <c r="H244" s="79">
        <v>0.59</v>
      </c>
      <c r="I244" s="80"/>
      <c r="J244" s="81">
        <f>INT(I244/G244)</f>
        <v>0</v>
      </c>
      <c r="K244" s="81">
        <f>MOD(I244,G244)</f>
        <v>0</v>
      </c>
      <c r="L244" s="82" t="str">
        <f>IF(I244="","-",J244+K244/(G244/2))</f>
        <v>-</v>
      </c>
      <c r="M244" s="83">
        <f>I244*H244</f>
        <v>0</v>
      </c>
      <c r="N244" s="83">
        <f>IF(I244=0,0,IF(I244&lt;100,(H244+0.1)*I244-M244+7.5,0))</f>
        <v>0</v>
      </c>
      <c r="O244" s="83">
        <f>N244+M244</f>
        <v>0</v>
      </c>
      <c r="P244" s="84"/>
      <c r="Q244" s="78">
        <v>20</v>
      </c>
      <c r="R244" s="85" t="s">
        <v>163</v>
      </c>
      <c r="S244" s="84" t="s">
        <v>4512</v>
      </c>
    </row>
    <row r="245" spans="1:19" s="42" customFormat="1" ht="15.9" x14ac:dyDescent="0.45">
      <c r="A245" s="8"/>
      <c r="B245" s="75" t="s">
        <v>588</v>
      </c>
      <c r="C245" s="76" t="s">
        <v>585</v>
      </c>
      <c r="D245" s="76" t="s">
        <v>586</v>
      </c>
      <c r="E245" s="76"/>
      <c r="F245" s="77" t="s">
        <v>52</v>
      </c>
      <c r="G245" s="78">
        <v>250</v>
      </c>
      <c r="H245" s="79">
        <v>0.59</v>
      </c>
      <c r="I245" s="80"/>
      <c r="J245" s="81">
        <f>INT(I245/G245)</f>
        <v>0</v>
      </c>
      <c r="K245" s="81">
        <f>MOD(I245,G245)</f>
        <v>0</v>
      </c>
      <c r="L245" s="82" t="str">
        <f>IF(I245="","-",J245+K245/(G245/2))</f>
        <v>-</v>
      </c>
      <c r="M245" s="83">
        <f>I245*H245</f>
        <v>0</v>
      </c>
      <c r="N245" s="83">
        <f>IF(I245=0,0,IF(I245&lt;100,(H245+0.1)*I245-M245+7.5,0))</f>
        <v>0</v>
      </c>
      <c r="O245" s="83">
        <f>N245+M245</f>
        <v>0</v>
      </c>
      <c r="P245" s="84"/>
      <c r="Q245" s="78">
        <v>20</v>
      </c>
      <c r="R245" s="85" t="s">
        <v>163</v>
      </c>
      <c r="S245" s="84" t="s">
        <v>5389</v>
      </c>
    </row>
    <row r="246" spans="1:19" s="42" customFormat="1" ht="15.9" x14ac:dyDescent="0.45">
      <c r="A246" s="8"/>
      <c r="B246" s="75" t="s">
        <v>589</v>
      </c>
      <c r="C246" s="86" t="s">
        <v>590</v>
      </c>
      <c r="D246" s="86" t="s">
        <v>591</v>
      </c>
      <c r="E246" s="86" t="s">
        <v>592</v>
      </c>
      <c r="F246" s="87" t="s">
        <v>52</v>
      </c>
      <c r="G246" s="78">
        <v>250</v>
      </c>
      <c r="H246" s="79">
        <v>0.96</v>
      </c>
      <c r="I246" s="80"/>
      <c r="J246" s="81">
        <f>INT(I246/G246)</f>
        <v>0</v>
      </c>
      <c r="K246" s="81">
        <f>MOD(I246,G246)</f>
        <v>0</v>
      </c>
      <c r="L246" s="82" t="str">
        <f>IF(I246="","-",J246+K246/(G246/2))</f>
        <v>-</v>
      </c>
      <c r="M246" s="83">
        <f>I246*H246</f>
        <v>0</v>
      </c>
      <c r="N246" s="83">
        <f>IF(I246=0,0,IF(I246&lt;100,(H246+0.1)*I246-M246+7.5,0))</f>
        <v>0</v>
      </c>
      <c r="O246" s="83">
        <f>N246+M246</f>
        <v>0</v>
      </c>
      <c r="P246" s="84"/>
      <c r="Q246" s="78">
        <v>125</v>
      </c>
      <c r="R246" s="85" t="s">
        <v>193</v>
      </c>
      <c r="S246" s="84" t="s">
        <v>4581</v>
      </c>
    </row>
    <row r="247" spans="1:19" s="42" customFormat="1" ht="15.9" x14ac:dyDescent="0.45">
      <c r="A247" s="8"/>
      <c r="B247" s="75" t="s">
        <v>593</v>
      </c>
      <c r="C247" s="86" t="s">
        <v>590</v>
      </c>
      <c r="D247" s="86" t="s">
        <v>591</v>
      </c>
      <c r="E247" s="86" t="s">
        <v>594</v>
      </c>
      <c r="F247" s="87" t="s">
        <v>52</v>
      </c>
      <c r="G247" s="78">
        <v>250</v>
      </c>
      <c r="H247" s="79">
        <v>0.96</v>
      </c>
      <c r="I247" s="80"/>
      <c r="J247" s="81">
        <f>INT(I247/G247)</f>
        <v>0</v>
      </c>
      <c r="K247" s="81">
        <f>MOD(I247,G247)</f>
        <v>0</v>
      </c>
      <c r="L247" s="82" t="str">
        <f>IF(I247="","-",J247+K247/(G247/2))</f>
        <v>-</v>
      </c>
      <c r="M247" s="83">
        <f>I247*H247</f>
        <v>0</v>
      </c>
      <c r="N247" s="83">
        <f>IF(I247=0,0,IF(I247&lt;100,(H247+0.1)*I247-M247+7.5,0))</f>
        <v>0</v>
      </c>
      <c r="O247" s="83">
        <f>N247+M247</f>
        <v>0</v>
      </c>
      <c r="P247" s="84"/>
      <c r="Q247" s="78">
        <v>80</v>
      </c>
      <c r="R247" s="85" t="s">
        <v>283</v>
      </c>
      <c r="S247" s="84" t="s">
        <v>4563</v>
      </c>
    </row>
    <row r="248" spans="1:19" s="42" customFormat="1" ht="15.9" x14ac:dyDescent="0.45">
      <c r="A248" s="8"/>
      <c r="B248" s="75" t="s">
        <v>595</v>
      </c>
      <c r="C248" s="76" t="s">
        <v>596</v>
      </c>
      <c r="D248" s="76" t="s">
        <v>597</v>
      </c>
      <c r="E248" s="76" t="s">
        <v>598</v>
      </c>
      <c r="F248" s="88" t="s">
        <v>52</v>
      </c>
      <c r="G248" s="78">
        <v>250</v>
      </c>
      <c r="H248" s="79">
        <v>0.69000000000000006</v>
      </c>
      <c r="I248" s="80"/>
      <c r="J248" s="81">
        <f>INT(I248/G248)</f>
        <v>0</v>
      </c>
      <c r="K248" s="81">
        <f>MOD(I248,G248)</f>
        <v>0</v>
      </c>
      <c r="L248" s="82" t="str">
        <f>IF(I248="","-",J248+K248/(G248/2))</f>
        <v>-</v>
      </c>
      <c r="M248" s="83">
        <f>I248*H248</f>
        <v>0</v>
      </c>
      <c r="N248" s="83">
        <f>IF(I248=0,0,IF(I248&lt;100,(H248+0.1)*I248-M248+7.5,0))</f>
        <v>0</v>
      </c>
      <c r="O248" s="83">
        <f>N248+M248</f>
        <v>0</v>
      </c>
      <c r="P248" s="84"/>
      <c r="Q248" s="78" t="s">
        <v>599</v>
      </c>
      <c r="R248" s="85" t="s">
        <v>600</v>
      </c>
      <c r="S248" s="84" t="s">
        <v>4492</v>
      </c>
    </row>
    <row r="249" spans="1:19" s="42" customFormat="1" ht="15.9" x14ac:dyDescent="0.45">
      <c r="A249" s="8"/>
      <c r="B249" s="75" t="s">
        <v>601</v>
      </c>
      <c r="C249" s="76" t="s">
        <v>602</v>
      </c>
      <c r="D249" s="76" t="s">
        <v>603</v>
      </c>
      <c r="E249" s="76" t="s">
        <v>604</v>
      </c>
      <c r="F249" s="77" t="s">
        <v>52</v>
      </c>
      <c r="G249" s="78">
        <v>250</v>
      </c>
      <c r="H249" s="79">
        <v>0.59</v>
      </c>
      <c r="I249" s="80"/>
      <c r="J249" s="81">
        <f>INT(I249/G249)</f>
        <v>0</v>
      </c>
      <c r="K249" s="81">
        <f>MOD(I249,G249)</f>
        <v>0</v>
      </c>
      <c r="L249" s="82" t="str">
        <f>IF(I249="","-",J249+K249/(G249/2))</f>
        <v>-</v>
      </c>
      <c r="M249" s="83">
        <f>I249*H249</f>
        <v>0</v>
      </c>
      <c r="N249" s="83">
        <f>IF(I249=0,0,IF(I249&lt;100,(H249+0.1)*I249-M249+7.5,0))</f>
        <v>0</v>
      </c>
      <c r="O249" s="83">
        <f>N249+M249</f>
        <v>0</v>
      </c>
      <c r="P249" s="84"/>
      <c r="Q249" s="78">
        <v>25</v>
      </c>
      <c r="R249" s="85" t="s">
        <v>283</v>
      </c>
      <c r="S249" s="84" t="s">
        <v>4564</v>
      </c>
    </row>
    <row r="250" spans="1:19" s="42" customFormat="1" ht="15.9" x14ac:dyDescent="0.45">
      <c r="A250" s="8"/>
      <c r="B250" s="75" t="s">
        <v>605</v>
      </c>
      <c r="C250" s="76" t="s">
        <v>602</v>
      </c>
      <c r="D250" s="76" t="s">
        <v>603</v>
      </c>
      <c r="E250" s="76" t="s">
        <v>606</v>
      </c>
      <c r="F250" s="77" t="s">
        <v>52</v>
      </c>
      <c r="G250" s="78">
        <v>250</v>
      </c>
      <c r="H250" s="79">
        <v>0.59</v>
      </c>
      <c r="I250" s="80"/>
      <c r="J250" s="81">
        <f>INT(I250/G250)</f>
        <v>0</v>
      </c>
      <c r="K250" s="81">
        <f>MOD(I250,G250)</f>
        <v>0</v>
      </c>
      <c r="L250" s="82" t="str">
        <f>IF(I250="","-",J250+K250/(G250/2))</f>
        <v>-</v>
      </c>
      <c r="M250" s="83">
        <f>I250*H250</f>
        <v>0</v>
      </c>
      <c r="N250" s="83">
        <f>IF(I250=0,0,IF(I250&lt;100,(H250+0.1)*I250-M250+7.5,0))</f>
        <v>0</v>
      </c>
      <c r="O250" s="83">
        <f>N250+M250</f>
        <v>0</v>
      </c>
      <c r="P250" s="84"/>
      <c r="Q250" s="78">
        <v>15</v>
      </c>
      <c r="R250" s="85" t="s">
        <v>283</v>
      </c>
      <c r="S250" s="84" t="s">
        <v>4530</v>
      </c>
    </row>
    <row r="251" spans="1:19" s="42" customFormat="1" ht="15.9" x14ac:dyDescent="0.45">
      <c r="A251" s="8"/>
      <c r="B251" s="75" t="s">
        <v>607</v>
      </c>
      <c r="C251" s="76" t="s">
        <v>602</v>
      </c>
      <c r="D251" s="76" t="s">
        <v>603</v>
      </c>
      <c r="E251" s="76" t="s">
        <v>608</v>
      </c>
      <c r="F251" s="77" t="s">
        <v>52</v>
      </c>
      <c r="G251" s="78">
        <v>250</v>
      </c>
      <c r="H251" s="79">
        <v>0.59</v>
      </c>
      <c r="I251" s="80"/>
      <c r="J251" s="81">
        <f>INT(I251/G251)</f>
        <v>0</v>
      </c>
      <c r="K251" s="81">
        <f>MOD(I251,G251)</f>
        <v>0</v>
      </c>
      <c r="L251" s="82" t="str">
        <f>IF(I251="","-",J251+K251/(G251/2))</f>
        <v>-</v>
      </c>
      <c r="M251" s="83">
        <f>I251*H251</f>
        <v>0</v>
      </c>
      <c r="N251" s="83">
        <f>IF(I251=0,0,IF(I251&lt;100,(H251+0.1)*I251-M251+7.5,0))</f>
        <v>0</v>
      </c>
      <c r="O251" s="83">
        <f>N251+M251</f>
        <v>0</v>
      </c>
      <c r="P251" s="84"/>
      <c r="Q251" s="78">
        <v>30</v>
      </c>
      <c r="R251" s="85" t="s">
        <v>283</v>
      </c>
      <c r="S251" s="84" t="s">
        <v>4493</v>
      </c>
    </row>
    <row r="252" spans="1:19" s="42" customFormat="1" ht="15.9" x14ac:dyDescent="0.45">
      <c r="A252" s="8"/>
      <c r="B252" s="75" t="s">
        <v>609</v>
      </c>
      <c r="C252" s="76" t="s">
        <v>602</v>
      </c>
      <c r="D252" s="76" t="s">
        <v>603</v>
      </c>
      <c r="E252" s="76" t="s">
        <v>610</v>
      </c>
      <c r="F252" s="77" t="s">
        <v>52</v>
      </c>
      <c r="G252" s="78">
        <v>250</v>
      </c>
      <c r="H252" s="79">
        <v>0.59</v>
      </c>
      <c r="I252" s="80"/>
      <c r="J252" s="81">
        <f>INT(I252/G252)</f>
        <v>0</v>
      </c>
      <c r="K252" s="81">
        <f>MOD(I252,G252)</f>
        <v>0</v>
      </c>
      <c r="L252" s="82" t="str">
        <f>IF(I252="","-",J252+K252/(G252/2))</f>
        <v>-</v>
      </c>
      <c r="M252" s="83">
        <f>I252*H252</f>
        <v>0</v>
      </c>
      <c r="N252" s="83">
        <f>IF(I252=0,0,IF(I252&lt;100,(H252+0.1)*I252-M252+7.5,0))</f>
        <v>0</v>
      </c>
      <c r="O252" s="83">
        <f>N252+M252</f>
        <v>0</v>
      </c>
      <c r="P252" s="84"/>
      <c r="Q252" s="78">
        <v>30</v>
      </c>
      <c r="R252" s="85" t="s">
        <v>283</v>
      </c>
      <c r="S252" s="84" t="s">
        <v>4491</v>
      </c>
    </row>
    <row r="253" spans="1:19" s="42" customFormat="1" ht="15.9" x14ac:dyDescent="0.45">
      <c r="A253" s="8"/>
      <c r="B253" s="75" t="s">
        <v>611</v>
      </c>
      <c r="C253" s="76" t="s">
        <v>602</v>
      </c>
      <c r="D253" s="76" t="s">
        <v>603</v>
      </c>
      <c r="E253" s="76" t="s">
        <v>612</v>
      </c>
      <c r="F253" s="77" t="s">
        <v>52</v>
      </c>
      <c r="G253" s="78">
        <v>250</v>
      </c>
      <c r="H253" s="79">
        <v>0.59</v>
      </c>
      <c r="I253" s="80"/>
      <c r="J253" s="81">
        <f>INT(I253/G253)</f>
        <v>0</v>
      </c>
      <c r="K253" s="81">
        <f>MOD(I253,G253)</f>
        <v>0</v>
      </c>
      <c r="L253" s="82" t="str">
        <f>IF(I253="","-",J253+K253/(G253/2))</f>
        <v>-</v>
      </c>
      <c r="M253" s="83">
        <f>I253*H253</f>
        <v>0</v>
      </c>
      <c r="N253" s="83">
        <f>IF(I253=0,0,IF(I253&lt;100,(H253+0.1)*I253-M253+7.5,0))</f>
        <v>0</v>
      </c>
      <c r="O253" s="83">
        <f>N253+M253</f>
        <v>0</v>
      </c>
      <c r="P253" s="84"/>
      <c r="Q253" s="78">
        <v>35</v>
      </c>
      <c r="R253" s="85" t="s">
        <v>193</v>
      </c>
      <c r="S253" s="84" t="s">
        <v>4502</v>
      </c>
    </row>
    <row r="254" spans="1:19" s="42" customFormat="1" ht="15.9" x14ac:dyDescent="0.45">
      <c r="A254" s="8"/>
      <c r="B254" s="75" t="s">
        <v>613</v>
      </c>
      <c r="C254" s="76" t="s">
        <v>602</v>
      </c>
      <c r="D254" s="76" t="s">
        <v>603</v>
      </c>
      <c r="E254" s="76" t="s">
        <v>614</v>
      </c>
      <c r="F254" s="77" t="s">
        <v>52</v>
      </c>
      <c r="G254" s="78">
        <v>250</v>
      </c>
      <c r="H254" s="79">
        <v>0.59</v>
      </c>
      <c r="I254" s="80"/>
      <c r="J254" s="81">
        <f>INT(I254/G254)</f>
        <v>0</v>
      </c>
      <c r="K254" s="81">
        <f>MOD(I254,G254)</f>
        <v>0</v>
      </c>
      <c r="L254" s="82" t="str">
        <f>IF(I254="","-",J254+K254/(G254/2))</f>
        <v>-</v>
      </c>
      <c r="M254" s="83">
        <f>I254*H254</f>
        <v>0</v>
      </c>
      <c r="N254" s="83">
        <f>IF(I254=0,0,IF(I254&lt;100,(H254+0.1)*I254-M254+7.5,0))</f>
        <v>0</v>
      </c>
      <c r="O254" s="83">
        <f>N254+M254</f>
        <v>0</v>
      </c>
      <c r="P254" s="84"/>
      <c r="Q254" s="78">
        <v>40</v>
      </c>
      <c r="R254" s="85" t="s">
        <v>193</v>
      </c>
      <c r="S254" s="84" t="s">
        <v>4521</v>
      </c>
    </row>
    <row r="255" spans="1:19" s="42" customFormat="1" ht="15.9" x14ac:dyDescent="0.45">
      <c r="A255" s="8"/>
      <c r="B255" s="75" t="s">
        <v>615</v>
      </c>
      <c r="C255" s="76" t="s">
        <v>602</v>
      </c>
      <c r="D255" s="76" t="s">
        <v>603</v>
      </c>
      <c r="E255" s="76" t="s">
        <v>616</v>
      </c>
      <c r="F255" s="77" t="s">
        <v>52</v>
      </c>
      <c r="G255" s="78">
        <v>250</v>
      </c>
      <c r="H255" s="79">
        <v>0.59</v>
      </c>
      <c r="I255" s="80"/>
      <c r="J255" s="81">
        <f>INT(I255/G255)</f>
        <v>0</v>
      </c>
      <c r="K255" s="81">
        <f>MOD(I255,G255)</f>
        <v>0</v>
      </c>
      <c r="L255" s="82" t="str">
        <f>IF(I255="","-",J255+K255/(G255/2))</f>
        <v>-</v>
      </c>
      <c r="M255" s="83">
        <f>I255*H255</f>
        <v>0</v>
      </c>
      <c r="N255" s="83">
        <f>IF(I255=0,0,IF(I255&lt;100,(H255+0.1)*I255-M255+7.5,0))</f>
        <v>0</v>
      </c>
      <c r="O255" s="83">
        <f>N255+M255</f>
        <v>0</v>
      </c>
      <c r="P255" s="84"/>
      <c r="Q255" s="78">
        <v>30</v>
      </c>
      <c r="R255" s="85" t="s">
        <v>283</v>
      </c>
      <c r="S255" s="84" t="s">
        <v>4565</v>
      </c>
    </row>
    <row r="256" spans="1:19" s="42" customFormat="1" ht="15.9" x14ac:dyDescent="0.45">
      <c r="A256" s="8"/>
      <c r="B256" s="75" t="s">
        <v>617</v>
      </c>
      <c r="C256" s="76" t="s">
        <v>602</v>
      </c>
      <c r="D256" s="76" t="s">
        <v>603</v>
      </c>
      <c r="E256" s="76" t="s">
        <v>618</v>
      </c>
      <c r="F256" s="77" t="s">
        <v>52</v>
      </c>
      <c r="G256" s="78">
        <v>250</v>
      </c>
      <c r="H256" s="79">
        <v>0.59</v>
      </c>
      <c r="I256" s="80"/>
      <c r="J256" s="81">
        <f>INT(I256/G256)</f>
        <v>0</v>
      </c>
      <c r="K256" s="81">
        <f>MOD(I256,G256)</f>
        <v>0</v>
      </c>
      <c r="L256" s="82" t="str">
        <f>IF(I256="","-",J256+K256/(G256/2))</f>
        <v>-</v>
      </c>
      <c r="M256" s="83">
        <f>I256*H256</f>
        <v>0</v>
      </c>
      <c r="N256" s="83">
        <f>IF(I256=0,0,IF(I256&lt;100,(H256+0.1)*I256-M256+7.5,0))</f>
        <v>0</v>
      </c>
      <c r="O256" s="83">
        <f>N256+M256</f>
        <v>0</v>
      </c>
      <c r="P256" s="84"/>
      <c r="Q256" s="78">
        <v>40</v>
      </c>
      <c r="R256" s="85" t="s">
        <v>283</v>
      </c>
      <c r="S256" s="84" t="s">
        <v>4566</v>
      </c>
    </row>
    <row r="257" spans="1:19" s="42" customFormat="1" ht="15.9" x14ac:dyDescent="0.45">
      <c r="A257" s="8"/>
      <c r="B257" s="75" t="s">
        <v>619</v>
      </c>
      <c r="C257" s="76" t="s">
        <v>602</v>
      </c>
      <c r="D257" s="76" t="s">
        <v>603</v>
      </c>
      <c r="E257" s="76" t="s">
        <v>620</v>
      </c>
      <c r="F257" s="77" t="s">
        <v>52</v>
      </c>
      <c r="G257" s="78">
        <v>250</v>
      </c>
      <c r="H257" s="79">
        <v>0.59</v>
      </c>
      <c r="I257" s="80"/>
      <c r="J257" s="81">
        <f>INT(I257/G257)</f>
        <v>0</v>
      </c>
      <c r="K257" s="81">
        <f>MOD(I257,G257)</f>
        <v>0</v>
      </c>
      <c r="L257" s="82" t="str">
        <f>IF(I257="","-",J257+K257/(G257/2))</f>
        <v>-</v>
      </c>
      <c r="M257" s="83">
        <f>I257*H257</f>
        <v>0</v>
      </c>
      <c r="N257" s="83">
        <f>IF(I257=0,0,IF(I257&lt;100,(H257+0.1)*I257-M257+7.5,0))</f>
        <v>0</v>
      </c>
      <c r="O257" s="83">
        <f>N257+M257</f>
        <v>0</v>
      </c>
      <c r="P257" s="84"/>
      <c r="Q257" s="78">
        <v>25</v>
      </c>
      <c r="R257" s="85" t="s">
        <v>193</v>
      </c>
      <c r="S257" s="84" t="s">
        <v>4491</v>
      </c>
    </row>
    <row r="258" spans="1:19" s="42" customFormat="1" ht="15.9" x14ac:dyDescent="0.45">
      <c r="A258" s="8"/>
      <c r="B258" s="75" t="s">
        <v>621</v>
      </c>
      <c r="C258" s="76" t="s">
        <v>602</v>
      </c>
      <c r="D258" s="76" t="s">
        <v>603</v>
      </c>
      <c r="E258" s="76" t="s">
        <v>622</v>
      </c>
      <c r="F258" s="77" t="s">
        <v>52</v>
      </c>
      <c r="G258" s="78">
        <v>250</v>
      </c>
      <c r="H258" s="79">
        <v>0.59</v>
      </c>
      <c r="I258" s="80"/>
      <c r="J258" s="81">
        <f>INT(I258/G258)</f>
        <v>0</v>
      </c>
      <c r="K258" s="81">
        <f>MOD(I258,G258)</f>
        <v>0</v>
      </c>
      <c r="L258" s="82" t="str">
        <f>IF(I258="","-",J258+K258/(G258/2))</f>
        <v>-</v>
      </c>
      <c r="M258" s="83">
        <f>I258*H258</f>
        <v>0</v>
      </c>
      <c r="N258" s="83">
        <f>IF(I258=0,0,IF(I258&lt;100,(H258+0.1)*I258-M258+7.5,0))</f>
        <v>0</v>
      </c>
      <c r="O258" s="83">
        <f>N258+M258</f>
        <v>0</v>
      </c>
      <c r="P258" s="84"/>
      <c r="Q258" s="78">
        <v>25</v>
      </c>
      <c r="R258" s="85" t="s">
        <v>283</v>
      </c>
      <c r="S258" s="84" t="s">
        <v>4558</v>
      </c>
    </row>
    <row r="259" spans="1:19" s="42" customFormat="1" ht="15.9" x14ac:dyDescent="0.45">
      <c r="A259" s="8"/>
      <c r="B259" s="75" t="s">
        <v>623</v>
      </c>
      <c r="C259" s="76" t="s">
        <v>602</v>
      </c>
      <c r="D259" s="76" t="s">
        <v>603</v>
      </c>
      <c r="E259" s="76" t="s">
        <v>624</v>
      </c>
      <c r="F259" s="77" t="s">
        <v>52</v>
      </c>
      <c r="G259" s="78">
        <v>250</v>
      </c>
      <c r="H259" s="79">
        <v>0.59</v>
      </c>
      <c r="I259" s="80"/>
      <c r="J259" s="81">
        <f>INT(I259/G259)</f>
        <v>0</v>
      </c>
      <c r="K259" s="81">
        <f>MOD(I259,G259)</f>
        <v>0</v>
      </c>
      <c r="L259" s="82" t="str">
        <f>IF(I259="","-",J259+K259/(G259/2))</f>
        <v>-</v>
      </c>
      <c r="M259" s="83">
        <f>I259*H259</f>
        <v>0</v>
      </c>
      <c r="N259" s="83">
        <f>IF(I259=0,0,IF(I259&lt;100,(H259+0.1)*I259-M259+7.5,0))</f>
        <v>0</v>
      </c>
      <c r="O259" s="83">
        <f>N259+M259</f>
        <v>0</v>
      </c>
      <c r="P259" s="84"/>
      <c r="Q259" s="78">
        <v>30</v>
      </c>
      <c r="R259" s="85" t="s">
        <v>283</v>
      </c>
      <c r="S259" s="84" t="s">
        <v>4497</v>
      </c>
    </row>
    <row r="260" spans="1:19" s="42" customFormat="1" ht="15.9" x14ac:dyDescent="0.45">
      <c r="A260" s="8"/>
      <c r="B260" s="75" t="s">
        <v>625</v>
      </c>
      <c r="C260" s="76" t="s">
        <v>602</v>
      </c>
      <c r="D260" s="76" t="s">
        <v>603</v>
      </c>
      <c r="E260" s="76" t="s">
        <v>626</v>
      </c>
      <c r="F260" s="77" t="s">
        <v>52</v>
      </c>
      <c r="G260" s="78">
        <v>250</v>
      </c>
      <c r="H260" s="79">
        <v>0.59</v>
      </c>
      <c r="I260" s="80"/>
      <c r="J260" s="81">
        <f>INT(I260/G260)</f>
        <v>0</v>
      </c>
      <c r="K260" s="81">
        <f>MOD(I260,G260)</f>
        <v>0</v>
      </c>
      <c r="L260" s="82" t="str">
        <f>IF(I260="","-",J260+K260/(G260/2))</f>
        <v>-</v>
      </c>
      <c r="M260" s="83">
        <f>I260*H260</f>
        <v>0</v>
      </c>
      <c r="N260" s="83">
        <f>IF(I260=0,0,IF(I260&lt;100,(H260+0.1)*I260-M260+7.5,0))</f>
        <v>0</v>
      </c>
      <c r="O260" s="83">
        <f>N260+M260</f>
        <v>0</v>
      </c>
      <c r="P260" s="84"/>
      <c r="Q260" s="78">
        <v>30</v>
      </c>
      <c r="R260" s="85" t="s">
        <v>283</v>
      </c>
      <c r="S260" s="84" t="s">
        <v>4512</v>
      </c>
    </row>
    <row r="261" spans="1:19" s="42" customFormat="1" ht="15.9" x14ac:dyDescent="0.45">
      <c r="A261" s="8"/>
      <c r="B261" s="75" t="s">
        <v>627</v>
      </c>
      <c r="C261" s="76" t="s">
        <v>602</v>
      </c>
      <c r="D261" s="76" t="s">
        <v>603</v>
      </c>
      <c r="E261" s="76" t="s">
        <v>100</v>
      </c>
      <c r="F261" s="77" t="s">
        <v>52</v>
      </c>
      <c r="G261" s="78">
        <v>250</v>
      </c>
      <c r="H261" s="79">
        <v>0.59</v>
      </c>
      <c r="I261" s="80"/>
      <c r="J261" s="81">
        <f>INT(I261/G261)</f>
        <v>0</v>
      </c>
      <c r="K261" s="81">
        <f>MOD(I261,G261)</f>
        <v>0</v>
      </c>
      <c r="L261" s="82" t="str">
        <f>IF(I261="","-",J261+K261/(G261/2))</f>
        <v>-</v>
      </c>
      <c r="M261" s="83">
        <f>I261*H261</f>
        <v>0</v>
      </c>
      <c r="N261" s="83">
        <f>IF(I261=0,0,IF(I261&lt;100,(H261+0.1)*I261-M261+7.5,0))</f>
        <v>0</v>
      </c>
      <c r="O261" s="83">
        <f>N261+M261</f>
        <v>0</v>
      </c>
      <c r="P261" s="84"/>
      <c r="Q261" s="78">
        <v>25</v>
      </c>
      <c r="R261" s="85" t="s">
        <v>283</v>
      </c>
      <c r="S261" s="84" t="s">
        <v>4567</v>
      </c>
    </row>
    <row r="262" spans="1:19" s="42" customFormat="1" ht="15.9" x14ac:dyDescent="0.45">
      <c r="A262" s="8"/>
      <c r="B262" s="75" t="s">
        <v>628</v>
      </c>
      <c r="C262" s="76" t="s">
        <v>602</v>
      </c>
      <c r="D262" s="76" t="s">
        <v>603</v>
      </c>
      <c r="E262" s="76" t="s">
        <v>629</v>
      </c>
      <c r="F262" s="77" t="s">
        <v>52</v>
      </c>
      <c r="G262" s="78">
        <v>250</v>
      </c>
      <c r="H262" s="79">
        <v>0.59</v>
      </c>
      <c r="I262" s="80"/>
      <c r="J262" s="81">
        <f>INT(I262/G262)</f>
        <v>0</v>
      </c>
      <c r="K262" s="81">
        <f>MOD(I262,G262)</f>
        <v>0</v>
      </c>
      <c r="L262" s="82" t="str">
        <f>IF(I262="","-",J262+K262/(G262/2))</f>
        <v>-</v>
      </c>
      <c r="M262" s="83">
        <f>I262*H262</f>
        <v>0</v>
      </c>
      <c r="N262" s="83">
        <f>IF(I262=0,0,IF(I262&lt;100,(H262+0.1)*I262-M262+7.5,0))</f>
        <v>0</v>
      </c>
      <c r="O262" s="83">
        <f>N262+M262</f>
        <v>0</v>
      </c>
      <c r="P262" s="84"/>
      <c r="Q262" s="78">
        <v>40</v>
      </c>
      <c r="R262" s="85" t="s">
        <v>283</v>
      </c>
      <c r="S262" s="84" t="s">
        <v>4512</v>
      </c>
    </row>
    <row r="263" spans="1:19" s="42" customFormat="1" ht="15.9" x14ac:dyDescent="0.45">
      <c r="A263" s="8"/>
      <c r="B263" s="75" t="s">
        <v>630</v>
      </c>
      <c r="C263" s="76" t="s">
        <v>602</v>
      </c>
      <c r="D263" s="76" t="s">
        <v>603</v>
      </c>
      <c r="E263" s="76" t="s">
        <v>631</v>
      </c>
      <c r="F263" s="77" t="s">
        <v>52</v>
      </c>
      <c r="G263" s="78">
        <v>250</v>
      </c>
      <c r="H263" s="79">
        <v>0.59</v>
      </c>
      <c r="I263" s="80"/>
      <c r="J263" s="81">
        <f>INT(I263/G263)</f>
        <v>0</v>
      </c>
      <c r="K263" s="81">
        <f>MOD(I263,G263)</f>
        <v>0</v>
      </c>
      <c r="L263" s="82" t="str">
        <f>IF(I263="","-",J263+K263/(G263/2))</f>
        <v>-</v>
      </c>
      <c r="M263" s="83">
        <f>I263*H263</f>
        <v>0</v>
      </c>
      <c r="N263" s="83">
        <f>IF(I263=0,0,IF(I263&lt;100,(H263+0.1)*I263-M263+7.5,0))</f>
        <v>0</v>
      </c>
      <c r="O263" s="83">
        <f>N263+M263</f>
        <v>0</v>
      </c>
      <c r="P263" s="84"/>
      <c r="Q263" s="78">
        <v>40</v>
      </c>
      <c r="R263" s="85" t="s">
        <v>283</v>
      </c>
      <c r="S263" s="84" t="s">
        <v>4491</v>
      </c>
    </row>
    <row r="264" spans="1:19" s="42" customFormat="1" ht="15.9" x14ac:dyDescent="0.45">
      <c r="A264" s="8"/>
      <c r="B264" s="75" t="s">
        <v>632</v>
      </c>
      <c r="C264" s="76" t="s">
        <v>602</v>
      </c>
      <c r="D264" s="76" t="s">
        <v>603</v>
      </c>
      <c r="E264" s="76" t="s">
        <v>633</v>
      </c>
      <c r="F264" s="77" t="s">
        <v>52</v>
      </c>
      <c r="G264" s="78">
        <v>250</v>
      </c>
      <c r="H264" s="79">
        <v>0.59</v>
      </c>
      <c r="I264" s="80"/>
      <c r="J264" s="81">
        <f>INT(I264/G264)</f>
        <v>0</v>
      </c>
      <c r="K264" s="81">
        <f>MOD(I264,G264)</f>
        <v>0</v>
      </c>
      <c r="L264" s="82" t="str">
        <f>IF(I264="","-",J264+K264/(G264/2))</f>
        <v>-</v>
      </c>
      <c r="M264" s="83">
        <f>I264*H264</f>
        <v>0</v>
      </c>
      <c r="N264" s="83">
        <f>IF(I264=0,0,IF(I264&lt;100,(H264+0.1)*I264-M264+7.5,0))</f>
        <v>0</v>
      </c>
      <c r="O264" s="83">
        <f>N264+M264</f>
        <v>0</v>
      </c>
      <c r="P264" s="84"/>
      <c r="Q264" s="78">
        <v>40</v>
      </c>
      <c r="R264" s="85" t="s">
        <v>283</v>
      </c>
      <c r="S264" s="84" t="s">
        <v>4568</v>
      </c>
    </row>
    <row r="265" spans="1:19" s="42" customFormat="1" ht="15.9" x14ac:dyDescent="0.45">
      <c r="A265" s="8"/>
      <c r="B265" s="75" t="s">
        <v>634</v>
      </c>
      <c r="C265" s="76" t="s">
        <v>602</v>
      </c>
      <c r="D265" s="76" t="s">
        <v>603</v>
      </c>
      <c r="E265" s="76" t="s">
        <v>635</v>
      </c>
      <c r="F265" s="77" t="s">
        <v>52</v>
      </c>
      <c r="G265" s="78">
        <v>250</v>
      </c>
      <c r="H265" s="79">
        <v>0.59</v>
      </c>
      <c r="I265" s="80"/>
      <c r="J265" s="81">
        <f>INT(I265/G265)</f>
        <v>0</v>
      </c>
      <c r="K265" s="81">
        <f>MOD(I265,G265)</f>
        <v>0</v>
      </c>
      <c r="L265" s="82" t="str">
        <f>IF(I265="","-",J265+K265/(G265/2))</f>
        <v>-</v>
      </c>
      <c r="M265" s="83">
        <f>I265*H265</f>
        <v>0</v>
      </c>
      <c r="N265" s="83">
        <f>IF(I265=0,0,IF(I265&lt;100,(H265+0.1)*I265-M265+7.5,0))</f>
        <v>0</v>
      </c>
      <c r="O265" s="83">
        <f>N265+M265</f>
        <v>0</v>
      </c>
      <c r="P265" s="84"/>
      <c r="Q265" s="78">
        <v>25</v>
      </c>
      <c r="R265" s="85" t="s">
        <v>283</v>
      </c>
      <c r="S265" s="84" t="s">
        <v>4493</v>
      </c>
    </row>
    <row r="266" spans="1:19" s="42" customFormat="1" ht="15.9" x14ac:dyDescent="0.45">
      <c r="A266" s="8"/>
      <c r="B266" s="75" t="s">
        <v>636</v>
      </c>
      <c r="C266" s="76" t="s">
        <v>602</v>
      </c>
      <c r="D266" s="76" t="s">
        <v>603</v>
      </c>
      <c r="E266" s="76" t="s">
        <v>637</v>
      </c>
      <c r="F266" s="77" t="s">
        <v>52</v>
      </c>
      <c r="G266" s="78">
        <v>250</v>
      </c>
      <c r="H266" s="79">
        <v>0.59</v>
      </c>
      <c r="I266" s="80"/>
      <c r="J266" s="81">
        <f>INT(I266/G266)</f>
        <v>0</v>
      </c>
      <c r="K266" s="81">
        <f>MOD(I266,G266)</f>
        <v>0</v>
      </c>
      <c r="L266" s="82" t="str">
        <f>IF(I266="","-",J266+K266/(G266/2))</f>
        <v>-</v>
      </c>
      <c r="M266" s="83">
        <f>I266*H266</f>
        <v>0</v>
      </c>
      <c r="N266" s="83">
        <f>IF(I266=0,0,IF(I266&lt;100,(H266+0.1)*I266-M266+7.5,0))</f>
        <v>0</v>
      </c>
      <c r="O266" s="83">
        <f>N266+M266</f>
        <v>0</v>
      </c>
      <c r="P266" s="84"/>
      <c r="Q266" s="78">
        <v>25</v>
      </c>
      <c r="R266" s="85" t="s">
        <v>283</v>
      </c>
      <c r="S266" s="84" t="s">
        <v>4493</v>
      </c>
    </row>
    <row r="267" spans="1:19" s="42" customFormat="1" ht="15.9" x14ac:dyDescent="0.45">
      <c r="A267" s="8"/>
      <c r="B267" s="75" t="s">
        <v>638</v>
      </c>
      <c r="C267" s="76" t="s">
        <v>602</v>
      </c>
      <c r="D267" s="76" t="s">
        <v>603</v>
      </c>
      <c r="E267" s="76" t="s">
        <v>639</v>
      </c>
      <c r="F267" s="77" t="s">
        <v>52</v>
      </c>
      <c r="G267" s="78">
        <v>250</v>
      </c>
      <c r="H267" s="79">
        <v>0.59</v>
      </c>
      <c r="I267" s="80"/>
      <c r="J267" s="81">
        <f>INT(I267/G267)</f>
        <v>0</v>
      </c>
      <c r="K267" s="81">
        <f>MOD(I267,G267)</f>
        <v>0</v>
      </c>
      <c r="L267" s="82" t="str">
        <f>IF(I267="","-",J267+K267/(G267/2))</f>
        <v>-</v>
      </c>
      <c r="M267" s="83">
        <f>I267*H267</f>
        <v>0</v>
      </c>
      <c r="N267" s="83">
        <f>IF(I267=0,0,IF(I267&lt;100,(H267+0.1)*I267-M267+7.5,0))</f>
        <v>0</v>
      </c>
      <c r="O267" s="83">
        <f>N267+M267</f>
        <v>0</v>
      </c>
      <c r="P267" s="84"/>
      <c r="Q267" s="78">
        <v>25</v>
      </c>
      <c r="R267" s="85" t="s">
        <v>283</v>
      </c>
      <c r="S267" s="84" t="s">
        <v>4569</v>
      </c>
    </row>
    <row r="268" spans="1:19" s="42" customFormat="1" ht="15.9" x14ac:dyDescent="0.45">
      <c r="A268" s="8"/>
      <c r="B268" s="75" t="s">
        <v>640</v>
      </c>
      <c r="C268" s="76" t="s">
        <v>602</v>
      </c>
      <c r="D268" s="76" t="s">
        <v>603</v>
      </c>
      <c r="E268" s="76" t="s">
        <v>641</v>
      </c>
      <c r="F268" s="77" t="s">
        <v>52</v>
      </c>
      <c r="G268" s="78">
        <v>250</v>
      </c>
      <c r="H268" s="79">
        <v>0.59</v>
      </c>
      <c r="I268" s="80"/>
      <c r="J268" s="81">
        <f>INT(I268/G268)</f>
        <v>0</v>
      </c>
      <c r="K268" s="81">
        <f>MOD(I268,G268)</f>
        <v>0</v>
      </c>
      <c r="L268" s="82" t="str">
        <f>IF(I268="","-",J268+K268/(G268/2))</f>
        <v>-</v>
      </c>
      <c r="M268" s="83">
        <f>I268*H268</f>
        <v>0</v>
      </c>
      <c r="N268" s="83">
        <f>IF(I268=0,0,IF(I268&lt;100,(H268+0.1)*I268-M268+7.5,0))</f>
        <v>0</v>
      </c>
      <c r="O268" s="83">
        <f>N268+M268</f>
        <v>0</v>
      </c>
      <c r="P268" s="84"/>
      <c r="Q268" s="78">
        <v>40</v>
      </c>
      <c r="R268" s="85" t="s">
        <v>193</v>
      </c>
      <c r="S268" s="84" t="s">
        <v>4570</v>
      </c>
    </row>
    <row r="269" spans="1:19" s="42" customFormat="1" ht="15.9" x14ac:dyDescent="0.45">
      <c r="A269" s="8"/>
      <c r="B269" s="75" t="s">
        <v>642</v>
      </c>
      <c r="C269" s="76" t="s">
        <v>643</v>
      </c>
      <c r="D269" s="76" t="s">
        <v>644</v>
      </c>
      <c r="E269" s="76" t="s">
        <v>645</v>
      </c>
      <c r="F269" s="77" t="s">
        <v>52</v>
      </c>
      <c r="G269" s="78">
        <v>250</v>
      </c>
      <c r="H269" s="79">
        <v>1.07</v>
      </c>
      <c r="I269" s="80"/>
      <c r="J269" s="81">
        <f>INT(I269/G269)</f>
        <v>0</v>
      </c>
      <c r="K269" s="81">
        <f>MOD(I269,G269)</f>
        <v>0</v>
      </c>
      <c r="L269" s="82" t="str">
        <f>IF(I269="","-",J269+K269/(G269/2))</f>
        <v>-</v>
      </c>
      <c r="M269" s="83">
        <f>I269*H269</f>
        <v>0</v>
      </c>
      <c r="N269" s="83">
        <f>IF(I269=0,0,IF(I269&lt;100,(H269+0.1)*I269-M269+7.5,0))</f>
        <v>0</v>
      </c>
      <c r="O269" s="83">
        <f>N269+M269</f>
        <v>0</v>
      </c>
      <c r="P269" s="84"/>
      <c r="Q269" s="78" t="s">
        <v>646</v>
      </c>
      <c r="R269" s="85" t="s">
        <v>193</v>
      </c>
      <c r="S269" s="84" t="s">
        <v>4516</v>
      </c>
    </row>
    <row r="270" spans="1:19" s="42" customFormat="1" ht="15.9" x14ac:dyDescent="0.45">
      <c r="A270" s="8"/>
      <c r="B270" s="75" t="s">
        <v>647</v>
      </c>
      <c r="C270" s="76" t="s">
        <v>643</v>
      </c>
      <c r="D270" s="76" t="s">
        <v>644</v>
      </c>
      <c r="E270" s="76" t="s">
        <v>648</v>
      </c>
      <c r="F270" s="77" t="s">
        <v>52</v>
      </c>
      <c r="G270" s="78">
        <v>250</v>
      </c>
      <c r="H270" s="79">
        <v>0.86</v>
      </c>
      <c r="I270" s="80"/>
      <c r="J270" s="81">
        <f>INT(I270/G270)</f>
        <v>0</v>
      </c>
      <c r="K270" s="81">
        <f>MOD(I270,G270)</f>
        <v>0</v>
      </c>
      <c r="L270" s="82" t="str">
        <f>IF(I270="","-",J270+K270/(G270/2))</f>
        <v>-</v>
      </c>
      <c r="M270" s="83">
        <f>I270*H270</f>
        <v>0</v>
      </c>
      <c r="N270" s="83">
        <f>IF(I270=0,0,IF(I270&lt;100,(H270+0.1)*I270-M270+7.5,0))</f>
        <v>0</v>
      </c>
      <c r="O270" s="83">
        <f>N270+M270</f>
        <v>0</v>
      </c>
      <c r="P270" s="84"/>
      <c r="Q270" s="78">
        <v>120</v>
      </c>
      <c r="R270" s="85" t="s">
        <v>193</v>
      </c>
      <c r="S270" s="84" t="s">
        <v>4571</v>
      </c>
    </row>
    <row r="271" spans="1:19" s="42" customFormat="1" ht="15.9" x14ac:dyDescent="0.45">
      <c r="A271" s="8"/>
      <c r="B271" s="75" t="s">
        <v>649</v>
      </c>
      <c r="C271" s="76" t="s">
        <v>643</v>
      </c>
      <c r="D271" s="76" t="s">
        <v>644</v>
      </c>
      <c r="E271" s="76" t="s">
        <v>650</v>
      </c>
      <c r="F271" s="77" t="s">
        <v>52</v>
      </c>
      <c r="G271" s="78">
        <v>250</v>
      </c>
      <c r="H271" s="79">
        <v>1.0900000000000001</v>
      </c>
      <c r="I271" s="80"/>
      <c r="J271" s="81">
        <f>INT(I271/G271)</f>
        <v>0</v>
      </c>
      <c r="K271" s="81">
        <f>MOD(I271,G271)</f>
        <v>0</v>
      </c>
      <c r="L271" s="82" t="str">
        <f>IF(I271="","-",J271+K271/(G271/2))</f>
        <v>-</v>
      </c>
      <c r="M271" s="83">
        <f>I271*H271</f>
        <v>0</v>
      </c>
      <c r="N271" s="83">
        <f>IF(I271=0,0,IF(I271&lt;100,(H271+0.1)*I271-M271+7.5,0))</f>
        <v>0</v>
      </c>
      <c r="O271" s="83">
        <f>N271+M271</f>
        <v>0</v>
      </c>
      <c r="P271" s="84"/>
      <c r="Q271" s="78">
        <v>60</v>
      </c>
      <c r="R271" s="85" t="s">
        <v>283</v>
      </c>
      <c r="S271" s="84" t="s">
        <v>4572</v>
      </c>
    </row>
    <row r="272" spans="1:19" s="42" customFormat="1" ht="15.9" x14ac:dyDescent="0.45">
      <c r="A272" s="8"/>
      <c r="B272" s="75" t="s">
        <v>651</v>
      </c>
      <c r="C272" s="76" t="s">
        <v>652</v>
      </c>
      <c r="D272" s="76" t="s">
        <v>653</v>
      </c>
      <c r="E272" s="76" t="s">
        <v>654</v>
      </c>
      <c r="F272" s="77" t="s">
        <v>52</v>
      </c>
      <c r="G272" s="78">
        <v>250</v>
      </c>
      <c r="H272" s="79">
        <v>0.92</v>
      </c>
      <c r="I272" s="80"/>
      <c r="J272" s="81">
        <f>INT(I272/G272)</f>
        <v>0</v>
      </c>
      <c r="K272" s="81">
        <f>MOD(I272,G272)</f>
        <v>0</v>
      </c>
      <c r="L272" s="82" t="str">
        <f>IF(I272="","-",J272+K272/(G272/2))</f>
        <v>-</v>
      </c>
      <c r="M272" s="83">
        <f>I272*H272</f>
        <v>0</v>
      </c>
      <c r="N272" s="83">
        <f>IF(I272=0,0,IF(I272&lt;100,(H272+0.1)*I272-M272+7.5,0))</f>
        <v>0</v>
      </c>
      <c r="O272" s="83">
        <f>N272+M272</f>
        <v>0</v>
      </c>
      <c r="P272" s="84"/>
      <c r="Q272" s="78">
        <v>120</v>
      </c>
      <c r="R272" s="85" t="s">
        <v>193</v>
      </c>
      <c r="S272" s="84" t="s">
        <v>4567</v>
      </c>
    </row>
    <row r="273" spans="1:19" s="42" customFormat="1" ht="15.9" x14ac:dyDescent="0.45">
      <c r="A273" s="8"/>
      <c r="B273" s="75" t="s">
        <v>655</v>
      </c>
      <c r="C273" s="76" t="s">
        <v>652</v>
      </c>
      <c r="D273" s="76" t="s">
        <v>653</v>
      </c>
      <c r="E273" s="76" t="s">
        <v>656</v>
      </c>
      <c r="F273" s="77" t="s">
        <v>52</v>
      </c>
      <c r="G273" s="78">
        <v>250</v>
      </c>
      <c r="H273" s="79">
        <v>0.92</v>
      </c>
      <c r="I273" s="80"/>
      <c r="J273" s="81">
        <f>INT(I273/G273)</f>
        <v>0</v>
      </c>
      <c r="K273" s="81">
        <f>MOD(I273,G273)</f>
        <v>0</v>
      </c>
      <c r="L273" s="82" t="str">
        <f>IF(I273="","-",J273+K273/(G273/2))</f>
        <v>-</v>
      </c>
      <c r="M273" s="83">
        <f>I273*H273</f>
        <v>0</v>
      </c>
      <c r="N273" s="83">
        <f>IF(I273=0,0,IF(I273&lt;100,(H273+0.1)*I273-M273+7.5,0))</f>
        <v>0</v>
      </c>
      <c r="O273" s="83">
        <f>N273+M273</f>
        <v>0</v>
      </c>
      <c r="P273" s="84"/>
      <c r="Q273" s="78">
        <v>125</v>
      </c>
      <c r="R273" s="85" t="s">
        <v>193</v>
      </c>
      <c r="S273" s="84" t="s">
        <v>4573</v>
      </c>
    </row>
    <row r="274" spans="1:19" s="42" customFormat="1" ht="15.9" x14ac:dyDescent="0.45">
      <c r="A274" s="8"/>
      <c r="B274" s="75" t="s">
        <v>657</v>
      </c>
      <c r="C274" s="76" t="s">
        <v>658</v>
      </c>
      <c r="D274" s="76" t="s">
        <v>653</v>
      </c>
      <c r="E274" s="76" t="s">
        <v>659</v>
      </c>
      <c r="F274" s="77" t="s">
        <v>52</v>
      </c>
      <c r="G274" s="78">
        <v>250</v>
      </c>
      <c r="H274" s="79">
        <v>0.64</v>
      </c>
      <c r="I274" s="80"/>
      <c r="J274" s="81">
        <f>INT(I274/G274)</f>
        <v>0</v>
      </c>
      <c r="K274" s="81">
        <f>MOD(I274,G274)</f>
        <v>0</v>
      </c>
      <c r="L274" s="82" t="str">
        <f>IF(I274="","-",J274+K274/(G274/2))</f>
        <v>-</v>
      </c>
      <c r="M274" s="83">
        <f>I274*H274</f>
        <v>0</v>
      </c>
      <c r="N274" s="83">
        <f>IF(I274=0,0,IF(I274&lt;100,(H274+0.1)*I274-M274+7.5,0))</f>
        <v>0</v>
      </c>
      <c r="O274" s="83">
        <f>N274+M274</f>
        <v>0</v>
      </c>
      <c r="P274" s="84"/>
      <c r="Q274" s="78">
        <v>70</v>
      </c>
      <c r="R274" s="85" t="s">
        <v>283</v>
      </c>
      <c r="S274" s="84" t="s">
        <v>5390</v>
      </c>
    </row>
    <row r="275" spans="1:19" s="42" customFormat="1" ht="15.9" x14ac:dyDescent="0.45">
      <c r="A275" s="8"/>
      <c r="B275" s="75" t="s">
        <v>660</v>
      </c>
      <c r="C275" s="76" t="s">
        <v>652</v>
      </c>
      <c r="D275" s="76" t="s">
        <v>653</v>
      </c>
      <c r="E275" s="76" t="s">
        <v>661</v>
      </c>
      <c r="F275" s="77" t="s">
        <v>52</v>
      </c>
      <c r="G275" s="78">
        <v>250</v>
      </c>
      <c r="H275" s="79">
        <v>0.82000000000000006</v>
      </c>
      <c r="I275" s="80"/>
      <c r="J275" s="81">
        <f>INT(I275/G275)</f>
        <v>0</v>
      </c>
      <c r="K275" s="81">
        <f>MOD(I275,G275)</f>
        <v>0</v>
      </c>
      <c r="L275" s="82" t="str">
        <f>IF(I275="","-",J275+K275/(G275/2))</f>
        <v>-</v>
      </c>
      <c r="M275" s="83">
        <f>I275*H275</f>
        <v>0</v>
      </c>
      <c r="N275" s="83">
        <f>IF(I275=0,0,IF(I275&lt;100,(H275+0.1)*I275-M275+7.5,0))</f>
        <v>0</v>
      </c>
      <c r="O275" s="83">
        <f>N275+M275</f>
        <v>0</v>
      </c>
      <c r="P275" s="84"/>
      <c r="Q275" s="78">
        <v>40</v>
      </c>
      <c r="R275" s="85" t="s">
        <v>193</v>
      </c>
      <c r="S275" s="84" t="s">
        <v>4519</v>
      </c>
    </row>
    <row r="276" spans="1:19" s="42" customFormat="1" ht="15.9" x14ac:dyDescent="0.45">
      <c r="A276" s="8"/>
      <c r="B276" s="75" t="s">
        <v>662</v>
      </c>
      <c r="C276" s="76" t="s">
        <v>652</v>
      </c>
      <c r="D276" s="76" t="s">
        <v>653</v>
      </c>
      <c r="E276" s="76" t="s">
        <v>663</v>
      </c>
      <c r="F276" s="77" t="s">
        <v>52</v>
      </c>
      <c r="G276" s="78">
        <v>250</v>
      </c>
      <c r="H276" s="79">
        <v>0.82000000000000006</v>
      </c>
      <c r="I276" s="80"/>
      <c r="J276" s="81">
        <f>INT(I276/G276)</f>
        <v>0</v>
      </c>
      <c r="K276" s="81">
        <f>MOD(I276,G276)</f>
        <v>0</v>
      </c>
      <c r="L276" s="82" t="str">
        <f>IF(I276="","-",J276+K276/(G276/2))</f>
        <v>-</v>
      </c>
      <c r="M276" s="83">
        <f>I276*H276</f>
        <v>0</v>
      </c>
      <c r="N276" s="83">
        <f>IF(I276=0,0,IF(I276&lt;100,(H276+0.1)*I276-M276+7.5,0))</f>
        <v>0</v>
      </c>
      <c r="O276" s="83">
        <f>N276+M276</f>
        <v>0</v>
      </c>
      <c r="P276" s="84"/>
      <c r="Q276" s="78">
        <v>50</v>
      </c>
      <c r="R276" s="85" t="s">
        <v>193</v>
      </c>
      <c r="S276" s="84" t="s">
        <v>4574</v>
      </c>
    </row>
    <row r="277" spans="1:19" s="42" customFormat="1" ht="15.9" x14ac:dyDescent="0.45">
      <c r="A277" s="8"/>
      <c r="B277" s="75" t="s">
        <v>664</v>
      </c>
      <c r="C277" s="76" t="s">
        <v>665</v>
      </c>
      <c r="D277" s="76" t="s">
        <v>666</v>
      </c>
      <c r="E277" s="76" t="s">
        <v>667</v>
      </c>
      <c r="F277" s="77" t="s">
        <v>52</v>
      </c>
      <c r="G277" s="78">
        <v>250</v>
      </c>
      <c r="H277" s="79">
        <v>0.59</v>
      </c>
      <c r="I277" s="80"/>
      <c r="J277" s="81">
        <f>INT(I277/G277)</f>
        <v>0</v>
      </c>
      <c r="K277" s="81">
        <f>MOD(I277,G277)</f>
        <v>0</v>
      </c>
      <c r="L277" s="82" t="str">
        <f>IF(I277="","-",J277+K277/(G277/2))</f>
        <v>-</v>
      </c>
      <c r="M277" s="83">
        <f>I277*H277</f>
        <v>0</v>
      </c>
      <c r="N277" s="83">
        <f>IF(I277=0,0,IF(I277&lt;100,(H277+0.1)*I277-M277+7.5,0))</f>
        <v>0</v>
      </c>
      <c r="O277" s="83">
        <f>N277+M277</f>
        <v>0</v>
      </c>
      <c r="P277" s="84"/>
      <c r="Q277" s="78">
        <v>100</v>
      </c>
      <c r="R277" s="85" t="s">
        <v>283</v>
      </c>
      <c r="S277" s="84" t="s">
        <v>4493</v>
      </c>
    </row>
    <row r="278" spans="1:19" s="42" customFormat="1" ht="15.9" x14ac:dyDescent="0.45">
      <c r="A278" s="8"/>
      <c r="B278" s="75" t="s">
        <v>668</v>
      </c>
      <c r="C278" s="76" t="s">
        <v>665</v>
      </c>
      <c r="D278" s="76" t="s">
        <v>666</v>
      </c>
      <c r="E278" s="76" t="s">
        <v>669</v>
      </c>
      <c r="F278" s="77" t="s">
        <v>52</v>
      </c>
      <c r="G278" s="78">
        <v>250</v>
      </c>
      <c r="H278" s="79">
        <v>0.59</v>
      </c>
      <c r="I278" s="80"/>
      <c r="J278" s="81">
        <f>INT(I278/G278)</f>
        <v>0</v>
      </c>
      <c r="K278" s="81">
        <f>MOD(I278,G278)</f>
        <v>0</v>
      </c>
      <c r="L278" s="82" t="str">
        <f>IF(I278="","-",J278+K278/(G278/2))</f>
        <v>-</v>
      </c>
      <c r="M278" s="83">
        <f>I278*H278</f>
        <v>0</v>
      </c>
      <c r="N278" s="83">
        <f>IF(I278=0,0,IF(I278&lt;100,(H278+0.1)*I278-M278+7.5,0))</f>
        <v>0</v>
      </c>
      <c r="O278" s="83">
        <f>N278+M278</f>
        <v>0</v>
      </c>
      <c r="P278" s="84"/>
      <c r="Q278" s="78">
        <v>80</v>
      </c>
      <c r="R278" s="85" t="s">
        <v>193</v>
      </c>
      <c r="S278" s="84" t="s">
        <v>4568</v>
      </c>
    </row>
    <row r="279" spans="1:19" s="42" customFormat="1" ht="15.9" x14ac:dyDescent="0.45">
      <c r="A279" s="8"/>
      <c r="B279" s="75" t="s">
        <v>670</v>
      </c>
      <c r="C279" s="76" t="s">
        <v>665</v>
      </c>
      <c r="D279" s="76" t="s">
        <v>666</v>
      </c>
      <c r="E279" s="76" t="s">
        <v>671</v>
      </c>
      <c r="F279" s="77" t="s">
        <v>52</v>
      </c>
      <c r="G279" s="78">
        <v>250</v>
      </c>
      <c r="H279" s="79">
        <v>0.59</v>
      </c>
      <c r="I279" s="80"/>
      <c r="J279" s="81">
        <f>INT(I279/G279)</f>
        <v>0</v>
      </c>
      <c r="K279" s="81">
        <f>MOD(I279,G279)</f>
        <v>0</v>
      </c>
      <c r="L279" s="82" t="str">
        <f>IF(I279="","-",J279+K279/(G279/2))</f>
        <v>-</v>
      </c>
      <c r="M279" s="83">
        <f>I279*H279</f>
        <v>0</v>
      </c>
      <c r="N279" s="83">
        <f>IF(I279=0,0,IF(I279&lt;100,(H279+0.1)*I279-M279+7.5,0))</f>
        <v>0</v>
      </c>
      <c r="O279" s="83">
        <f>N279+M279</f>
        <v>0</v>
      </c>
      <c r="P279" s="84"/>
      <c r="Q279" s="78">
        <v>100</v>
      </c>
      <c r="R279" s="85" t="s">
        <v>283</v>
      </c>
      <c r="S279" s="84" t="s">
        <v>4497</v>
      </c>
    </row>
    <row r="280" spans="1:19" s="42" customFormat="1" ht="15.9" x14ac:dyDescent="0.45">
      <c r="A280" s="8"/>
      <c r="B280" s="75" t="s">
        <v>672</v>
      </c>
      <c r="C280" s="76" t="s">
        <v>665</v>
      </c>
      <c r="D280" s="76" t="s">
        <v>666</v>
      </c>
      <c r="E280" s="76" t="s">
        <v>673</v>
      </c>
      <c r="F280" s="77" t="s">
        <v>52</v>
      </c>
      <c r="G280" s="78">
        <v>250</v>
      </c>
      <c r="H280" s="79">
        <v>0.59</v>
      </c>
      <c r="I280" s="80"/>
      <c r="J280" s="81">
        <f>INT(I280/G280)</f>
        <v>0</v>
      </c>
      <c r="K280" s="81">
        <f>MOD(I280,G280)</f>
        <v>0</v>
      </c>
      <c r="L280" s="82" t="str">
        <f>IF(I280="","-",J280+K280/(G280/2))</f>
        <v>-</v>
      </c>
      <c r="M280" s="83">
        <f>I280*H280</f>
        <v>0</v>
      </c>
      <c r="N280" s="83">
        <f>IF(I280=0,0,IF(I280&lt;100,(H280+0.1)*I280-M280+7.5,0))</f>
        <v>0</v>
      </c>
      <c r="O280" s="83">
        <f>N280+M280</f>
        <v>0</v>
      </c>
      <c r="P280" s="84"/>
      <c r="Q280" s="78">
        <v>100</v>
      </c>
      <c r="R280" s="85" t="s">
        <v>193</v>
      </c>
      <c r="S280" s="84" t="s">
        <v>4575</v>
      </c>
    </row>
    <row r="281" spans="1:19" s="42" customFormat="1" ht="15.9" x14ac:dyDescent="0.45">
      <c r="A281" s="8"/>
      <c r="B281" s="75" t="s">
        <v>674</v>
      </c>
      <c r="C281" s="86" t="s">
        <v>665</v>
      </c>
      <c r="D281" s="86" t="s">
        <v>666</v>
      </c>
      <c r="E281" s="86" t="s">
        <v>675</v>
      </c>
      <c r="F281" s="87" t="s">
        <v>52</v>
      </c>
      <c r="G281" s="78">
        <v>250</v>
      </c>
      <c r="H281" s="79">
        <v>0.7</v>
      </c>
      <c r="I281" s="80"/>
      <c r="J281" s="81">
        <f>INT(I281/G281)</f>
        <v>0</v>
      </c>
      <c r="K281" s="81">
        <f>MOD(I281,G281)</f>
        <v>0</v>
      </c>
      <c r="L281" s="82" t="str">
        <f>IF(I281="","-",J281+K281/(G281/2))</f>
        <v>-</v>
      </c>
      <c r="M281" s="83">
        <f>I281*H281</f>
        <v>0</v>
      </c>
      <c r="N281" s="83">
        <f>IF(I281=0,0,IF(I281&lt;100,(H281+0.1)*I281-M281+7.5,0))</f>
        <v>0</v>
      </c>
      <c r="O281" s="83">
        <f>N281+M281</f>
        <v>0</v>
      </c>
      <c r="P281" s="84"/>
      <c r="Q281" s="78">
        <v>100</v>
      </c>
      <c r="R281" s="85" t="s">
        <v>193</v>
      </c>
      <c r="S281" s="84" t="s">
        <v>4519</v>
      </c>
    </row>
    <row r="282" spans="1:19" s="42" customFormat="1" ht="15.9" x14ac:dyDescent="0.45">
      <c r="A282" s="8"/>
      <c r="B282" s="75" t="s">
        <v>676</v>
      </c>
      <c r="C282" s="76" t="s">
        <v>665</v>
      </c>
      <c r="D282" s="76" t="s">
        <v>666</v>
      </c>
      <c r="E282" s="76" t="s">
        <v>677</v>
      </c>
      <c r="F282" s="77" t="s">
        <v>52</v>
      </c>
      <c r="G282" s="78">
        <v>250</v>
      </c>
      <c r="H282" s="79">
        <v>0.59</v>
      </c>
      <c r="I282" s="80"/>
      <c r="J282" s="81">
        <f>INT(I282/G282)</f>
        <v>0</v>
      </c>
      <c r="K282" s="81">
        <f>MOD(I282,G282)</f>
        <v>0</v>
      </c>
      <c r="L282" s="82" t="str">
        <f>IF(I282="","-",J282+K282/(G282/2))</f>
        <v>-</v>
      </c>
      <c r="M282" s="83">
        <f>I282*H282</f>
        <v>0</v>
      </c>
      <c r="N282" s="83">
        <f>IF(I282=0,0,IF(I282&lt;100,(H282+0.1)*I282-M282+7.5,0))</f>
        <v>0</v>
      </c>
      <c r="O282" s="83">
        <f>N282+M282</f>
        <v>0</v>
      </c>
      <c r="P282" s="84"/>
      <c r="Q282" s="78">
        <v>90</v>
      </c>
      <c r="R282" s="85" t="s">
        <v>283</v>
      </c>
      <c r="S282" s="84" t="s">
        <v>4491</v>
      </c>
    </row>
    <row r="283" spans="1:19" s="42" customFormat="1" ht="15.9" x14ac:dyDescent="0.45">
      <c r="A283" s="8"/>
      <c r="B283" s="75" t="s">
        <v>678</v>
      </c>
      <c r="C283" s="76" t="s">
        <v>665</v>
      </c>
      <c r="D283" s="76" t="s">
        <v>666</v>
      </c>
      <c r="E283" s="76" t="s">
        <v>679</v>
      </c>
      <c r="F283" s="77" t="s">
        <v>52</v>
      </c>
      <c r="G283" s="78">
        <v>250</v>
      </c>
      <c r="H283" s="79">
        <v>0.59</v>
      </c>
      <c r="I283" s="80"/>
      <c r="J283" s="81">
        <f>INT(I283/G283)</f>
        <v>0</v>
      </c>
      <c r="K283" s="81">
        <f>MOD(I283,G283)</f>
        <v>0</v>
      </c>
      <c r="L283" s="82" t="str">
        <f>IF(I283="","-",J283+K283/(G283/2))</f>
        <v>-</v>
      </c>
      <c r="M283" s="83">
        <f>I283*H283</f>
        <v>0</v>
      </c>
      <c r="N283" s="83">
        <f>IF(I283=0,0,IF(I283&lt;100,(H283+0.1)*I283-M283+7.5,0))</f>
        <v>0</v>
      </c>
      <c r="O283" s="83">
        <f>N283+M283</f>
        <v>0</v>
      </c>
      <c r="P283" s="84"/>
      <c r="Q283" s="78">
        <v>100</v>
      </c>
      <c r="R283" s="85" t="s">
        <v>283</v>
      </c>
      <c r="S283" s="84" t="s">
        <v>4491</v>
      </c>
    </row>
    <row r="284" spans="1:19" s="42" customFormat="1" ht="15.9" x14ac:dyDescent="0.45">
      <c r="A284" s="8"/>
      <c r="B284" s="75" t="s">
        <v>680</v>
      </c>
      <c r="C284" s="76" t="s">
        <v>665</v>
      </c>
      <c r="D284" s="76" t="s">
        <v>666</v>
      </c>
      <c r="E284" s="76" t="s">
        <v>681</v>
      </c>
      <c r="F284" s="77" t="s">
        <v>52</v>
      </c>
      <c r="G284" s="78">
        <v>250</v>
      </c>
      <c r="H284" s="79">
        <v>0.66</v>
      </c>
      <c r="I284" s="80"/>
      <c r="J284" s="81">
        <f>INT(I284/G284)</f>
        <v>0</v>
      </c>
      <c r="K284" s="81">
        <f>MOD(I284,G284)</f>
        <v>0</v>
      </c>
      <c r="L284" s="82" t="str">
        <f>IF(I284="","-",J284+K284/(G284/2))</f>
        <v>-</v>
      </c>
      <c r="M284" s="83">
        <f>I284*H284</f>
        <v>0</v>
      </c>
      <c r="N284" s="83">
        <f>IF(I284=0,0,IF(I284&lt;100,(H284+0.1)*I284-M284+7.5,0))</f>
        <v>0</v>
      </c>
      <c r="O284" s="83">
        <f>N284+M284</f>
        <v>0</v>
      </c>
      <c r="P284" s="84"/>
      <c r="Q284" s="78">
        <v>100</v>
      </c>
      <c r="R284" s="85" t="s">
        <v>283</v>
      </c>
      <c r="S284" s="84" t="s">
        <v>4512</v>
      </c>
    </row>
    <row r="285" spans="1:19" s="42" customFormat="1" ht="15.9" x14ac:dyDescent="0.45">
      <c r="A285" s="8"/>
      <c r="B285" s="75" t="s">
        <v>682</v>
      </c>
      <c r="C285" s="76" t="s">
        <v>665</v>
      </c>
      <c r="D285" s="76" t="s">
        <v>666</v>
      </c>
      <c r="E285" s="76" t="s">
        <v>683</v>
      </c>
      <c r="F285" s="77" t="s">
        <v>52</v>
      </c>
      <c r="G285" s="78">
        <v>250</v>
      </c>
      <c r="H285" s="79">
        <v>0.59</v>
      </c>
      <c r="I285" s="80"/>
      <c r="J285" s="81">
        <f>INT(I285/G285)</f>
        <v>0</v>
      </c>
      <c r="K285" s="81">
        <f>MOD(I285,G285)</f>
        <v>0</v>
      </c>
      <c r="L285" s="82" t="str">
        <f>IF(I285="","-",J285+K285/(G285/2))</f>
        <v>-</v>
      </c>
      <c r="M285" s="83">
        <f>I285*H285</f>
        <v>0</v>
      </c>
      <c r="N285" s="83">
        <f>IF(I285=0,0,IF(I285&lt;100,(H285+0.1)*I285-M285+7.5,0))</f>
        <v>0</v>
      </c>
      <c r="O285" s="83">
        <f>N285+M285</f>
        <v>0</v>
      </c>
      <c r="P285" s="84"/>
      <c r="Q285" s="78">
        <v>90</v>
      </c>
      <c r="R285" s="85" t="s">
        <v>283</v>
      </c>
      <c r="S285" s="84" t="s">
        <v>4576</v>
      </c>
    </row>
    <row r="286" spans="1:19" s="42" customFormat="1" ht="15.9" x14ac:dyDescent="0.45">
      <c r="A286" s="8"/>
      <c r="B286" s="75" t="s">
        <v>684</v>
      </c>
      <c r="C286" s="76" t="s">
        <v>665</v>
      </c>
      <c r="D286" s="76" t="s">
        <v>666</v>
      </c>
      <c r="E286" s="76" t="s">
        <v>685</v>
      </c>
      <c r="F286" s="77" t="s">
        <v>52</v>
      </c>
      <c r="G286" s="78">
        <v>250</v>
      </c>
      <c r="H286" s="79">
        <v>0.63</v>
      </c>
      <c r="I286" s="80"/>
      <c r="J286" s="81">
        <f>INT(I286/G286)</f>
        <v>0</v>
      </c>
      <c r="K286" s="81">
        <f>MOD(I286,G286)</f>
        <v>0</v>
      </c>
      <c r="L286" s="82" t="str">
        <f>IF(I286="","-",J286+K286/(G286/2))</f>
        <v>-</v>
      </c>
      <c r="M286" s="83">
        <f>I286*H286</f>
        <v>0</v>
      </c>
      <c r="N286" s="83">
        <f>IF(I286=0,0,IF(I286&lt;100,(H286+0.1)*I286-M286+7.5,0))</f>
        <v>0</v>
      </c>
      <c r="O286" s="83">
        <f>N286+M286</f>
        <v>0</v>
      </c>
      <c r="P286" s="84"/>
      <c r="Q286" s="78">
        <v>100</v>
      </c>
      <c r="R286" s="85" t="s">
        <v>193</v>
      </c>
      <c r="S286" s="84" t="s">
        <v>4573</v>
      </c>
    </row>
    <row r="287" spans="1:19" s="42" customFormat="1" ht="15.9" x14ac:dyDescent="0.45">
      <c r="A287" s="8"/>
      <c r="B287" s="75" t="s">
        <v>686</v>
      </c>
      <c r="C287" s="76" t="s">
        <v>665</v>
      </c>
      <c r="D287" s="76" t="s">
        <v>666</v>
      </c>
      <c r="E287" s="76" t="s">
        <v>687</v>
      </c>
      <c r="F287" s="77" t="s">
        <v>52</v>
      </c>
      <c r="G287" s="78">
        <v>250</v>
      </c>
      <c r="H287" s="79">
        <v>0.59</v>
      </c>
      <c r="I287" s="80"/>
      <c r="J287" s="81">
        <f>INT(I287/G287)</f>
        <v>0</v>
      </c>
      <c r="K287" s="81">
        <f>MOD(I287,G287)</f>
        <v>0</v>
      </c>
      <c r="L287" s="82" t="str">
        <f>IF(I287="","-",J287+K287/(G287/2))</f>
        <v>-</v>
      </c>
      <c r="M287" s="83">
        <f>I287*H287</f>
        <v>0</v>
      </c>
      <c r="N287" s="83">
        <f>IF(I287=0,0,IF(I287&lt;100,(H287+0.1)*I287-M287+7.5,0))</f>
        <v>0</v>
      </c>
      <c r="O287" s="83">
        <f>N287+M287</f>
        <v>0</v>
      </c>
      <c r="P287" s="84"/>
      <c r="Q287" s="78">
        <v>100</v>
      </c>
      <c r="R287" s="85" t="s">
        <v>193</v>
      </c>
      <c r="S287" s="84" t="s">
        <v>5390</v>
      </c>
    </row>
    <row r="288" spans="1:19" s="42" customFormat="1" ht="15.9" x14ac:dyDescent="0.45">
      <c r="A288" s="8"/>
      <c r="B288" s="75" t="s">
        <v>688</v>
      </c>
      <c r="C288" s="76" t="s">
        <v>665</v>
      </c>
      <c r="D288" s="76" t="s">
        <v>666</v>
      </c>
      <c r="E288" s="76" t="s">
        <v>689</v>
      </c>
      <c r="F288" s="77" t="s">
        <v>52</v>
      </c>
      <c r="G288" s="78">
        <v>250</v>
      </c>
      <c r="H288" s="79">
        <v>0.59</v>
      </c>
      <c r="I288" s="80"/>
      <c r="J288" s="81">
        <f>INT(I288/G288)</f>
        <v>0</v>
      </c>
      <c r="K288" s="81">
        <f>MOD(I288,G288)</f>
        <v>0</v>
      </c>
      <c r="L288" s="82" t="str">
        <f>IF(I288="","-",J288+K288/(G288/2))</f>
        <v>-</v>
      </c>
      <c r="M288" s="83">
        <f>I288*H288</f>
        <v>0</v>
      </c>
      <c r="N288" s="83">
        <f>IF(I288=0,0,IF(I288&lt;100,(H288+0.1)*I288-M288+7.5,0))</f>
        <v>0</v>
      </c>
      <c r="O288" s="83">
        <f>N288+M288</f>
        <v>0</v>
      </c>
      <c r="P288" s="84"/>
      <c r="Q288" s="78">
        <v>100</v>
      </c>
      <c r="R288" s="85" t="s">
        <v>193</v>
      </c>
      <c r="S288" s="84" t="s">
        <v>4492</v>
      </c>
    </row>
    <row r="289" spans="1:19" s="42" customFormat="1" ht="15.9" x14ac:dyDescent="0.45">
      <c r="A289" s="8"/>
      <c r="B289" s="75" t="s">
        <v>690</v>
      </c>
      <c r="C289" s="76" t="s">
        <v>665</v>
      </c>
      <c r="D289" s="76" t="s">
        <v>666</v>
      </c>
      <c r="E289" s="76" t="s">
        <v>691</v>
      </c>
      <c r="F289" s="77" t="s">
        <v>52</v>
      </c>
      <c r="G289" s="78">
        <v>250</v>
      </c>
      <c r="H289" s="79">
        <v>0.64</v>
      </c>
      <c r="I289" s="80"/>
      <c r="J289" s="81">
        <f>INT(I289/G289)</f>
        <v>0</v>
      </c>
      <c r="K289" s="81">
        <f>MOD(I289,G289)</f>
        <v>0</v>
      </c>
      <c r="L289" s="82" t="str">
        <f>IF(I289="","-",J289+K289/(G289/2))</f>
        <v>-</v>
      </c>
      <c r="M289" s="83">
        <f>I289*H289</f>
        <v>0</v>
      </c>
      <c r="N289" s="83">
        <f>IF(I289=0,0,IF(I289&lt;100,(H289+0.1)*I289-M289+7.5,0))</f>
        <v>0</v>
      </c>
      <c r="O289" s="83">
        <f>N289+M289</f>
        <v>0</v>
      </c>
      <c r="P289" s="84"/>
      <c r="Q289" s="78">
        <v>90</v>
      </c>
      <c r="R289" s="85" t="s">
        <v>193</v>
      </c>
      <c r="S289" s="84" t="s">
        <v>4577</v>
      </c>
    </row>
    <row r="290" spans="1:19" s="42" customFormat="1" ht="15.9" x14ac:dyDescent="0.45">
      <c r="A290" s="8"/>
      <c r="B290" s="75" t="s">
        <v>692</v>
      </c>
      <c r="C290" s="76" t="s">
        <v>665</v>
      </c>
      <c r="D290" s="76" t="s">
        <v>666</v>
      </c>
      <c r="E290" s="76" t="s">
        <v>693</v>
      </c>
      <c r="F290" s="77" t="s">
        <v>52</v>
      </c>
      <c r="G290" s="78">
        <v>250</v>
      </c>
      <c r="H290" s="79">
        <v>0.64</v>
      </c>
      <c r="I290" s="80"/>
      <c r="J290" s="81">
        <f>INT(I290/G290)</f>
        <v>0</v>
      </c>
      <c r="K290" s="81">
        <f>MOD(I290,G290)</f>
        <v>0</v>
      </c>
      <c r="L290" s="82" t="str">
        <f>IF(I290="","-",J290+K290/(G290/2))</f>
        <v>-</v>
      </c>
      <c r="M290" s="83">
        <f>I290*H290</f>
        <v>0</v>
      </c>
      <c r="N290" s="83">
        <f>IF(I290=0,0,IF(I290&lt;100,(H290+0.1)*I290-M290+7.5,0))</f>
        <v>0</v>
      </c>
      <c r="O290" s="83">
        <f>N290+M290</f>
        <v>0</v>
      </c>
      <c r="P290" s="84"/>
      <c r="Q290" s="78">
        <v>90</v>
      </c>
      <c r="R290" s="85" t="s">
        <v>290</v>
      </c>
      <c r="S290" s="84" t="s">
        <v>4578</v>
      </c>
    </row>
    <row r="291" spans="1:19" s="42" customFormat="1" ht="15.9" x14ac:dyDescent="0.45">
      <c r="A291" s="8"/>
      <c r="B291" s="75" t="s">
        <v>694</v>
      </c>
      <c r="C291" s="76" t="s">
        <v>695</v>
      </c>
      <c r="D291" s="76" t="s">
        <v>696</v>
      </c>
      <c r="E291" s="76" t="s">
        <v>76</v>
      </c>
      <c r="F291" s="77" t="s">
        <v>52</v>
      </c>
      <c r="G291" s="78">
        <v>250</v>
      </c>
      <c r="H291" s="79">
        <v>0.77</v>
      </c>
      <c r="I291" s="80"/>
      <c r="J291" s="81">
        <f>INT(I291/G291)</f>
        <v>0</v>
      </c>
      <c r="K291" s="81">
        <f>MOD(I291,G291)</f>
        <v>0</v>
      </c>
      <c r="L291" s="82" t="str">
        <f>IF(I291="","-",J291+K291/(G291/2))</f>
        <v>-</v>
      </c>
      <c r="M291" s="83">
        <f>I291*H291</f>
        <v>0</v>
      </c>
      <c r="N291" s="83">
        <f>IF(I291=0,0,IF(I291&lt;100,(H291+0.1)*I291-M291+7.5,0))</f>
        <v>0</v>
      </c>
      <c r="O291" s="83">
        <f>N291+M291</f>
        <v>0</v>
      </c>
      <c r="P291" s="84"/>
      <c r="Q291" s="78">
        <v>70</v>
      </c>
      <c r="R291" s="85" t="s">
        <v>283</v>
      </c>
      <c r="S291" s="84" t="s">
        <v>4579</v>
      </c>
    </row>
    <row r="292" spans="1:19" s="42" customFormat="1" ht="15.9" x14ac:dyDescent="0.45">
      <c r="A292" s="8"/>
      <c r="B292" s="75" t="s">
        <v>697</v>
      </c>
      <c r="C292" s="76" t="s">
        <v>695</v>
      </c>
      <c r="D292" s="76" t="s">
        <v>696</v>
      </c>
      <c r="E292" s="76" t="s">
        <v>698</v>
      </c>
      <c r="F292" s="88" t="s">
        <v>52</v>
      </c>
      <c r="G292" s="78">
        <v>250</v>
      </c>
      <c r="H292" s="79">
        <v>0.96</v>
      </c>
      <c r="I292" s="80"/>
      <c r="J292" s="81">
        <f>INT(I292/G292)</f>
        <v>0</v>
      </c>
      <c r="K292" s="81">
        <f>MOD(I292,G292)</f>
        <v>0</v>
      </c>
      <c r="L292" s="82" t="str">
        <f>IF(I292="","-",J292+K292/(G292/2))</f>
        <v>-</v>
      </c>
      <c r="M292" s="83">
        <f>I292*H292</f>
        <v>0</v>
      </c>
      <c r="N292" s="83">
        <f>IF(I292=0,0,IF(I292&lt;100,(H292+0.1)*I292-M292+7.5,0))</f>
        <v>0</v>
      </c>
      <c r="O292" s="83">
        <f>N292+M292</f>
        <v>0</v>
      </c>
      <c r="P292" s="84"/>
      <c r="Q292" s="78">
        <v>60</v>
      </c>
      <c r="R292" s="85" t="s">
        <v>283</v>
      </c>
      <c r="S292" s="84" t="s">
        <v>4493</v>
      </c>
    </row>
    <row r="293" spans="1:19" s="42" customFormat="1" ht="15.9" x14ac:dyDescent="0.45">
      <c r="A293" s="8"/>
      <c r="B293" s="75" t="s">
        <v>699</v>
      </c>
      <c r="C293" s="76" t="s">
        <v>700</v>
      </c>
      <c r="D293" s="76" t="s">
        <v>701</v>
      </c>
      <c r="E293" s="76" t="s">
        <v>702</v>
      </c>
      <c r="F293" s="77" t="s">
        <v>52</v>
      </c>
      <c r="G293" s="78">
        <v>250</v>
      </c>
      <c r="H293" s="79">
        <v>1.0900000000000001</v>
      </c>
      <c r="I293" s="80"/>
      <c r="J293" s="81">
        <f>INT(I293/G293)</f>
        <v>0</v>
      </c>
      <c r="K293" s="81">
        <f>MOD(I293,G293)</f>
        <v>0</v>
      </c>
      <c r="L293" s="82" t="str">
        <f>IF(I293="","-",J293+K293/(G293/2))</f>
        <v>-</v>
      </c>
      <c r="M293" s="83">
        <f>I293*H293</f>
        <v>0</v>
      </c>
      <c r="N293" s="83">
        <f>IF(I293=0,0,IF(I293&lt;100,(H293+0.1)*I293-M293+7.5,0))</f>
        <v>0</v>
      </c>
      <c r="O293" s="83">
        <f>N293+M293</f>
        <v>0</v>
      </c>
      <c r="P293" s="84"/>
      <c r="Q293" s="78">
        <v>80</v>
      </c>
      <c r="R293" s="85" t="s">
        <v>193</v>
      </c>
      <c r="S293" s="84" t="s">
        <v>4580</v>
      </c>
    </row>
    <row r="294" spans="1:19" s="42" customFormat="1" ht="15.9" x14ac:dyDescent="0.45">
      <c r="A294" s="8"/>
      <c r="B294" s="75" t="s">
        <v>703</v>
      </c>
      <c r="C294" s="76" t="s">
        <v>704</v>
      </c>
      <c r="D294" s="76" t="s">
        <v>705</v>
      </c>
      <c r="E294" s="76" t="s">
        <v>706</v>
      </c>
      <c r="F294" s="77" t="s">
        <v>52</v>
      </c>
      <c r="G294" s="78">
        <v>250</v>
      </c>
      <c r="H294" s="79">
        <v>0.73</v>
      </c>
      <c r="I294" s="80"/>
      <c r="J294" s="81">
        <f>INT(I294/G294)</f>
        <v>0</v>
      </c>
      <c r="K294" s="81">
        <f>MOD(I294,G294)</f>
        <v>0</v>
      </c>
      <c r="L294" s="82" t="str">
        <f>IF(I294="","-",J294+K294/(G294/2))</f>
        <v>-</v>
      </c>
      <c r="M294" s="83">
        <f>I294*H294</f>
        <v>0</v>
      </c>
      <c r="N294" s="83">
        <f>IF(I294=0,0,IF(I294&lt;100,(H294+0.1)*I294-M294+7.5,0))</f>
        <v>0</v>
      </c>
      <c r="O294" s="83">
        <f>N294+M294</f>
        <v>0</v>
      </c>
      <c r="P294" s="84"/>
      <c r="Q294" s="78">
        <v>50</v>
      </c>
      <c r="R294" s="85" t="s">
        <v>163</v>
      </c>
      <c r="S294" s="84" t="s">
        <v>4581</v>
      </c>
    </row>
    <row r="295" spans="1:19" s="42" customFormat="1" ht="15.9" x14ac:dyDescent="0.45">
      <c r="A295" s="8"/>
      <c r="B295" s="75" t="s">
        <v>707</v>
      </c>
      <c r="C295" s="76" t="s">
        <v>708</v>
      </c>
      <c r="D295" s="76" t="s">
        <v>709</v>
      </c>
      <c r="E295" s="76" t="s">
        <v>710</v>
      </c>
      <c r="F295" s="77" t="s">
        <v>52</v>
      </c>
      <c r="G295" s="78">
        <v>250</v>
      </c>
      <c r="H295" s="79">
        <v>1.3800000000000001</v>
      </c>
      <c r="I295" s="80"/>
      <c r="J295" s="81">
        <f>INT(I295/G295)</f>
        <v>0</v>
      </c>
      <c r="K295" s="81">
        <f>MOD(I295,G295)</f>
        <v>0</v>
      </c>
      <c r="L295" s="82" t="str">
        <f>IF(I295="","-",J295+K295/(G295/2))</f>
        <v>-</v>
      </c>
      <c r="M295" s="83">
        <f>I295*H295</f>
        <v>0</v>
      </c>
      <c r="N295" s="83">
        <f>IF(I295=0,0,IF(I295&lt;100,(H295+0.1)*I295-M295+7.5,0))</f>
        <v>0</v>
      </c>
      <c r="O295" s="83">
        <f>N295+M295</f>
        <v>0</v>
      </c>
      <c r="P295" s="84"/>
      <c r="Q295" s="78">
        <v>50</v>
      </c>
      <c r="R295" s="85" t="s">
        <v>290</v>
      </c>
      <c r="S295" s="84" t="s">
        <v>4582</v>
      </c>
    </row>
    <row r="296" spans="1:19" s="42" customFormat="1" ht="15.9" x14ac:dyDescent="0.45">
      <c r="A296" s="8"/>
      <c r="B296" s="75" t="s">
        <v>711</v>
      </c>
      <c r="C296" s="76" t="s">
        <v>712</v>
      </c>
      <c r="D296" s="76" t="s">
        <v>713</v>
      </c>
      <c r="E296" s="76" t="s">
        <v>714</v>
      </c>
      <c r="F296" s="77" t="s">
        <v>52</v>
      </c>
      <c r="G296" s="78">
        <v>250</v>
      </c>
      <c r="H296" s="79">
        <v>1.72</v>
      </c>
      <c r="I296" s="80"/>
      <c r="J296" s="81">
        <f>INT(I296/G296)</f>
        <v>0</v>
      </c>
      <c r="K296" s="81">
        <f>MOD(I296,G296)</f>
        <v>0</v>
      </c>
      <c r="L296" s="82" t="str">
        <f>IF(I296="","-",J296+K296/(G296/2))</f>
        <v>-</v>
      </c>
      <c r="M296" s="83">
        <f>I296*H296</f>
        <v>0</v>
      </c>
      <c r="N296" s="83">
        <f>IF(I296=0,0,IF(I296&lt;100,(H296+0.1)*I296-M296+7.5,0))</f>
        <v>0</v>
      </c>
      <c r="O296" s="83">
        <f>N296+M296</f>
        <v>0</v>
      </c>
      <c r="P296" s="84" t="s">
        <v>5377</v>
      </c>
      <c r="Q296" s="78">
        <v>60</v>
      </c>
      <c r="R296" s="85" t="s">
        <v>121</v>
      </c>
      <c r="S296" s="84" t="s">
        <v>4530</v>
      </c>
    </row>
    <row r="297" spans="1:19" s="42" customFormat="1" ht="15.9" x14ac:dyDescent="0.45">
      <c r="A297" s="8"/>
      <c r="B297" s="75" t="s">
        <v>715</v>
      </c>
      <c r="C297" s="86" t="s">
        <v>712</v>
      </c>
      <c r="D297" s="86" t="s">
        <v>713</v>
      </c>
      <c r="E297" s="86" t="s">
        <v>716</v>
      </c>
      <c r="F297" s="87" t="s">
        <v>52</v>
      </c>
      <c r="G297" s="78">
        <v>250</v>
      </c>
      <c r="H297" s="79">
        <v>2.84</v>
      </c>
      <c r="I297" s="80"/>
      <c r="J297" s="81">
        <f>INT(I297/G297)</f>
        <v>0</v>
      </c>
      <c r="K297" s="81">
        <f>MOD(I297,G297)</f>
        <v>0</v>
      </c>
      <c r="L297" s="82" t="str">
        <f>IF(I297="","-",J297+K297/(G297/2))</f>
        <v>-</v>
      </c>
      <c r="M297" s="83">
        <f>I297*H297</f>
        <v>0</v>
      </c>
      <c r="N297" s="83">
        <f>IF(I297=0,0,IF(I297&lt;100,(H297+0.1)*I297-M297+7.5,0))</f>
        <v>0</v>
      </c>
      <c r="O297" s="83">
        <f>N297+M297</f>
        <v>0</v>
      </c>
      <c r="P297" s="84"/>
      <c r="Q297" s="78">
        <v>65</v>
      </c>
      <c r="R297" s="85" t="s">
        <v>58</v>
      </c>
      <c r="S297" s="84" t="s">
        <v>5391</v>
      </c>
    </row>
    <row r="298" spans="1:19" s="42" customFormat="1" ht="15.9" x14ac:dyDescent="0.45">
      <c r="A298" s="8"/>
      <c r="B298" s="75" t="s">
        <v>717</v>
      </c>
      <c r="C298" s="76" t="s">
        <v>718</v>
      </c>
      <c r="D298" s="76" t="s">
        <v>719</v>
      </c>
      <c r="E298" s="76" t="s">
        <v>76</v>
      </c>
      <c r="F298" s="77" t="s">
        <v>52</v>
      </c>
      <c r="G298" s="78">
        <v>250</v>
      </c>
      <c r="H298" s="79">
        <v>0.79</v>
      </c>
      <c r="I298" s="80"/>
      <c r="J298" s="81">
        <f>INT(I298/G298)</f>
        <v>0</v>
      </c>
      <c r="K298" s="81">
        <f>MOD(I298,G298)</f>
        <v>0</v>
      </c>
      <c r="L298" s="82" t="str">
        <f>IF(I298="","-",J298+K298/(G298/2))</f>
        <v>-</v>
      </c>
      <c r="M298" s="83">
        <f>I298*H298</f>
        <v>0</v>
      </c>
      <c r="N298" s="83">
        <f>IF(I298=0,0,IF(I298&lt;100,(H298+0.1)*I298-M298+7.5,0))</f>
        <v>0</v>
      </c>
      <c r="O298" s="83">
        <f>N298+M298</f>
        <v>0</v>
      </c>
      <c r="P298" s="84" t="s">
        <v>5377</v>
      </c>
      <c r="Q298" s="78">
        <v>70</v>
      </c>
      <c r="R298" s="85" t="s">
        <v>58</v>
      </c>
      <c r="S298" s="84" t="s">
        <v>4583</v>
      </c>
    </row>
    <row r="299" spans="1:19" s="42" customFormat="1" ht="15.9" x14ac:dyDescent="0.45">
      <c r="A299" s="8"/>
      <c r="B299" s="75" t="s">
        <v>720</v>
      </c>
      <c r="C299" s="76" t="s">
        <v>718</v>
      </c>
      <c r="D299" s="76" t="s">
        <v>719</v>
      </c>
      <c r="E299" s="76" t="s">
        <v>346</v>
      </c>
      <c r="F299" s="77" t="s">
        <v>52</v>
      </c>
      <c r="G299" s="78">
        <v>250</v>
      </c>
      <c r="H299" s="79">
        <v>0.85</v>
      </c>
      <c r="I299" s="80"/>
      <c r="J299" s="81">
        <f>INT(I299/G299)</f>
        <v>0</v>
      </c>
      <c r="K299" s="81">
        <f>MOD(I299,G299)</f>
        <v>0</v>
      </c>
      <c r="L299" s="82" t="str">
        <f>IF(I299="","-",J299+K299/(G299/2))</f>
        <v>-</v>
      </c>
      <c r="M299" s="83">
        <f>I299*H299</f>
        <v>0</v>
      </c>
      <c r="N299" s="83">
        <f>IF(I299=0,0,IF(I299&lt;100,(H299+0.1)*I299-M299+7.5,0))</f>
        <v>0</v>
      </c>
      <c r="O299" s="83">
        <f>N299+M299</f>
        <v>0</v>
      </c>
      <c r="P299" s="84" t="s">
        <v>5377</v>
      </c>
      <c r="Q299" s="78">
        <v>60</v>
      </c>
      <c r="R299" s="85" t="s">
        <v>58</v>
      </c>
      <c r="S299" s="84" t="s">
        <v>4584</v>
      </c>
    </row>
    <row r="300" spans="1:19" s="42" customFormat="1" ht="15.9" x14ac:dyDescent="0.45">
      <c r="A300" s="8"/>
      <c r="B300" s="75" t="s">
        <v>721</v>
      </c>
      <c r="C300" s="76" t="s">
        <v>718</v>
      </c>
      <c r="D300" s="76" t="s">
        <v>719</v>
      </c>
      <c r="E300" s="76" t="s">
        <v>722</v>
      </c>
      <c r="F300" s="77" t="s">
        <v>52</v>
      </c>
      <c r="G300" s="78">
        <v>250</v>
      </c>
      <c r="H300" s="79">
        <v>1.28</v>
      </c>
      <c r="I300" s="80"/>
      <c r="J300" s="81">
        <f>INT(I300/G300)</f>
        <v>0</v>
      </c>
      <c r="K300" s="81">
        <f>MOD(I300,G300)</f>
        <v>0</v>
      </c>
      <c r="L300" s="82" t="str">
        <f>IF(I300="","-",J300+K300/(G300/2))</f>
        <v>-</v>
      </c>
      <c r="M300" s="83">
        <f>I300*H300</f>
        <v>0</v>
      </c>
      <c r="N300" s="83">
        <f>IF(I300=0,0,IF(I300&lt;100,(H300+0.1)*I300-M300+7.5,0))</f>
        <v>0</v>
      </c>
      <c r="O300" s="83">
        <f>N300+M300</f>
        <v>0</v>
      </c>
      <c r="P300" s="84"/>
      <c r="Q300" s="78">
        <v>50</v>
      </c>
      <c r="R300" s="85" t="s">
        <v>163</v>
      </c>
      <c r="S300" s="84" t="s">
        <v>4585</v>
      </c>
    </row>
    <row r="301" spans="1:19" s="42" customFormat="1" ht="15.9" x14ac:dyDescent="0.45">
      <c r="A301" s="8"/>
      <c r="B301" s="75" t="s">
        <v>723</v>
      </c>
      <c r="C301" s="76" t="s">
        <v>718</v>
      </c>
      <c r="D301" s="76" t="s">
        <v>719</v>
      </c>
      <c r="E301" s="76" t="s">
        <v>724</v>
      </c>
      <c r="F301" s="88" t="s">
        <v>52</v>
      </c>
      <c r="G301" s="78">
        <v>250</v>
      </c>
      <c r="H301" s="79">
        <v>0.83</v>
      </c>
      <c r="I301" s="80"/>
      <c r="J301" s="81">
        <f>INT(I301/G301)</f>
        <v>0</v>
      </c>
      <c r="K301" s="81">
        <f>MOD(I301,G301)</f>
        <v>0</v>
      </c>
      <c r="L301" s="82" t="str">
        <f>IF(I301="","-",J301+K301/(G301/2))</f>
        <v>-</v>
      </c>
      <c r="M301" s="83">
        <f>I301*H301</f>
        <v>0</v>
      </c>
      <c r="N301" s="83">
        <f>IF(I301=0,0,IF(I301&lt;100,(H301+0.1)*I301-M301+7.5,0))</f>
        <v>0</v>
      </c>
      <c r="O301" s="83">
        <f>N301+M301</f>
        <v>0</v>
      </c>
      <c r="P301" s="84" t="s">
        <v>5377</v>
      </c>
      <c r="Q301" s="78">
        <v>60</v>
      </c>
      <c r="R301" s="85" t="s">
        <v>121</v>
      </c>
      <c r="S301" s="84" t="s">
        <v>4493</v>
      </c>
    </row>
    <row r="302" spans="1:19" s="42" customFormat="1" ht="15.9" x14ac:dyDescent="0.45">
      <c r="A302" s="8"/>
      <c r="B302" s="75" t="s">
        <v>725</v>
      </c>
      <c r="C302" s="76" t="s">
        <v>718</v>
      </c>
      <c r="D302" s="76" t="s">
        <v>719</v>
      </c>
      <c r="E302" s="76" t="s">
        <v>726</v>
      </c>
      <c r="F302" s="77" t="s">
        <v>52</v>
      </c>
      <c r="G302" s="78">
        <v>250</v>
      </c>
      <c r="H302" s="79">
        <v>0.86</v>
      </c>
      <c r="I302" s="80"/>
      <c r="J302" s="81">
        <f>INT(I302/G302)</f>
        <v>0</v>
      </c>
      <c r="K302" s="81">
        <f>MOD(I302,G302)</f>
        <v>0</v>
      </c>
      <c r="L302" s="82" t="str">
        <f>IF(I302="","-",J302+K302/(G302/2))</f>
        <v>-</v>
      </c>
      <c r="M302" s="83">
        <f>I302*H302</f>
        <v>0</v>
      </c>
      <c r="N302" s="83">
        <f>IF(I302=0,0,IF(I302&lt;100,(H302+0.1)*I302-M302+7.5,0))</f>
        <v>0</v>
      </c>
      <c r="O302" s="83">
        <f>N302+M302</f>
        <v>0</v>
      </c>
      <c r="P302" s="84" t="s">
        <v>5377</v>
      </c>
      <c r="Q302" s="78">
        <v>60</v>
      </c>
      <c r="R302" s="85" t="s">
        <v>58</v>
      </c>
      <c r="S302" s="84" t="s">
        <v>4521</v>
      </c>
    </row>
    <row r="303" spans="1:19" s="42" customFormat="1" ht="15.9" x14ac:dyDescent="0.45">
      <c r="A303" s="8"/>
      <c r="B303" s="75" t="s">
        <v>727</v>
      </c>
      <c r="C303" s="76" t="s">
        <v>718</v>
      </c>
      <c r="D303" s="76" t="s">
        <v>719</v>
      </c>
      <c r="E303" s="76" t="s">
        <v>728</v>
      </c>
      <c r="F303" s="77" t="s">
        <v>52</v>
      </c>
      <c r="G303" s="78">
        <v>250</v>
      </c>
      <c r="H303" s="79">
        <v>2.3299999999999996</v>
      </c>
      <c r="I303" s="80"/>
      <c r="J303" s="81">
        <f>INT(I303/G303)</f>
        <v>0</v>
      </c>
      <c r="K303" s="81">
        <f>MOD(I303,G303)</f>
        <v>0</v>
      </c>
      <c r="L303" s="82" t="str">
        <f>IF(I303="","-",J303+K303/(G303/2))</f>
        <v>-</v>
      </c>
      <c r="M303" s="83">
        <f>I303*H303</f>
        <v>0</v>
      </c>
      <c r="N303" s="83">
        <f>IF(I303=0,0,IF(I303&lt;100,(H303+0.1)*I303-M303+7.5,0))</f>
        <v>0</v>
      </c>
      <c r="O303" s="83">
        <f>N303+M303</f>
        <v>0</v>
      </c>
      <c r="P303" s="84"/>
      <c r="Q303" s="78">
        <v>50</v>
      </c>
      <c r="R303" s="85" t="s">
        <v>121</v>
      </c>
      <c r="S303" s="84" t="s">
        <v>4561</v>
      </c>
    </row>
    <row r="304" spans="1:19" s="42" customFormat="1" ht="15.9" x14ac:dyDescent="0.45">
      <c r="A304" s="8"/>
      <c r="B304" s="75" t="s">
        <v>729</v>
      </c>
      <c r="C304" s="76" t="s">
        <v>718</v>
      </c>
      <c r="D304" s="76" t="s">
        <v>719</v>
      </c>
      <c r="E304" s="76" t="s">
        <v>730</v>
      </c>
      <c r="F304" s="77" t="s">
        <v>52</v>
      </c>
      <c r="G304" s="78">
        <v>250</v>
      </c>
      <c r="H304" s="79">
        <v>1.26</v>
      </c>
      <c r="I304" s="80"/>
      <c r="J304" s="81">
        <f>INT(I304/G304)</f>
        <v>0</v>
      </c>
      <c r="K304" s="81">
        <f>MOD(I304,G304)</f>
        <v>0</v>
      </c>
      <c r="L304" s="82" t="str">
        <f>IF(I304="","-",J304+K304/(G304/2))</f>
        <v>-</v>
      </c>
      <c r="M304" s="83">
        <f>I304*H304</f>
        <v>0</v>
      </c>
      <c r="N304" s="83">
        <f>IF(I304=0,0,IF(I304&lt;100,(H304+0.1)*I304-M304+7.5,0))</f>
        <v>0</v>
      </c>
      <c r="O304" s="83">
        <f>N304+M304</f>
        <v>0</v>
      </c>
      <c r="P304" s="84" t="s">
        <v>5377</v>
      </c>
      <c r="Q304" s="78">
        <v>60</v>
      </c>
      <c r="R304" s="85" t="s">
        <v>731</v>
      </c>
      <c r="S304" s="84" t="s">
        <v>4586</v>
      </c>
    </row>
    <row r="305" spans="1:19" s="42" customFormat="1" ht="15.9" x14ac:dyDescent="0.45">
      <c r="A305" s="8"/>
      <c r="B305" s="75" t="s">
        <v>732</v>
      </c>
      <c r="C305" s="76" t="s">
        <v>718</v>
      </c>
      <c r="D305" s="76" t="s">
        <v>719</v>
      </c>
      <c r="E305" s="76" t="s">
        <v>733</v>
      </c>
      <c r="F305" s="77" t="s">
        <v>52</v>
      </c>
      <c r="G305" s="78">
        <v>250</v>
      </c>
      <c r="H305" s="79">
        <v>0.86</v>
      </c>
      <c r="I305" s="80"/>
      <c r="J305" s="81">
        <f>INT(I305/G305)</f>
        <v>0</v>
      </c>
      <c r="K305" s="81">
        <f>MOD(I305,G305)</f>
        <v>0</v>
      </c>
      <c r="L305" s="82" t="str">
        <f>IF(I305="","-",J305+K305/(G305/2))</f>
        <v>-</v>
      </c>
      <c r="M305" s="83">
        <f>I305*H305</f>
        <v>0</v>
      </c>
      <c r="N305" s="83">
        <f>IF(I305=0,0,IF(I305&lt;100,(H305+0.1)*I305-M305+7.5,0))</f>
        <v>0</v>
      </c>
      <c r="O305" s="83">
        <f>N305+M305</f>
        <v>0</v>
      </c>
      <c r="P305" s="84" t="s">
        <v>5377</v>
      </c>
      <c r="Q305" s="78">
        <v>60</v>
      </c>
      <c r="R305" s="85" t="s">
        <v>58</v>
      </c>
      <c r="S305" s="84" t="s">
        <v>4521</v>
      </c>
    </row>
    <row r="306" spans="1:19" s="42" customFormat="1" ht="15.9" x14ac:dyDescent="0.45">
      <c r="A306" s="8"/>
      <c r="B306" s="75" t="s">
        <v>734</v>
      </c>
      <c r="C306" s="76" t="s">
        <v>718</v>
      </c>
      <c r="D306" s="76" t="s">
        <v>719</v>
      </c>
      <c r="E306" s="76" t="s">
        <v>735</v>
      </c>
      <c r="F306" s="77" t="s">
        <v>52</v>
      </c>
      <c r="G306" s="78">
        <v>250</v>
      </c>
      <c r="H306" s="79">
        <v>1.01</v>
      </c>
      <c r="I306" s="80"/>
      <c r="J306" s="81">
        <f>INT(I306/G306)</f>
        <v>0</v>
      </c>
      <c r="K306" s="81">
        <f>MOD(I306,G306)</f>
        <v>0</v>
      </c>
      <c r="L306" s="82" t="str">
        <f>IF(I306="","-",J306+K306/(G306/2))</f>
        <v>-</v>
      </c>
      <c r="M306" s="83">
        <f>I306*H306</f>
        <v>0</v>
      </c>
      <c r="N306" s="83">
        <f>IF(I306=0,0,IF(I306&lt;100,(H306+0.1)*I306-M306+7.5,0))</f>
        <v>0</v>
      </c>
      <c r="O306" s="83">
        <f>N306+M306</f>
        <v>0</v>
      </c>
      <c r="P306" s="84" t="s">
        <v>5377</v>
      </c>
      <c r="Q306" s="78">
        <v>60</v>
      </c>
      <c r="R306" s="85" t="s">
        <v>58</v>
      </c>
      <c r="S306" s="84" t="s">
        <v>4530</v>
      </c>
    </row>
    <row r="307" spans="1:19" s="42" customFormat="1" ht="15.9" x14ac:dyDescent="0.45">
      <c r="A307" s="8"/>
      <c r="B307" s="75" t="s">
        <v>736</v>
      </c>
      <c r="C307" s="76" t="s">
        <v>718</v>
      </c>
      <c r="D307" s="76" t="s">
        <v>719</v>
      </c>
      <c r="E307" s="76" t="s">
        <v>737</v>
      </c>
      <c r="F307" s="77" t="s">
        <v>52</v>
      </c>
      <c r="G307" s="78">
        <v>250</v>
      </c>
      <c r="H307" s="79">
        <v>0.83</v>
      </c>
      <c r="I307" s="80"/>
      <c r="J307" s="81">
        <f>INT(I307/G307)</f>
        <v>0</v>
      </c>
      <c r="K307" s="81">
        <f>MOD(I307,G307)</f>
        <v>0</v>
      </c>
      <c r="L307" s="82" t="str">
        <f>IF(I307="","-",J307+K307/(G307/2))</f>
        <v>-</v>
      </c>
      <c r="M307" s="83">
        <f>I307*H307</f>
        <v>0</v>
      </c>
      <c r="N307" s="83">
        <f>IF(I307=0,0,IF(I307&lt;100,(H307+0.1)*I307-M307+7.5,0))</f>
        <v>0</v>
      </c>
      <c r="O307" s="83">
        <f>N307+M307</f>
        <v>0</v>
      </c>
      <c r="P307" s="84" t="s">
        <v>5377</v>
      </c>
      <c r="Q307" s="78">
        <v>60</v>
      </c>
      <c r="R307" s="85" t="s">
        <v>138</v>
      </c>
      <c r="S307" s="84" t="s">
        <v>4512</v>
      </c>
    </row>
    <row r="308" spans="1:19" s="42" customFormat="1" ht="15.9" x14ac:dyDescent="0.45">
      <c r="A308" s="8"/>
      <c r="B308" s="75" t="s">
        <v>738</v>
      </c>
      <c r="C308" s="86" t="s">
        <v>718</v>
      </c>
      <c r="D308" s="86" t="s">
        <v>719</v>
      </c>
      <c r="E308" s="86" t="s">
        <v>739</v>
      </c>
      <c r="F308" s="87" t="s">
        <v>52</v>
      </c>
      <c r="G308" s="78">
        <v>250</v>
      </c>
      <c r="H308" s="79">
        <v>0.88</v>
      </c>
      <c r="I308" s="80"/>
      <c r="J308" s="81">
        <f>INT(I308/G308)</f>
        <v>0</v>
      </c>
      <c r="K308" s="81">
        <f>MOD(I308,G308)</f>
        <v>0</v>
      </c>
      <c r="L308" s="82" t="str">
        <f>IF(I308="","-",J308+K308/(G308/2))</f>
        <v>-</v>
      </c>
      <c r="M308" s="83">
        <f>I308*H308</f>
        <v>0</v>
      </c>
      <c r="N308" s="83">
        <f>IF(I308=0,0,IF(I308&lt;100,(H308+0.1)*I308-M308+7.5,0))</f>
        <v>0</v>
      </c>
      <c r="O308" s="83">
        <f>N308+M308</f>
        <v>0</v>
      </c>
      <c r="P308" s="84"/>
      <c r="Q308" s="78">
        <v>60</v>
      </c>
      <c r="R308" s="85" t="s">
        <v>138</v>
      </c>
      <c r="S308" s="84" t="s">
        <v>4512</v>
      </c>
    </row>
    <row r="309" spans="1:19" s="42" customFormat="1" ht="15.9" x14ac:dyDescent="0.45">
      <c r="A309" s="8"/>
      <c r="B309" s="75" t="s">
        <v>740</v>
      </c>
      <c r="C309" s="76" t="s">
        <v>718</v>
      </c>
      <c r="D309" s="76" t="s">
        <v>719</v>
      </c>
      <c r="E309" s="76" t="s">
        <v>741</v>
      </c>
      <c r="F309" s="77" t="s">
        <v>52</v>
      </c>
      <c r="G309" s="78">
        <v>250</v>
      </c>
      <c r="H309" s="79">
        <v>0.88</v>
      </c>
      <c r="I309" s="80"/>
      <c r="J309" s="81">
        <f>INT(I309/G309)</f>
        <v>0</v>
      </c>
      <c r="K309" s="81">
        <f>MOD(I309,G309)</f>
        <v>0</v>
      </c>
      <c r="L309" s="82" t="str">
        <f>IF(I309="","-",J309+K309/(G309/2))</f>
        <v>-</v>
      </c>
      <c r="M309" s="83">
        <f>I309*H309</f>
        <v>0</v>
      </c>
      <c r="N309" s="83">
        <f>IF(I309=0,0,IF(I309&lt;100,(H309+0.1)*I309-M309+7.5,0))</f>
        <v>0</v>
      </c>
      <c r="O309" s="83">
        <f>N309+M309</f>
        <v>0</v>
      </c>
      <c r="P309" s="84" t="s">
        <v>5377</v>
      </c>
      <c r="Q309" s="78">
        <v>70</v>
      </c>
      <c r="R309" s="85" t="s">
        <v>58</v>
      </c>
      <c r="S309" s="84" t="s">
        <v>4561</v>
      </c>
    </row>
    <row r="310" spans="1:19" s="42" customFormat="1" ht="15.9" x14ac:dyDescent="0.45">
      <c r="A310" s="8"/>
      <c r="B310" s="75" t="s">
        <v>742</v>
      </c>
      <c r="C310" s="76" t="s">
        <v>718</v>
      </c>
      <c r="D310" s="76" t="s">
        <v>719</v>
      </c>
      <c r="E310" s="76" t="s">
        <v>743</v>
      </c>
      <c r="F310" s="77" t="s">
        <v>52</v>
      </c>
      <c r="G310" s="78">
        <v>250</v>
      </c>
      <c r="H310" s="79">
        <v>0.88</v>
      </c>
      <c r="I310" s="80"/>
      <c r="J310" s="81">
        <f>INT(I310/G310)</f>
        <v>0</v>
      </c>
      <c r="K310" s="81">
        <f>MOD(I310,G310)</f>
        <v>0</v>
      </c>
      <c r="L310" s="82" t="str">
        <f>IF(I310="","-",J310+K310/(G310/2))</f>
        <v>-</v>
      </c>
      <c r="M310" s="83">
        <f>I310*H310</f>
        <v>0</v>
      </c>
      <c r="N310" s="83">
        <f>IF(I310=0,0,IF(I310&lt;100,(H310+0.1)*I310-M310+7.5,0))</f>
        <v>0</v>
      </c>
      <c r="O310" s="83">
        <f>N310+M310</f>
        <v>0</v>
      </c>
      <c r="P310" s="84" t="s">
        <v>5377</v>
      </c>
      <c r="Q310" s="78">
        <v>60</v>
      </c>
      <c r="R310" s="85" t="s">
        <v>138</v>
      </c>
      <c r="S310" s="84" t="s">
        <v>4587</v>
      </c>
    </row>
    <row r="311" spans="1:19" s="42" customFormat="1" ht="15.9" x14ac:dyDescent="0.45">
      <c r="A311" s="8"/>
      <c r="B311" s="75" t="s">
        <v>744</v>
      </c>
      <c r="C311" s="89" t="s">
        <v>718</v>
      </c>
      <c r="D311" s="89" t="s">
        <v>719</v>
      </c>
      <c r="E311" s="89" t="s">
        <v>745</v>
      </c>
      <c r="F311" s="90" t="s">
        <v>52</v>
      </c>
      <c r="G311" s="78">
        <v>400</v>
      </c>
      <c r="H311" s="79">
        <v>1.1200000000000001</v>
      </c>
      <c r="I311" s="80"/>
      <c r="J311" s="81">
        <f>INT(I311/G311)</f>
        <v>0</v>
      </c>
      <c r="K311" s="81">
        <f>MOD(I311,G311)</f>
        <v>0</v>
      </c>
      <c r="L311" s="82" t="str">
        <f>IF(I311="","-",J311+K311/(G311/2))</f>
        <v>-</v>
      </c>
      <c r="M311" s="83">
        <f>I311*H311</f>
        <v>0</v>
      </c>
      <c r="N311" s="83">
        <f>IF(I311=0,0,IF(I311&lt;100,(H311+0.1)*I311-M311+7.5,0))</f>
        <v>0</v>
      </c>
      <c r="O311" s="83">
        <f>N311+M311</f>
        <v>0</v>
      </c>
      <c r="P311" s="84" t="s">
        <v>5377</v>
      </c>
      <c r="Q311" s="78">
        <v>60</v>
      </c>
      <c r="R311" s="85" t="s">
        <v>746</v>
      </c>
      <c r="S311" s="84" t="s">
        <v>4588</v>
      </c>
    </row>
    <row r="312" spans="1:19" s="42" customFormat="1" ht="15.9" x14ac:dyDescent="0.45">
      <c r="A312" s="8"/>
      <c r="B312" s="75" t="s">
        <v>747</v>
      </c>
      <c r="C312" s="76" t="s">
        <v>718</v>
      </c>
      <c r="D312" s="76" t="s">
        <v>719</v>
      </c>
      <c r="E312" s="76" t="s">
        <v>748</v>
      </c>
      <c r="F312" s="77" t="s">
        <v>52</v>
      </c>
      <c r="G312" s="78">
        <v>250</v>
      </c>
      <c r="H312" s="79">
        <v>1.28</v>
      </c>
      <c r="I312" s="80"/>
      <c r="J312" s="81">
        <f>INT(I312/G312)</f>
        <v>0</v>
      </c>
      <c r="K312" s="81">
        <f>MOD(I312,G312)</f>
        <v>0</v>
      </c>
      <c r="L312" s="82" t="str">
        <f>IF(I312="","-",J312+K312/(G312/2))</f>
        <v>-</v>
      </c>
      <c r="M312" s="83">
        <f>I312*H312</f>
        <v>0</v>
      </c>
      <c r="N312" s="83">
        <f>IF(I312=0,0,IF(I312&lt;100,(H312+0.1)*I312-M312+7.5,0))</f>
        <v>0</v>
      </c>
      <c r="O312" s="83">
        <f>N312+M312</f>
        <v>0</v>
      </c>
      <c r="P312" s="84" t="s">
        <v>5377</v>
      </c>
      <c r="Q312" s="78">
        <v>60</v>
      </c>
      <c r="R312" s="85" t="s">
        <v>138</v>
      </c>
      <c r="S312" s="84" t="s">
        <v>4589</v>
      </c>
    </row>
    <row r="313" spans="1:19" s="42" customFormat="1" ht="15.9" x14ac:dyDescent="0.45">
      <c r="A313" s="8"/>
      <c r="B313" s="75" t="s">
        <v>749</v>
      </c>
      <c r="C313" s="76" t="s">
        <v>718</v>
      </c>
      <c r="D313" s="76" t="s">
        <v>719</v>
      </c>
      <c r="E313" s="76" t="s">
        <v>750</v>
      </c>
      <c r="F313" s="77" t="s">
        <v>52</v>
      </c>
      <c r="G313" s="78">
        <v>250</v>
      </c>
      <c r="H313" s="79">
        <v>1.72</v>
      </c>
      <c r="I313" s="80"/>
      <c r="J313" s="81">
        <f>INT(I313/G313)</f>
        <v>0</v>
      </c>
      <c r="K313" s="81">
        <f>MOD(I313,G313)</f>
        <v>0</v>
      </c>
      <c r="L313" s="82" t="str">
        <f>IF(I313="","-",J313+K313/(G313/2))</f>
        <v>-</v>
      </c>
      <c r="M313" s="83">
        <f>I313*H313</f>
        <v>0</v>
      </c>
      <c r="N313" s="83">
        <f>IF(I313=0,0,IF(I313&lt;100,(H313+0.1)*I313-M313+7.5,0))</f>
        <v>0</v>
      </c>
      <c r="O313" s="83">
        <f>N313+M313</f>
        <v>0</v>
      </c>
      <c r="P313" s="84"/>
      <c r="Q313" s="78">
        <v>50</v>
      </c>
      <c r="R313" s="85" t="s">
        <v>138</v>
      </c>
      <c r="S313" s="84" t="s">
        <v>4521</v>
      </c>
    </row>
    <row r="314" spans="1:19" s="42" customFormat="1" ht="15.9" x14ac:dyDescent="0.45">
      <c r="A314" s="8"/>
      <c r="B314" s="75" t="s">
        <v>751</v>
      </c>
      <c r="C314" s="76" t="s">
        <v>752</v>
      </c>
      <c r="D314" s="76" t="s">
        <v>753</v>
      </c>
      <c r="E314" s="76" t="s">
        <v>754</v>
      </c>
      <c r="F314" s="77" t="s">
        <v>52</v>
      </c>
      <c r="G314" s="78">
        <v>250</v>
      </c>
      <c r="H314" s="79">
        <v>1.51</v>
      </c>
      <c r="I314" s="80"/>
      <c r="J314" s="81">
        <f>INT(I314/G314)</f>
        <v>0</v>
      </c>
      <c r="K314" s="81">
        <f>MOD(I314,G314)</f>
        <v>0</v>
      </c>
      <c r="L314" s="82" t="str">
        <f>IF(I314="","-",J314+K314/(G314/2))</f>
        <v>-</v>
      </c>
      <c r="M314" s="83">
        <f>I314*H314</f>
        <v>0</v>
      </c>
      <c r="N314" s="83">
        <f>IF(I314=0,0,IF(I314&lt;100,(H314+0.1)*I314-M314+7.5,0))</f>
        <v>0</v>
      </c>
      <c r="O314" s="83">
        <f>N314+M314</f>
        <v>0</v>
      </c>
      <c r="P314" s="84"/>
      <c r="Q314" s="78">
        <v>25</v>
      </c>
      <c r="R314" s="85" t="s">
        <v>755</v>
      </c>
      <c r="S314" s="84" t="s">
        <v>4590</v>
      </c>
    </row>
    <row r="315" spans="1:19" s="42" customFormat="1" ht="15.9" x14ac:dyDescent="0.45">
      <c r="A315" s="8"/>
      <c r="B315" s="75" t="s">
        <v>756</v>
      </c>
      <c r="C315" s="76" t="s">
        <v>752</v>
      </c>
      <c r="D315" s="76" t="s">
        <v>753</v>
      </c>
      <c r="E315" s="76" t="s">
        <v>757</v>
      </c>
      <c r="F315" s="77" t="s">
        <v>52</v>
      </c>
      <c r="G315" s="78">
        <v>250</v>
      </c>
      <c r="H315" s="79">
        <v>1.6</v>
      </c>
      <c r="I315" s="80"/>
      <c r="J315" s="81">
        <f>INT(I315/G315)</f>
        <v>0</v>
      </c>
      <c r="K315" s="81">
        <f>MOD(I315,G315)</f>
        <v>0</v>
      </c>
      <c r="L315" s="82" t="str">
        <f>IF(I315="","-",J315+K315/(G315/2))</f>
        <v>-</v>
      </c>
      <c r="M315" s="83">
        <f>I315*H315</f>
        <v>0</v>
      </c>
      <c r="N315" s="83">
        <f>IF(I315=0,0,IF(I315&lt;100,(H315+0.1)*I315-M315+7.5,0))</f>
        <v>0</v>
      </c>
      <c r="O315" s="83">
        <f>N315+M315</f>
        <v>0</v>
      </c>
      <c r="P315" s="84"/>
      <c r="Q315" s="78">
        <v>30</v>
      </c>
      <c r="R315" s="85" t="s">
        <v>755</v>
      </c>
      <c r="S315" s="84" t="s">
        <v>4493</v>
      </c>
    </row>
    <row r="316" spans="1:19" s="42" customFormat="1" ht="15.9" x14ac:dyDescent="0.45">
      <c r="A316" s="8"/>
      <c r="B316" s="75" t="s">
        <v>758</v>
      </c>
      <c r="C316" s="76" t="s">
        <v>752</v>
      </c>
      <c r="D316" s="76" t="s">
        <v>753</v>
      </c>
      <c r="E316" s="76" t="s">
        <v>759</v>
      </c>
      <c r="F316" s="77" t="s">
        <v>52</v>
      </c>
      <c r="G316" s="78">
        <v>250</v>
      </c>
      <c r="H316" s="79">
        <v>1.78</v>
      </c>
      <c r="I316" s="80"/>
      <c r="J316" s="81">
        <f>INT(I316/G316)</f>
        <v>0</v>
      </c>
      <c r="K316" s="81">
        <f>MOD(I316,G316)</f>
        <v>0</v>
      </c>
      <c r="L316" s="82" t="str">
        <f>IF(I316="","-",J316+K316/(G316/2))</f>
        <v>-</v>
      </c>
      <c r="M316" s="83">
        <f>I316*H316</f>
        <v>0</v>
      </c>
      <c r="N316" s="83">
        <f>IF(I316=0,0,IF(I316&lt;100,(H316+0.1)*I316-M316+7.5,0))</f>
        <v>0</v>
      </c>
      <c r="O316" s="83">
        <f>N316+M316</f>
        <v>0</v>
      </c>
      <c r="P316" s="84"/>
      <c r="Q316" s="78">
        <v>50</v>
      </c>
      <c r="R316" s="85" t="s">
        <v>755</v>
      </c>
      <c r="S316" s="84" t="s">
        <v>4591</v>
      </c>
    </row>
    <row r="317" spans="1:19" s="42" customFormat="1" ht="15.9" x14ac:dyDescent="0.45">
      <c r="A317" s="8"/>
      <c r="B317" s="75" t="s">
        <v>760</v>
      </c>
      <c r="C317" s="76" t="s">
        <v>752</v>
      </c>
      <c r="D317" s="76" t="s">
        <v>753</v>
      </c>
      <c r="E317" s="76" t="s">
        <v>761</v>
      </c>
      <c r="F317" s="77" t="s">
        <v>52</v>
      </c>
      <c r="G317" s="78">
        <v>250</v>
      </c>
      <c r="H317" s="79">
        <v>1.51</v>
      </c>
      <c r="I317" s="80"/>
      <c r="J317" s="81">
        <f>INT(I317/G317)</f>
        <v>0</v>
      </c>
      <c r="K317" s="81">
        <f>MOD(I317,G317)</f>
        <v>0</v>
      </c>
      <c r="L317" s="82" t="str">
        <f>IF(I317="","-",J317+K317/(G317/2))</f>
        <v>-</v>
      </c>
      <c r="M317" s="83">
        <f>I317*H317</f>
        <v>0</v>
      </c>
      <c r="N317" s="83">
        <f>IF(I317=0,0,IF(I317&lt;100,(H317+0.1)*I317-M317+7.5,0))</f>
        <v>0</v>
      </c>
      <c r="O317" s="83">
        <f>N317+M317</f>
        <v>0</v>
      </c>
      <c r="P317" s="84"/>
      <c r="Q317" s="78">
        <v>30</v>
      </c>
      <c r="R317" s="85" t="s">
        <v>755</v>
      </c>
      <c r="S317" s="84" t="s">
        <v>4592</v>
      </c>
    </row>
    <row r="318" spans="1:19" s="42" customFormat="1" ht="15.9" x14ac:dyDescent="0.45">
      <c r="A318" s="8"/>
      <c r="B318" s="75" t="s">
        <v>762</v>
      </c>
      <c r="C318" s="76" t="s">
        <v>752</v>
      </c>
      <c r="D318" s="76" t="s">
        <v>753</v>
      </c>
      <c r="E318" s="76" t="s">
        <v>763</v>
      </c>
      <c r="F318" s="77" t="s">
        <v>52</v>
      </c>
      <c r="G318" s="78">
        <v>250</v>
      </c>
      <c r="H318" s="79">
        <v>0.93</v>
      </c>
      <c r="I318" s="80"/>
      <c r="J318" s="81">
        <f>INT(I318/G318)</f>
        <v>0</v>
      </c>
      <c r="K318" s="81">
        <f>MOD(I318,G318)</f>
        <v>0</v>
      </c>
      <c r="L318" s="82" t="str">
        <f>IF(I318="","-",J318+K318/(G318/2))</f>
        <v>-</v>
      </c>
      <c r="M318" s="83">
        <f>I318*H318</f>
        <v>0</v>
      </c>
      <c r="N318" s="83">
        <f>IF(I318=0,0,IF(I318&lt;100,(H318+0.1)*I318-M318+7.5,0))</f>
        <v>0</v>
      </c>
      <c r="O318" s="83">
        <f>N318+M318</f>
        <v>0</v>
      </c>
      <c r="P318" s="84"/>
      <c r="Q318" s="78">
        <v>40</v>
      </c>
      <c r="R318" s="85" t="s">
        <v>755</v>
      </c>
      <c r="S318" s="84" t="s">
        <v>4593</v>
      </c>
    </row>
    <row r="319" spans="1:19" s="42" customFormat="1" ht="15.9" x14ac:dyDescent="0.45">
      <c r="A319" s="8"/>
      <c r="B319" s="75" t="s">
        <v>764</v>
      </c>
      <c r="C319" s="76" t="s">
        <v>765</v>
      </c>
      <c r="D319" s="76" t="s">
        <v>766</v>
      </c>
      <c r="E319" s="76" t="s">
        <v>767</v>
      </c>
      <c r="F319" s="77" t="s">
        <v>52</v>
      </c>
      <c r="G319" s="78">
        <v>200</v>
      </c>
      <c r="H319" s="79">
        <v>1.6</v>
      </c>
      <c r="I319" s="80"/>
      <c r="J319" s="81">
        <f>INT(I319/G319)</f>
        <v>0</v>
      </c>
      <c r="K319" s="81">
        <f>MOD(I319,G319)</f>
        <v>0</v>
      </c>
      <c r="L319" s="82" t="str">
        <f>IF(I319="","-",J319+K319/(G319/2))</f>
        <v>-</v>
      </c>
      <c r="M319" s="83">
        <f>I319*H319</f>
        <v>0</v>
      </c>
      <c r="N319" s="83">
        <f>IF(I319=0,0,IF(I319&lt;100,(H319+0.1)*I319-M319+7.5,0))</f>
        <v>0</v>
      </c>
      <c r="O319" s="83">
        <f>N319+M319</f>
        <v>0</v>
      </c>
      <c r="P319" s="84"/>
      <c r="Q319" s="78">
        <v>30</v>
      </c>
      <c r="R319" s="85" t="s">
        <v>163</v>
      </c>
      <c r="S319" s="84" t="s">
        <v>4493</v>
      </c>
    </row>
    <row r="320" spans="1:19" s="42" customFormat="1" ht="15.9" x14ac:dyDescent="0.45">
      <c r="A320" s="8"/>
      <c r="B320" s="75" t="s">
        <v>768</v>
      </c>
      <c r="C320" s="76" t="s">
        <v>769</v>
      </c>
      <c r="D320" s="76" t="s">
        <v>770</v>
      </c>
      <c r="E320" s="76" t="s">
        <v>76</v>
      </c>
      <c r="F320" s="77" t="s">
        <v>52</v>
      </c>
      <c r="G320" s="78">
        <v>250</v>
      </c>
      <c r="H320" s="79">
        <v>0.77</v>
      </c>
      <c r="I320" s="80"/>
      <c r="J320" s="81">
        <f>INT(I320/G320)</f>
        <v>0</v>
      </c>
      <c r="K320" s="81">
        <f>MOD(I320,G320)</f>
        <v>0</v>
      </c>
      <c r="L320" s="82" t="str">
        <f>IF(I320="","-",J320+K320/(G320/2))</f>
        <v>-</v>
      </c>
      <c r="M320" s="83">
        <f>I320*H320</f>
        <v>0</v>
      </c>
      <c r="N320" s="83">
        <f>IF(I320=0,0,IF(I320&lt;100,(H320+0.1)*I320-M320+7.5,0))</f>
        <v>0</v>
      </c>
      <c r="O320" s="83">
        <f>N320+M320</f>
        <v>0</v>
      </c>
      <c r="P320" s="84"/>
      <c r="Q320" s="78">
        <v>30</v>
      </c>
      <c r="R320" s="85" t="s">
        <v>755</v>
      </c>
      <c r="S320" s="84" t="s">
        <v>4502</v>
      </c>
    </row>
    <row r="321" spans="1:19" s="42" customFormat="1" ht="15.9" x14ac:dyDescent="0.45">
      <c r="A321" s="8"/>
      <c r="B321" s="75" t="s">
        <v>771</v>
      </c>
      <c r="C321" s="76" t="s">
        <v>769</v>
      </c>
      <c r="D321" s="76" t="s">
        <v>770</v>
      </c>
      <c r="E321" s="76" t="s">
        <v>772</v>
      </c>
      <c r="F321" s="77" t="s">
        <v>52</v>
      </c>
      <c r="G321" s="78">
        <v>250</v>
      </c>
      <c r="H321" s="79">
        <v>1.01</v>
      </c>
      <c r="I321" s="80"/>
      <c r="J321" s="81">
        <f>INT(I321/G321)</f>
        <v>0</v>
      </c>
      <c r="K321" s="81">
        <f>MOD(I321,G321)</f>
        <v>0</v>
      </c>
      <c r="L321" s="82" t="str">
        <f>IF(I321="","-",J321+K321/(G321/2))</f>
        <v>-</v>
      </c>
      <c r="M321" s="83">
        <f>I321*H321</f>
        <v>0</v>
      </c>
      <c r="N321" s="83">
        <f>IF(I321=0,0,IF(I321&lt;100,(H321+0.1)*I321-M321+7.5,0))</f>
        <v>0</v>
      </c>
      <c r="O321" s="83">
        <f>N321+M321</f>
        <v>0</v>
      </c>
      <c r="P321" s="84"/>
      <c r="Q321" s="78">
        <v>40</v>
      </c>
      <c r="R321" s="85" t="s">
        <v>755</v>
      </c>
      <c r="S321" s="84" t="s">
        <v>4516</v>
      </c>
    </row>
    <row r="322" spans="1:19" s="42" customFormat="1" ht="15.9" x14ac:dyDescent="0.45">
      <c r="A322" s="8"/>
      <c r="B322" s="75" t="s">
        <v>773</v>
      </c>
      <c r="C322" s="76" t="s">
        <v>769</v>
      </c>
      <c r="D322" s="76" t="s">
        <v>770</v>
      </c>
      <c r="E322" s="76" t="s">
        <v>774</v>
      </c>
      <c r="F322" s="77" t="s">
        <v>52</v>
      </c>
      <c r="G322" s="78">
        <v>250</v>
      </c>
      <c r="H322" s="79">
        <v>1.6</v>
      </c>
      <c r="I322" s="80"/>
      <c r="J322" s="81">
        <f>INT(I322/G322)</f>
        <v>0</v>
      </c>
      <c r="K322" s="81">
        <f>MOD(I322,G322)</f>
        <v>0</v>
      </c>
      <c r="L322" s="82" t="str">
        <f>IF(I322="","-",J322+K322/(G322/2))</f>
        <v>-</v>
      </c>
      <c r="M322" s="83">
        <f>I322*H322</f>
        <v>0</v>
      </c>
      <c r="N322" s="83">
        <f>IF(I322=0,0,IF(I322&lt;100,(H322+0.1)*I322-M322+7.5,0))</f>
        <v>0</v>
      </c>
      <c r="O322" s="83">
        <f>N322+M322</f>
        <v>0</v>
      </c>
      <c r="P322" s="84"/>
      <c r="Q322" s="78">
        <v>40</v>
      </c>
      <c r="R322" s="85" t="s">
        <v>755</v>
      </c>
      <c r="S322" s="84" t="s">
        <v>4521</v>
      </c>
    </row>
    <row r="323" spans="1:19" s="42" customFormat="1" ht="15.9" x14ac:dyDescent="0.45">
      <c r="A323" s="8"/>
      <c r="B323" s="75" t="s">
        <v>775</v>
      </c>
      <c r="C323" s="76" t="s">
        <v>769</v>
      </c>
      <c r="D323" s="76" t="s">
        <v>770</v>
      </c>
      <c r="E323" s="76" t="s">
        <v>776</v>
      </c>
      <c r="F323" s="77" t="s">
        <v>52</v>
      </c>
      <c r="G323" s="78">
        <v>250</v>
      </c>
      <c r="H323" s="79">
        <v>1.28</v>
      </c>
      <c r="I323" s="80"/>
      <c r="J323" s="81">
        <f>INT(I323/G323)</f>
        <v>0</v>
      </c>
      <c r="K323" s="81">
        <f>MOD(I323,G323)</f>
        <v>0</v>
      </c>
      <c r="L323" s="82" t="str">
        <f>IF(I323="","-",J323+K323/(G323/2))</f>
        <v>-</v>
      </c>
      <c r="M323" s="83">
        <f>I323*H323</f>
        <v>0</v>
      </c>
      <c r="N323" s="83">
        <f>IF(I323=0,0,IF(I323&lt;100,(H323+0.1)*I323-M323+7.5,0))</f>
        <v>0</v>
      </c>
      <c r="O323" s="83">
        <f>N323+M323</f>
        <v>0</v>
      </c>
      <c r="P323" s="84"/>
      <c r="Q323" s="78">
        <v>40</v>
      </c>
      <c r="R323" s="85" t="s">
        <v>777</v>
      </c>
      <c r="S323" s="84" t="s">
        <v>4512</v>
      </c>
    </row>
    <row r="324" spans="1:19" s="42" customFormat="1" ht="15.9" x14ac:dyDescent="0.45">
      <c r="A324" s="8"/>
      <c r="B324" s="75" t="s">
        <v>778</v>
      </c>
      <c r="C324" s="76" t="s">
        <v>769</v>
      </c>
      <c r="D324" s="76" t="s">
        <v>770</v>
      </c>
      <c r="E324" s="76" t="s">
        <v>779</v>
      </c>
      <c r="F324" s="77" t="s">
        <v>52</v>
      </c>
      <c r="G324" s="78">
        <v>250</v>
      </c>
      <c r="H324" s="79">
        <v>0.85</v>
      </c>
      <c r="I324" s="80"/>
      <c r="J324" s="81">
        <f>INT(I324/G324)</f>
        <v>0</v>
      </c>
      <c r="K324" s="81">
        <f>MOD(I324,G324)</f>
        <v>0</v>
      </c>
      <c r="L324" s="82" t="str">
        <f>IF(I324="","-",J324+K324/(G324/2))</f>
        <v>-</v>
      </c>
      <c r="M324" s="83">
        <f>I324*H324</f>
        <v>0</v>
      </c>
      <c r="N324" s="83">
        <f>IF(I324=0,0,IF(I324&lt;100,(H324+0.1)*I324-M324+7.5,0))</f>
        <v>0</v>
      </c>
      <c r="O324" s="83">
        <f>N324+M324</f>
        <v>0</v>
      </c>
      <c r="P324" s="84"/>
      <c r="Q324" s="78">
        <v>40</v>
      </c>
      <c r="R324" s="85" t="s">
        <v>755</v>
      </c>
      <c r="S324" s="84" t="s">
        <v>4594</v>
      </c>
    </row>
    <row r="325" spans="1:19" s="42" customFormat="1" ht="15.9" x14ac:dyDescent="0.45">
      <c r="A325" s="8"/>
      <c r="B325" s="75" t="s">
        <v>780</v>
      </c>
      <c r="C325" s="76" t="s">
        <v>769</v>
      </c>
      <c r="D325" s="76" t="s">
        <v>770</v>
      </c>
      <c r="E325" s="76" t="s">
        <v>781</v>
      </c>
      <c r="F325" s="77" t="s">
        <v>52</v>
      </c>
      <c r="G325" s="78">
        <v>250</v>
      </c>
      <c r="H325" s="79">
        <v>0.76</v>
      </c>
      <c r="I325" s="80"/>
      <c r="J325" s="81">
        <f>INT(I325/G325)</f>
        <v>0</v>
      </c>
      <c r="K325" s="81">
        <f>MOD(I325,G325)</f>
        <v>0</v>
      </c>
      <c r="L325" s="82" t="str">
        <f>IF(I325="","-",J325+K325/(G325/2))</f>
        <v>-</v>
      </c>
      <c r="M325" s="83">
        <f>I325*H325</f>
        <v>0</v>
      </c>
      <c r="N325" s="83">
        <f>IF(I325=0,0,IF(I325&lt;100,(H325+0.1)*I325-M325+7.5,0))</f>
        <v>0</v>
      </c>
      <c r="O325" s="83">
        <f>N325+M325</f>
        <v>0</v>
      </c>
      <c r="P325" s="84"/>
      <c r="Q325" s="78">
        <v>30</v>
      </c>
      <c r="R325" s="85" t="s">
        <v>755</v>
      </c>
      <c r="S325" s="84" t="s">
        <v>4595</v>
      </c>
    </row>
    <row r="326" spans="1:19" s="42" customFormat="1" ht="15.9" x14ac:dyDescent="0.45">
      <c r="A326" s="8"/>
      <c r="B326" s="75" t="s">
        <v>782</v>
      </c>
      <c r="C326" s="76" t="s">
        <v>783</v>
      </c>
      <c r="D326" s="76" t="s">
        <v>784</v>
      </c>
      <c r="E326" s="76"/>
      <c r="F326" s="77" t="s">
        <v>52</v>
      </c>
      <c r="G326" s="78">
        <v>250</v>
      </c>
      <c r="H326" s="79">
        <v>0.91</v>
      </c>
      <c r="I326" s="80"/>
      <c r="J326" s="81">
        <f>INT(I326/G326)</f>
        <v>0</v>
      </c>
      <c r="K326" s="81">
        <f>MOD(I326,G326)</f>
        <v>0</v>
      </c>
      <c r="L326" s="82" t="str">
        <f>IF(I326="","-",J326+K326/(G326/2))</f>
        <v>-</v>
      </c>
      <c r="M326" s="83">
        <f>I326*H326</f>
        <v>0</v>
      </c>
      <c r="N326" s="83">
        <f>IF(I326=0,0,IF(I326&lt;100,(H326+0.1)*I326-M326+7.5,0))</f>
        <v>0</v>
      </c>
      <c r="O326" s="83">
        <f>N326+M326</f>
        <v>0</v>
      </c>
      <c r="P326" s="84"/>
      <c r="Q326" s="78">
        <v>20</v>
      </c>
      <c r="R326" s="85" t="s">
        <v>785</v>
      </c>
      <c r="S326" s="84" t="s">
        <v>4491</v>
      </c>
    </row>
    <row r="327" spans="1:19" s="42" customFormat="1" ht="15.9" x14ac:dyDescent="0.45">
      <c r="A327" s="8"/>
      <c r="B327" s="75" t="s">
        <v>786</v>
      </c>
      <c r="C327" s="76" t="s">
        <v>787</v>
      </c>
      <c r="D327" s="76" t="s">
        <v>788</v>
      </c>
      <c r="E327" s="76" t="s">
        <v>76</v>
      </c>
      <c r="F327" s="77" t="s">
        <v>52</v>
      </c>
      <c r="G327" s="78">
        <v>250</v>
      </c>
      <c r="H327" s="79">
        <v>0.82000000000000006</v>
      </c>
      <c r="I327" s="80"/>
      <c r="J327" s="81">
        <f>INT(I327/G327)</f>
        <v>0</v>
      </c>
      <c r="K327" s="81">
        <f>MOD(I327,G327)</f>
        <v>0</v>
      </c>
      <c r="L327" s="82" t="str">
        <f>IF(I327="","-",J327+K327/(G327/2))</f>
        <v>-</v>
      </c>
      <c r="M327" s="83">
        <f>I327*H327</f>
        <v>0</v>
      </c>
      <c r="N327" s="83">
        <f>IF(I327=0,0,IF(I327&lt;100,(H327+0.1)*I327-M327+7.5,0))</f>
        <v>0</v>
      </c>
      <c r="O327" s="83">
        <f>N327+M327</f>
        <v>0</v>
      </c>
      <c r="P327" s="84"/>
      <c r="Q327" s="78">
        <v>15</v>
      </c>
      <c r="R327" s="85" t="s">
        <v>785</v>
      </c>
      <c r="S327" s="84" t="s">
        <v>4491</v>
      </c>
    </row>
    <row r="328" spans="1:19" s="42" customFormat="1" ht="15.9" x14ac:dyDescent="0.45">
      <c r="A328" s="8"/>
      <c r="B328" s="75" t="s">
        <v>789</v>
      </c>
      <c r="C328" s="76" t="s">
        <v>787</v>
      </c>
      <c r="D328" s="76" t="s">
        <v>788</v>
      </c>
      <c r="E328" s="76" t="s">
        <v>346</v>
      </c>
      <c r="F328" s="77" t="s">
        <v>52</v>
      </c>
      <c r="G328" s="78">
        <v>250</v>
      </c>
      <c r="H328" s="79">
        <v>0.82000000000000006</v>
      </c>
      <c r="I328" s="80"/>
      <c r="J328" s="81">
        <f>INT(I328/G328)</f>
        <v>0</v>
      </c>
      <c r="K328" s="81">
        <f>MOD(I328,G328)</f>
        <v>0</v>
      </c>
      <c r="L328" s="82" t="str">
        <f>IF(I328="","-",J328+K328/(G328/2))</f>
        <v>-</v>
      </c>
      <c r="M328" s="83">
        <f>I328*H328</f>
        <v>0</v>
      </c>
      <c r="N328" s="83">
        <f>IF(I328=0,0,IF(I328&lt;100,(H328+0.1)*I328-M328+7.5,0))</f>
        <v>0</v>
      </c>
      <c r="O328" s="83">
        <f>N328+M328</f>
        <v>0</v>
      </c>
      <c r="P328" s="84"/>
      <c r="Q328" s="78">
        <v>15</v>
      </c>
      <c r="R328" s="85" t="s">
        <v>221</v>
      </c>
      <c r="S328" s="84" t="s">
        <v>4493</v>
      </c>
    </row>
    <row r="329" spans="1:19" s="42" customFormat="1" ht="15.9" x14ac:dyDescent="0.45">
      <c r="A329" s="8"/>
      <c r="B329" s="75" t="s">
        <v>790</v>
      </c>
      <c r="C329" s="76" t="s">
        <v>791</v>
      </c>
      <c r="D329" s="76" t="s">
        <v>792</v>
      </c>
      <c r="E329" s="76" t="s">
        <v>76</v>
      </c>
      <c r="F329" s="77" t="s">
        <v>52</v>
      </c>
      <c r="G329" s="78">
        <v>150</v>
      </c>
      <c r="H329" s="79">
        <v>0.85</v>
      </c>
      <c r="I329" s="80"/>
      <c r="J329" s="81">
        <f>INT(I329/G329)</f>
        <v>0</v>
      </c>
      <c r="K329" s="81">
        <f>MOD(I329,G329)</f>
        <v>0</v>
      </c>
      <c r="L329" s="82" t="str">
        <f>IF(I329="","-",J329+K329/(G329/2))</f>
        <v>-</v>
      </c>
      <c r="M329" s="83">
        <f>I329*H329</f>
        <v>0</v>
      </c>
      <c r="N329" s="83">
        <f>IF(I329=0,0,IF(I329&lt;100,(H329+0.1)*I329-M329+7.5,0))</f>
        <v>0</v>
      </c>
      <c r="O329" s="83">
        <f>N329+M329</f>
        <v>0</v>
      </c>
      <c r="P329" s="84"/>
      <c r="Q329" s="78">
        <v>40</v>
      </c>
      <c r="R329" s="85" t="s">
        <v>221</v>
      </c>
      <c r="S329" s="84" t="s">
        <v>4491</v>
      </c>
    </row>
    <row r="330" spans="1:19" s="42" customFormat="1" ht="15.9" x14ac:dyDescent="0.45">
      <c r="A330" s="8"/>
      <c r="B330" s="75" t="s">
        <v>793</v>
      </c>
      <c r="C330" s="76" t="s">
        <v>791</v>
      </c>
      <c r="D330" s="76" t="s">
        <v>792</v>
      </c>
      <c r="E330" s="76" t="s">
        <v>794</v>
      </c>
      <c r="F330" s="77" t="s">
        <v>52</v>
      </c>
      <c r="G330" s="78">
        <v>150</v>
      </c>
      <c r="H330" s="79">
        <v>2.0099999999999998</v>
      </c>
      <c r="I330" s="80"/>
      <c r="J330" s="81">
        <f>INT(I330/G330)</f>
        <v>0</v>
      </c>
      <c r="K330" s="81">
        <f>MOD(I330,G330)</f>
        <v>0</v>
      </c>
      <c r="L330" s="82" t="str">
        <f>IF(I330="","-",J330+K330/(G330/2))</f>
        <v>-</v>
      </c>
      <c r="M330" s="83">
        <f>I330*H330</f>
        <v>0</v>
      </c>
      <c r="N330" s="83">
        <f>IF(I330=0,0,IF(I330&lt;100,(H330+0.1)*I330-M330+7.5,0))</f>
        <v>0</v>
      </c>
      <c r="O330" s="83">
        <f>N330+M330</f>
        <v>0</v>
      </c>
      <c r="P330" s="84"/>
      <c r="Q330" s="78">
        <v>40</v>
      </c>
      <c r="R330" s="85" t="s">
        <v>221</v>
      </c>
      <c r="S330" s="84" t="s">
        <v>4493</v>
      </c>
    </row>
    <row r="331" spans="1:19" s="42" customFormat="1" ht="15.9" x14ac:dyDescent="0.45">
      <c r="A331" s="8"/>
      <c r="B331" s="75" t="s">
        <v>795</v>
      </c>
      <c r="C331" s="76" t="s">
        <v>791</v>
      </c>
      <c r="D331" s="76" t="s">
        <v>792</v>
      </c>
      <c r="E331" s="76" t="s">
        <v>796</v>
      </c>
      <c r="F331" s="77" t="s">
        <v>52</v>
      </c>
      <c r="G331" s="78">
        <v>150</v>
      </c>
      <c r="H331" s="79">
        <v>2.4</v>
      </c>
      <c r="I331" s="80"/>
      <c r="J331" s="81">
        <f>INT(I331/G331)</f>
        <v>0</v>
      </c>
      <c r="K331" s="81">
        <f>MOD(I331,G331)</f>
        <v>0</v>
      </c>
      <c r="L331" s="82" t="str">
        <f>IF(I331="","-",J331+K331/(G331/2))</f>
        <v>-</v>
      </c>
      <c r="M331" s="83">
        <f>I331*H331</f>
        <v>0</v>
      </c>
      <c r="N331" s="83">
        <f>IF(I331=0,0,IF(I331&lt;100,(H331+0.1)*I331-M331+7.5,0))</f>
        <v>0</v>
      </c>
      <c r="O331" s="83">
        <f>N331+M331</f>
        <v>0</v>
      </c>
      <c r="P331" s="84"/>
      <c r="Q331" s="78">
        <v>40</v>
      </c>
      <c r="R331" s="85" t="s">
        <v>755</v>
      </c>
      <c r="S331" s="84" t="s">
        <v>4596</v>
      </c>
    </row>
    <row r="332" spans="1:19" s="42" customFormat="1" ht="15.9" x14ac:dyDescent="0.45">
      <c r="A332" s="8"/>
      <c r="B332" s="75" t="s">
        <v>797</v>
      </c>
      <c r="C332" s="76" t="s">
        <v>791</v>
      </c>
      <c r="D332" s="76" t="s">
        <v>792</v>
      </c>
      <c r="E332" s="76" t="s">
        <v>798</v>
      </c>
      <c r="F332" s="77" t="s">
        <v>52</v>
      </c>
      <c r="G332" s="78">
        <v>150</v>
      </c>
      <c r="H332" s="79">
        <v>2.0099999999999998</v>
      </c>
      <c r="I332" s="80"/>
      <c r="J332" s="81">
        <f>INT(I332/G332)</f>
        <v>0</v>
      </c>
      <c r="K332" s="81">
        <f>MOD(I332,G332)</f>
        <v>0</v>
      </c>
      <c r="L332" s="82" t="str">
        <f>IF(I332="","-",J332+K332/(G332/2))</f>
        <v>-</v>
      </c>
      <c r="M332" s="83">
        <f>I332*H332</f>
        <v>0</v>
      </c>
      <c r="N332" s="83">
        <f>IF(I332=0,0,IF(I332&lt;100,(H332+0.1)*I332-M332+7.5,0))</f>
        <v>0</v>
      </c>
      <c r="O332" s="83">
        <f>N332+M332</f>
        <v>0</v>
      </c>
      <c r="P332" s="84"/>
      <c r="Q332" s="78">
        <v>50</v>
      </c>
      <c r="R332" s="85" t="s">
        <v>221</v>
      </c>
      <c r="S332" s="84" t="s">
        <v>4597</v>
      </c>
    </row>
    <row r="333" spans="1:19" s="42" customFormat="1" ht="15.9" x14ac:dyDescent="0.45">
      <c r="A333" s="8"/>
      <c r="B333" s="75" t="s">
        <v>799</v>
      </c>
      <c r="C333" s="76" t="s">
        <v>791</v>
      </c>
      <c r="D333" s="76" t="s">
        <v>792</v>
      </c>
      <c r="E333" s="76" t="s">
        <v>800</v>
      </c>
      <c r="F333" s="77" t="s">
        <v>52</v>
      </c>
      <c r="G333" s="78">
        <v>150</v>
      </c>
      <c r="H333" s="79">
        <v>2.3299999999999996</v>
      </c>
      <c r="I333" s="80"/>
      <c r="J333" s="81">
        <f>INT(I333/G333)</f>
        <v>0</v>
      </c>
      <c r="K333" s="81">
        <f>MOD(I333,G333)</f>
        <v>0</v>
      </c>
      <c r="L333" s="82" t="str">
        <f>IF(I333="","-",J333+K333/(G333/2))</f>
        <v>-</v>
      </c>
      <c r="M333" s="83">
        <f>I333*H333</f>
        <v>0</v>
      </c>
      <c r="N333" s="83">
        <f>IF(I333=0,0,IF(I333&lt;100,(H333+0.1)*I333-M333+7.5,0))</f>
        <v>0</v>
      </c>
      <c r="O333" s="83">
        <f>N333+M333</f>
        <v>0</v>
      </c>
      <c r="P333" s="84"/>
      <c r="Q333" s="78">
        <v>50</v>
      </c>
      <c r="R333" s="85" t="s">
        <v>221</v>
      </c>
      <c r="S333" s="84" t="s">
        <v>4597</v>
      </c>
    </row>
    <row r="334" spans="1:19" s="42" customFormat="1" ht="15.9" x14ac:dyDescent="0.45">
      <c r="A334" s="8"/>
      <c r="B334" s="75" t="s">
        <v>801</v>
      </c>
      <c r="C334" s="76" t="s">
        <v>791</v>
      </c>
      <c r="D334" s="76" t="s">
        <v>792</v>
      </c>
      <c r="E334" s="76" t="s">
        <v>802</v>
      </c>
      <c r="F334" s="77" t="s">
        <v>52</v>
      </c>
      <c r="G334" s="78">
        <v>150</v>
      </c>
      <c r="H334" s="79">
        <v>2.1799999999999997</v>
      </c>
      <c r="I334" s="80"/>
      <c r="J334" s="81">
        <f>INT(I334/G334)</f>
        <v>0</v>
      </c>
      <c r="K334" s="81">
        <f>MOD(I334,G334)</f>
        <v>0</v>
      </c>
      <c r="L334" s="82" t="str">
        <f>IF(I334="","-",J334+K334/(G334/2))</f>
        <v>-</v>
      </c>
      <c r="M334" s="83">
        <f>I334*H334</f>
        <v>0</v>
      </c>
      <c r="N334" s="83">
        <f>IF(I334=0,0,IF(I334&lt;100,(H334+0.1)*I334-M334+7.5,0))</f>
        <v>0</v>
      </c>
      <c r="O334" s="83">
        <f>N334+M334</f>
        <v>0</v>
      </c>
      <c r="P334" s="84"/>
      <c r="Q334" s="78">
        <v>30</v>
      </c>
      <c r="R334" s="85" t="s">
        <v>221</v>
      </c>
      <c r="S334" s="84" t="s">
        <v>4598</v>
      </c>
    </row>
    <row r="335" spans="1:19" s="42" customFormat="1" ht="15.9" x14ac:dyDescent="0.45">
      <c r="A335" s="8"/>
      <c r="B335" s="75" t="s">
        <v>803</v>
      </c>
      <c r="C335" s="76" t="s">
        <v>791</v>
      </c>
      <c r="D335" s="76" t="s">
        <v>792</v>
      </c>
      <c r="E335" s="76" t="s">
        <v>804</v>
      </c>
      <c r="F335" s="77" t="s">
        <v>52</v>
      </c>
      <c r="G335" s="78">
        <v>150</v>
      </c>
      <c r="H335" s="79">
        <v>2.5499999999999998</v>
      </c>
      <c r="I335" s="80"/>
      <c r="J335" s="81">
        <f>INT(I335/G335)</f>
        <v>0</v>
      </c>
      <c r="K335" s="81">
        <f>MOD(I335,G335)</f>
        <v>0</v>
      </c>
      <c r="L335" s="82" t="str">
        <f>IF(I335="","-",J335+K335/(G335/2))</f>
        <v>-</v>
      </c>
      <c r="M335" s="83">
        <f>I335*H335</f>
        <v>0</v>
      </c>
      <c r="N335" s="83">
        <f>IF(I335=0,0,IF(I335&lt;100,(H335+0.1)*I335-M335+7.5,0))</f>
        <v>0</v>
      </c>
      <c r="O335" s="83">
        <f>N335+M335</f>
        <v>0</v>
      </c>
      <c r="P335" s="84"/>
      <c r="Q335" s="78">
        <v>35</v>
      </c>
      <c r="R335" s="85" t="s">
        <v>755</v>
      </c>
      <c r="S335" s="84" t="s">
        <v>4599</v>
      </c>
    </row>
    <row r="336" spans="1:19" s="42" customFormat="1" ht="15.9" x14ac:dyDescent="0.45">
      <c r="A336" s="8"/>
      <c r="B336" s="75" t="s">
        <v>805</v>
      </c>
      <c r="C336" s="89" t="s">
        <v>791</v>
      </c>
      <c r="D336" s="89" t="s">
        <v>792</v>
      </c>
      <c r="E336" s="89" t="s">
        <v>806</v>
      </c>
      <c r="F336" s="90" t="s">
        <v>52</v>
      </c>
      <c r="G336" s="78">
        <v>150</v>
      </c>
      <c r="H336" s="79">
        <v>1.94</v>
      </c>
      <c r="I336" s="80"/>
      <c r="J336" s="81">
        <f>INT(I336/G336)</f>
        <v>0</v>
      </c>
      <c r="K336" s="81">
        <f>MOD(I336,G336)</f>
        <v>0</v>
      </c>
      <c r="L336" s="82" t="str">
        <f>IF(I336="","-",J336+K336/(G336/2))</f>
        <v>-</v>
      </c>
      <c r="M336" s="83">
        <f>I336*H336</f>
        <v>0</v>
      </c>
      <c r="N336" s="83">
        <f>IF(I336=0,0,IF(I336&lt;100,(H336+0.1)*I336-M336+7.5,0))</f>
        <v>0</v>
      </c>
      <c r="O336" s="83">
        <f>N336+M336</f>
        <v>0</v>
      </c>
      <c r="P336" s="84"/>
      <c r="Q336" s="78">
        <v>40</v>
      </c>
      <c r="R336" s="85" t="s">
        <v>755</v>
      </c>
      <c r="S336" s="84" t="s">
        <v>4600</v>
      </c>
    </row>
    <row r="337" spans="1:19" s="42" customFormat="1" ht="15.9" x14ac:dyDescent="0.45">
      <c r="A337" s="8"/>
      <c r="B337" s="75" t="s">
        <v>807</v>
      </c>
      <c r="C337" s="86" t="s">
        <v>791</v>
      </c>
      <c r="D337" s="86" t="s">
        <v>792</v>
      </c>
      <c r="E337" s="86" t="s">
        <v>808</v>
      </c>
      <c r="F337" s="87" t="s">
        <v>52</v>
      </c>
      <c r="G337" s="78">
        <v>150</v>
      </c>
      <c r="H337" s="79">
        <v>1.83</v>
      </c>
      <c r="I337" s="80"/>
      <c r="J337" s="81">
        <f>INT(I337/G337)</f>
        <v>0</v>
      </c>
      <c r="K337" s="81">
        <f>MOD(I337,G337)</f>
        <v>0</v>
      </c>
      <c r="L337" s="82" t="str">
        <f>IF(I337="","-",J337+K337/(G337/2))</f>
        <v>-</v>
      </c>
      <c r="M337" s="83">
        <f>I337*H337</f>
        <v>0</v>
      </c>
      <c r="N337" s="83">
        <f>IF(I337=0,0,IF(I337&lt;100,(H337+0.1)*I337-M337+7.5,0))</f>
        <v>0</v>
      </c>
      <c r="O337" s="83">
        <f>N337+M337</f>
        <v>0</v>
      </c>
      <c r="P337" s="84"/>
      <c r="Q337" s="78">
        <v>40</v>
      </c>
      <c r="R337" s="85" t="s">
        <v>221</v>
      </c>
      <c r="S337" s="84" t="s">
        <v>5392</v>
      </c>
    </row>
    <row r="338" spans="1:19" s="42" customFormat="1" ht="15.9" x14ac:dyDescent="0.45">
      <c r="A338" s="8"/>
      <c r="B338" s="75" t="s">
        <v>809</v>
      </c>
      <c r="C338" s="76" t="s">
        <v>791</v>
      </c>
      <c r="D338" s="76" t="s">
        <v>792</v>
      </c>
      <c r="E338" s="76" t="s">
        <v>810</v>
      </c>
      <c r="F338" s="77" t="s">
        <v>52</v>
      </c>
      <c r="G338" s="78">
        <v>150</v>
      </c>
      <c r="H338" s="79">
        <v>1.94</v>
      </c>
      <c r="I338" s="80"/>
      <c r="J338" s="81">
        <f>INT(I338/G338)</f>
        <v>0</v>
      </c>
      <c r="K338" s="81">
        <f>MOD(I338,G338)</f>
        <v>0</v>
      </c>
      <c r="L338" s="82" t="str">
        <f>IF(I338="","-",J338+K338/(G338/2))</f>
        <v>-</v>
      </c>
      <c r="M338" s="83">
        <f>I338*H338</f>
        <v>0</v>
      </c>
      <c r="N338" s="83">
        <f>IF(I338=0,0,IF(I338&lt;100,(H338+0.1)*I338-M338+7.5,0))</f>
        <v>0</v>
      </c>
      <c r="O338" s="83">
        <f>N338+M338</f>
        <v>0</v>
      </c>
      <c r="P338" s="84"/>
      <c r="Q338" s="78">
        <v>50</v>
      </c>
      <c r="R338" s="85" t="s">
        <v>221</v>
      </c>
      <c r="S338" s="84" t="s">
        <v>4601</v>
      </c>
    </row>
    <row r="339" spans="1:19" s="42" customFormat="1" ht="15.9" x14ac:dyDescent="0.45">
      <c r="A339" s="8"/>
      <c r="B339" s="75" t="s">
        <v>811</v>
      </c>
      <c r="C339" s="76" t="s">
        <v>812</v>
      </c>
      <c r="D339" s="76" t="s">
        <v>813</v>
      </c>
      <c r="E339" s="76" t="s">
        <v>814</v>
      </c>
      <c r="F339" s="77" t="s">
        <v>52</v>
      </c>
      <c r="G339" s="78">
        <v>150</v>
      </c>
      <c r="H339" s="79">
        <v>1.2</v>
      </c>
      <c r="I339" s="80"/>
      <c r="J339" s="81">
        <f>INT(I339/G339)</f>
        <v>0</v>
      </c>
      <c r="K339" s="81">
        <f>MOD(I339,G339)</f>
        <v>0</v>
      </c>
      <c r="L339" s="82" t="str">
        <f>IF(I339="","-",J339+K339/(G339/2))</f>
        <v>-</v>
      </c>
      <c r="M339" s="83">
        <f>I339*H339</f>
        <v>0</v>
      </c>
      <c r="N339" s="83">
        <f>IF(I339=0,0,IF(I339&lt;100,(H339+0.1)*I339-M339+7.5,0))</f>
        <v>0</v>
      </c>
      <c r="O339" s="83">
        <f>N339+M339</f>
        <v>0</v>
      </c>
      <c r="P339" s="84"/>
      <c r="Q339" s="78">
        <v>120</v>
      </c>
      <c r="R339" s="85" t="s">
        <v>53</v>
      </c>
      <c r="S339" s="84" t="s">
        <v>4520</v>
      </c>
    </row>
    <row r="340" spans="1:19" s="42" customFormat="1" ht="15.9" x14ac:dyDescent="0.45">
      <c r="A340" s="8"/>
      <c r="B340" s="75" t="s">
        <v>815</v>
      </c>
      <c r="C340" s="76" t="s">
        <v>812</v>
      </c>
      <c r="D340" s="76" t="s">
        <v>813</v>
      </c>
      <c r="E340" s="76" t="s">
        <v>816</v>
      </c>
      <c r="F340" s="77" t="s">
        <v>52</v>
      </c>
      <c r="G340" s="78">
        <v>150</v>
      </c>
      <c r="H340" s="79">
        <v>2.36</v>
      </c>
      <c r="I340" s="80"/>
      <c r="J340" s="81">
        <f>INT(I340/G340)</f>
        <v>0</v>
      </c>
      <c r="K340" s="81">
        <f>MOD(I340,G340)</f>
        <v>0</v>
      </c>
      <c r="L340" s="82" t="str">
        <f>IF(I340="","-",J340+K340/(G340/2))</f>
        <v>-</v>
      </c>
      <c r="M340" s="83">
        <f>I340*H340</f>
        <v>0</v>
      </c>
      <c r="N340" s="83">
        <f>IF(I340=0,0,IF(I340&lt;100,(H340+0.1)*I340-M340+7.5,0))</f>
        <v>0</v>
      </c>
      <c r="O340" s="83">
        <f>N340+M340</f>
        <v>0</v>
      </c>
      <c r="P340" s="84"/>
      <c r="Q340" s="78">
        <v>60</v>
      </c>
      <c r="R340" s="85" t="s">
        <v>53</v>
      </c>
      <c r="S340" s="84" t="s">
        <v>4602</v>
      </c>
    </row>
    <row r="341" spans="1:19" s="42" customFormat="1" ht="15.9" x14ac:dyDescent="0.45">
      <c r="A341" s="8"/>
      <c r="B341" s="75" t="s">
        <v>817</v>
      </c>
      <c r="C341" s="76" t="s">
        <v>812</v>
      </c>
      <c r="D341" s="76" t="s">
        <v>813</v>
      </c>
      <c r="E341" s="76" t="s">
        <v>818</v>
      </c>
      <c r="F341" s="77" t="s">
        <v>52</v>
      </c>
      <c r="G341" s="78">
        <v>150</v>
      </c>
      <c r="H341" s="79">
        <v>2.21</v>
      </c>
      <c r="I341" s="80"/>
      <c r="J341" s="81">
        <f>INT(I341/G341)</f>
        <v>0</v>
      </c>
      <c r="K341" s="81">
        <f>MOD(I341,G341)</f>
        <v>0</v>
      </c>
      <c r="L341" s="82" t="str">
        <f>IF(I341="","-",J341+K341/(G341/2))</f>
        <v>-</v>
      </c>
      <c r="M341" s="83">
        <f>I341*H341</f>
        <v>0</v>
      </c>
      <c r="N341" s="83">
        <f>IF(I341=0,0,IF(I341&lt;100,(H341+0.1)*I341-M341+7.5,0))</f>
        <v>0</v>
      </c>
      <c r="O341" s="83">
        <f>N341+M341</f>
        <v>0</v>
      </c>
      <c r="P341" s="84"/>
      <c r="Q341" s="78">
        <v>180</v>
      </c>
      <c r="R341" s="85" t="s">
        <v>53</v>
      </c>
      <c r="S341" s="84" t="s">
        <v>4603</v>
      </c>
    </row>
    <row r="342" spans="1:19" s="42" customFormat="1" ht="15.9" x14ac:dyDescent="0.45">
      <c r="A342" s="8"/>
      <c r="B342" s="75" t="s">
        <v>819</v>
      </c>
      <c r="C342" s="76" t="s">
        <v>812</v>
      </c>
      <c r="D342" s="76" t="s">
        <v>813</v>
      </c>
      <c r="E342" s="76" t="s">
        <v>820</v>
      </c>
      <c r="F342" s="77" t="s">
        <v>52</v>
      </c>
      <c r="G342" s="78">
        <v>150</v>
      </c>
      <c r="H342" s="79">
        <v>1.21</v>
      </c>
      <c r="I342" s="80"/>
      <c r="J342" s="81">
        <f>INT(I342/G342)</f>
        <v>0</v>
      </c>
      <c r="K342" s="81">
        <f>MOD(I342,G342)</f>
        <v>0</v>
      </c>
      <c r="L342" s="82" t="str">
        <f>IF(I342="","-",J342+K342/(G342/2))</f>
        <v>-</v>
      </c>
      <c r="M342" s="83">
        <f>I342*H342</f>
        <v>0</v>
      </c>
      <c r="N342" s="83">
        <f>IF(I342=0,0,IF(I342&lt;100,(H342+0.1)*I342-M342+7.5,0))</f>
        <v>0</v>
      </c>
      <c r="O342" s="83">
        <f>N342+M342</f>
        <v>0</v>
      </c>
      <c r="P342" s="84"/>
      <c r="Q342" s="78">
        <v>150</v>
      </c>
      <c r="R342" s="85" t="s">
        <v>53</v>
      </c>
      <c r="S342" s="84" t="s">
        <v>4520</v>
      </c>
    </row>
    <row r="343" spans="1:19" s="42" customFormat="1" ht="15.9" x14ac:dyDescent="0.45">
      <c r="A343" s="8"/>
      <c r="B343" s="75" t="s">
        <v>821</v>
      </c>
      <c r="C343" s="76" t="s">
        <v>822</v>
      </c>
      <c r="D343" s="76" t="s">
        <v>823</v>
      </c>
      <c r="E343" s="76" t="s">
        <v>76</v>
      </c>
      <c r="F343" s="77" t="s">
        <v>52</v>
      </c>
      <c r="G343" s="78">
        <v>150</v>
      </c>
      <c r="H343" s="79">
        <v>0.91</v>
      </c>
      <c r="I343" s="80"/>
      <c r="J343" s="81">
        <f>INT(I343/G343)</f>
        <v>0</v>
      </c>
      <c r="K343" s="81">
        <f>MOD(I343,G343)</f>
        <v>0</v>
      </c>
      <c r="L343" s="82" t="str">
        <f>IF(I343="","-",J343+K343/(G343/2))</f>
        <v>-</v>
      </c>
      <c r="M343" s="83">
        <f>I343*H343</f>
        <v>0</v>
      </c>
      <c r="N343" s="83">
        <f>IF(I343=0,0,IF(I343&lt;100,(H343+0.1)*I343-M343+7.5,0))</f>
        <v>0</v>
      </c>
      <c r="O343" s="83">
        <f>N343+M343</f>
        <v>0</v>
      </c>
      <c r="P343" s="84"/>
      <c r="Q343" s="78">
        <v>160</v>
      </c>
      <c r="R343" s="85" t="s">
        <v>290</v>
      </c>
      <c r="S343" s="84" t="s">
        <v>4520</v>
      </c>
    </row>
    <row r="344" spans="1:19" s="42" customFormat="1" ht="15.9" x14ac:dyDescent="0.45">
      <c r="A344" s="8"/>
      <c r="B344" s="75" t="s">
        <v>824</v>
      </c>
      <c r="C344" s="76" t="s">
        <v>825</v>
      </c>
      <c r="D344" s="76" t="s">
        <v>826</v>
      </c>
      <c r="E344" s="76" t="s">
        <v>76</v>
      </c>
      <c r="F344" s="77" t="s">
        <v>52</v>
      </c>
      <c r="G344" s="78">
        <v>150</v>
      </c>
      <c r="H344" s="79">
        <v>0.76</v>
      </c>
      <c r="I344" s="80"/>
      <c r="J344" s="81">
        <f>INT(I344/G344)</f>
        <v>0</v>
      </c>
      <c r="K344" s="81">
        <f>MOD(I344,G344)</f>
        <v>0</v>
      </c>
      <c r="L344" s="82" t="str">
        <f>IF(I344="","-",J344+K344/(G344/2))</f>
        <v>-</v>
      </c>
      <c r="M344" s="83">
        <f>I344*H344</f>
        <v>0</v>
      </c>
      <c r="N344" s="83">
        <f>IF(I344=0,0,IF(I344&lt;100,(H344+0.1)*I344-M344+7.5,0))</f>
        <v>0</v>
      </c>
      <c r="O344" s="83">
        <f>N344+M344</f>
        <v>0</v>
      </c>
      <c r="P344" s="84"/>
      <c r="Q344" s="78">
        <v>80</v>
      </c>
      <c r="R344" s="85" t="s">
        <v>63</v>
      </c>
      <c r="S344" s="84" t="s">
        <v>4604</v>
      </c>
    </row>
    <row r="345" spans="1:19" s="42" customFormat="1" ht="15.9" x14ac:dyDescent="0.45">
      <c r="A345" s="8"/>
      <c r="B345" s="75" t="s">
        <v>827</v>
      </c>
      <c r="C345" s="76" t="s">
        <v>825</v>
      </c>
      <c r="D345" s="76" t="s">
        <v>826</v>
      </c>
      <c r="E345" s="76" t="s">
        <v>828</v>
      </c>
      <c r="F345" s="77" t="s">
        <v>52</v>
      </c>
      <c r="G345" s="78">
        <v>150</v>
      </c>
      <c r="H345" s="79">
        <v>1.82</v>
      </c>
      <c r="I345" s="80"/>
      <c r="J345" s="81">
        <f>INT(I345/G345)</f>
        <v>0</v>
      </c>
      <c r="K345" s="81">
        <f>MOD(I345,G345)</f>
        <v>0</v>
      </c>
      <c r="L345" s="82" t="str">
        <f>IF(I345="","-",J345+K345/(G345/2))</f>
        <v>-</v>
      </c>
      <c r="M345" s="83">
        <f>I345*H345</f>
        <v>0</v>
      </c>
      <c r="N345" s="83">
        <f>IF(I345=0,0,IF(I345&lt;100,(H345+0.1)*I345-M345+7.5,0))</f>
        <v>0</v>
      </c>
      <c r="O345" s="83">
        <f>N345+M345</f>
        <v>0</v>
      </c>
      <c r="P345" s="84"/>
      <c r="Q345" s="78">
        <v>120</v>
      </c>
      <c r="R345" s="85" t="s">
        <v>63</v>
      </c>
      <c r="S345" s="84" t="s">
        <v>4605</v>
      </c>
    </row>
    <row r="346" spans="1:19" s="42" customFormat="1" ht="15.9" x14ac:dyDescent="0.45">
      <c r="A346" s="8"/>
      <c r="B346" s="75" t="s">
        <v>829</v>
      </c>
      <c r="C346" s="76" t="s">
        <v>825</v>
      </c>
      <c r="D346" s="76" t="s">
        <v>826</v>
      </c>
      <c r="E346" s="76" t="s">
        <v>830</v>
      </c>
      <c r="F346" s="77" t="s">
        <v>52</v>
      </c>
      <c r="G346" s="78">
        <v>150</v>
      </c>
      <c r="H346" s="79">
        <v>1.95</v>
      </c>
      <c r="I346" s="80"/>
      <c r="J346" s="81">
        <f>INT(I346/G346)</f>
        <v>0</v>
      </c>
      <c r="K346" s="81">
        <f>MOD(I346,G346)</f>
        <v>0</v>
      </c>
      <c r="L346" s="82" t="str">
        <f>IF(I346="","-",J346+K346/(G346/2))</f>
        <v>-</v>
      </c>
      <c r="M346" s="83">
        <f>I346*H346</f>
        <v>0</v>
      </c>
      <c r="N346" s="83">
        <f>IF(I346=0,0,IF(I346&lt;100,(H346+0.1)*I346-M346+7.5,0))</f>
        <v>0</v>
      </c>
      <c r="O346" s="83">
        <f>N346+M346</f>
        <v>0</v>
      </c>
      <c r="P346" s="84"/>
      <c r="Q346" s="78">
        <v>100</v>
      </c>
      <c r="R346" s="85" t="s">
        <v>63</v>
      </c>
      <c r="S346" s="84" t="s">
        <v>4606</v>
      </c>
    </row>
    <row r="347" spans="1:19" s="42" customFormat="1" ht="15.9" x14ac:dyDescent="0.45">
      <c r="A347" s="8"/>
      <c r="B347" s="75" t="s">
        <v>831</v>
      </c>
      <c r="C347" s="76" t="s">
        <v>825</v>
      </c>
      <c r="D347" s="76" t="s">
        <v>826</v>
      </c>
      <c r="E347" s="76" t="s">
        <v>832</v>
      </c>
      <c r="F347" s="77" t="s">
        <v>52</v>
      </c>
      <c r="G347" s="78">
        <v>150</v>
      </c>
      <c r="H347" s="79">
        <v>0.77</v>
      </c>
      <c r="I347" s="80"/>
      <c r="J347" s="81">
        <f>INT(I347/G347)</f>
        <v>0</v>
      </c>
      <c r="K347" s="81">
        <f>MOD(I347,G347)</f>
        <v>0</v>
      </c>
      <c r="L347" s="82" t="str">
        <f>IF(I347="","-",J347+K347/(G347/2))</f>
        <v>-</v>
      </c>
      <c r="M347" s="83">
        <f>I347*H347</f>
        <v>0</v>
      </c>
      <c r="N347" s="83">
        <f>IF(I347=0,0,IF(I347&lt;100,(H347+0.1)*I347-M347+7.5,0))</f>
        <v>0</v>
      </c>
      <c r="O347" s="83">
        <f>N347+M347</f>
        <v>0</v>
      </c>
      <c r="P347" s="84"/>
      <c r="Q347" s="78">
        <v>80</v>
      </c>
      <c r="R347" s="85" t="s">
        <v>63</v>
      </c>
      <c r="S347" s="84" t="s">
        <v>4607</v>
      </c>
    </row>
    <row r="348" spans="1:19" s="42" customFormat="1" ht="15.9" x14ac:dyDescent="0.45">
      <c r="A348" s="8"/>
      <c r="B348" s="75" t="s">
        <v>833</v>
      </c>
      <c r="C348" s="86" t="s">
        <v>834</v>
      </c>
      <c r="D348" s="86" t="s">
        <v>826</v>
      </c>
      <c r="E348" s="86" t="s">
        <v>835</v>
      </c>
      <c r="F348" s="87" t="s">
        <v>52</v>
      </c>
      <c r="G348" s="78">
        <v>150</v>
      </c>
      <c r="H348" s="79">
        <v>0.77</v>
      </c>
      <c r="I348" s="80"/>
      <c r="J348" s="81">
        <f>INT(I348/G348)</f>
        <v>0</v>
      </c>
      <c r="K348" s="81">
        <f>MOD(I348,G348)</f>
        <v>0</v>
      </c>
      <c r="L348" s="82" t="str">
        <f>IF(I348="","-",J348+K348/(G348/2))</f>
        <v>-</v>
      </c>
      <c r="M348" s="83">
        <f>I348*H348</f>
        <v>0</v>
      </c>
      <c r="N348" s="83">
        <f>IF(I348=0,0,IF(I348&lt;100,(H348+0.1)*I348-M348+7.5,0))</f>
        <v>0</v>
      </c>
      <c r="O348" s="83">
        <f>N348+M348</f>
        <v>0</v>
      </c>
      <c r="P348" s="84"/>
      <c r="Q348" s="78">
        <v>80</v>
      </c>
      <c r="R348" s="85" t="s">
        <v>63</v>
      </c>
      <c r="S348" s="84" t="s">
        <v>5393</v>
      </c>
    </row>
    <row r="349" spans="1:19" s="42" customFormat="1" ht="15.9" x14ac:dyDescent="0.45">
      <c r="A349" s="8"/>
      <c r="B349" s="75" t="s">
        <v>836</v>
      </c>
      <c r="C349" s="76" t="s">
        <v>825</v>
      </c>
      <c r="D349" s="76" t="s">
        <v>826</v>
      </c>
      <c r="E349" s="76" t="s">
        <v>837</v>
      </c>
      <c r="F349" s="77" t="s">
        <v>52</v>
      </c>
      <c r="G349" s="78">
        <v>150</v>
      </c>
      <c r="H349" s="79">
        <v>0.83</v>
      </c>
      <c r="I349" s="80"/>
      <c r="J349" s="81">
        <f>INT(I349/G349)</f>
        <v>0</v>
      </c>
      <c r="K349" s="81">
        <f>MOD(I349,G349)</f>
        <v>0</v>
      </c>
      <c r="L349" s="82" t="str">
        <f>IF(I349="","-",J349+K349/(G349/2))</f>
        <v>-</v>
      </c>
      <c r="M349" s="83">
        <f>I349*H349</f>
        <v>0</v>
      </c>
      <c r="N349" s="83">
        <f>IF(I349=0,0,IF(I349&lt;100,(H349+0.1)*I349-M349+7.5,0))</f>
        <v>0</v>
      </c>
      <c r="O349" s="83">
        <f>N349+M349</f>
        <v>0</v>
      </c>
      <c r="P349" s="84"/>
      <c r="Q349" s="78">
        <v>80</v>
      </c>
      <c r="R349" s="85" t="s">
        <v>63</v>
      </c>
      <c r="S349" s="84" t="s">
        <v>4608</v>
      </c>
    </row>
    <row r="350" spans="1:19" s="42" customFormat="1" ht="15.9" x14ac:dyDescent="0.45">
      <c r="A350" s="8"/>
      <c r="B350" s="75" t="s">
        <v>838</v>
      </c>
      <c r="C350" s="76" t="s">
        <v>825</v>
      </c>
      <c r="D350" s="76" t="s">
        <v>826</v>
      </c>
      <c r="E350" s="76" t="s">
        <v>839</v>
      </c>
      <c r="F350" s="77" t="s">
        <v>52</v>
      </c>
      <c r="G350" s="78">
        <v>150</v>
      </c>
      <c r="H350" s="79">
        <v>0.8</v>
      </c>
      <c r="I350" s="80"/>
      <c r="J350" s="81">
        <f>INT(I350/G350)</f>
        <v>0</v>
      </c>
      <c r="K350" s="81">
        <f>MOD(I350,G350)</f>
        <v>0</v>
      </c>
      <c r="L350" s="82" t="str">
        <f>IF(I350="","-",J350+K350/(G350/2))</f>
        <v>-</v>
      </c>
      <c r="M350" s="83">
        <f>I350*H350</f>
        <v>0</v>
      </c>
      <c r="N350" s="83">
        <f>IF(I350=0,0,IF(I350&lt;100,(H350+0.1)*I350-M350+7.5,0))</f>
        <v>0</v>
      </c>
      <c r="O350" s="83">
        <f>N350+M350</f>
        <v>0</v>
      </c>
      <c r="P350" s="84"/>
      <c r="Q350" s="78">
        <v>80</v>
      </c>
      <c r="R350" s="85" t="s">
        <v>63</v>
      </c>
      <c r="S350" s="84" t="s">
        <v>4609</v>
      </c>
    </row>
    <row r="351" spans="1:19" s="42" customFormat="1" ht="15.9" x14ac:dyDescent="0.45">
      <c r="A351" s="8"/>
      <c r="B351" s="75" t="s">
        <v>840</v>
      </c>
      <c r="C351" s="76" t="s">
        <v>825</v>
      </c>
      <c r="D351" s="76" t="s">
        <v>826</v>
      </c>
      <c r="E351" s="76" t="s">
        <v>841</v>
      </c>
      <c r="F351" s="77" t="s">
        <v>52</v>
      </c>
      <c r="G351" s="78">
        <v>150</v>
      </c>
      <c r="H351" s="79">
        <v>0.94000000000000006</v>
      </c>
      <c r="I351" s="80"/>
      <c r="J351" s="81">
        <f>INT(I351/G351)</f>
        <v>0</v>
      </c>
      <c r="K351" s="81">
        <f>MOD(I351,G351)</f>
        <v>0</v>
      </c>
      <c r="L351" s="82" t="str">
        <f>IF(I351="","-",J351+K351/(G351/2))</f>
        <v>-</v>
      </c>
      <c r="M351" s="83">
        <f>I351*H351</f>
        <v>0</v>
      </c>
      <c r="N351" s="83">
        <f>IF(I351=0,0,IF(I351&lt;100,(H351+0.1)*I351-M351+7.5,0))</f>
        <v>0</v>
      </c>
      <c r="O351" s="83">
        <f>N351+M351</f>
        <v>0</v>
      </c>
      <c r="P351" s="84"/>
      <c r="Q351" s="78">
        <v>50</v>
      </c>
      <c r="R351" s="85" t="s">
        <v>63</v>
      </c>
      <c r="S351" s="84" t="s">
        <v>4610</v>
      </c>
    </row>
    <row r="352" spans="1:19" s="42" customFormat="1" ht="15.9" x14ac:dyDescent="0.45">
      <c r="A352" s="8"/>
      <c r="B352" s="75" t="s">
        <v>842</v>
      </c>
      <c r="C352" s="76" t="s">
        <v>843</v>
      </c>
      <c r="D352" s="76" t="s">
        <v>844</v>
      </c>
      <c r="E352" s="76" t="s">
        <v>76</v>
      </c>
      <c r="F352" s="77" t="s">
        <v>52</v>
      </c>
      <c r="G352" s="78">
        <v>150</v>
      </c>
      <c r="H352" s="79">
        <v>0.82000000000000006</v>
      </c>
      <c r="I352" s="80"/>
      <c r="J352" s="81">
        <f>INT(I352/G352)</f>
        <v>0</v>
      </c>
      <c r="K352" s="81">
        <f>MOD(I352,G352)</f>
        <v>0</v>
      </c>
      <c r="L352" s="82" t="str">
        <f>IF(I352="","-",J352+K352/(G352/2))</f>
        <v>-</v>
      </c>
      <c r="M352" s="83">
        <f>I352*H352</f>
        <v>0</v>
      </c>
      <c r="N352" s="83">
        <f>IF(I352=0,0,IF(I352&lt;100,(H352+0.1)*I352-M352+7.5,0))</f>
        <v>0</v>
      </c>
      <c r="O352" s="83">
        <f>N352+M352</f>
        <v>0</v>
      </c>
      <c r="P352" s="84"/>
      <c r="Q352" s="78">
        <v>100</v>
      </c>
      <c r="R352" s="85" t="s">
        <v>58</v>
      </c>
      <c r="S352" s="84" t="s">
        <v>4611</v>
      </c>
    </row>
    <row r="353" spans="1:19" s="42" customFormat="1" ht="15.9" x14ac:dyDescent="0.45">
      <c r="A353" s="8"/>
      <c r="B353" s="75" t="s">
        <v>845</v>
      </c>
      <c r="C353" s="76" t="s">
        <v>846</v>
      </c>
      <c r="D353" s="76" t="s">
        <v>847</v>
      </c>
      <c r="E353" s="76" t="s">
        <v>76</v>
      </c>
      <c r="F353" s="88" t="s">
        <v>52</v>
      </c>
      <c r="G353" s="78">
        <v>150</v>
      </c>
      <c r="H353" s="79">
        <v>0.77</v>
      </c>
      <c r="I353" s="80"/>
      <c r="J353" s="81">
        <f>INT(I353/G353)</f>
        <v>0</v>
      </c>
      <c r="K353" s="81">
        <f>MOD(I353,G353)</f>
        <v>0</v>
      </c>
      <c r="L353" s="82" t="str">
        <f>IF(I353="","-",J353+K353/(G353/2))</f>
        <v>-</v>
      </c>
      <c r="M353" s="83">
        <f>I353*H353</f>
        <v>0</v>
      </c>
      <c r="N353" s="83">
        <f>IF(I353=0,0,IF(I353&lt;100,(H353+0.1)*I353-M353+7.5,0))</f>
        <v>0</v>
      </c>
      <c r="O353" s="83">
        <f>N353+M353</f>
        <v>0</v>
      </c>
      <c r="P353" s="84"/>
      <c r="Q353" s="78">
        <v>130</v>
      </c>
      <c r="R353" s="85" t="s">
        <v>58</v>
      </c>
      <c r="S353" s="84" t="s">
        <v>4520</v>
      </c>
    </row>
    <row r="354" spans="1:19" s="42" customFormat="1" ht="15.9" x14ac:dyDescent="0.45">
      <c r="A354" s="8"/>
      <c r="B354" s="75" t="s">
        <v>848</v>
      </c>
      <c r="C354" s="76" t="s">
        <v>846</v>
      </c>
      <c r="D354" s="76" t="s">
        <v>847</v>
      </c>
      <c r="E354" s="76" t="s">
        <v>849</v>
      </c>
      <c r="F354" s="77" t="s">
        <v>52</v>
      </c>
      <c r="G354" s="78">
        <v>150</v>
      </c>
      <c r="H354" s="79">
        <v>0.85</v>
      </c>
      <c r="I354" s="80"/>
      <c r="J354" s="81">
        <f>INT(I354/G354)</f>
        <v>0</v>
      </c>
      <c r="K354" s="81">
        <f>MOD(I354,G354)</f>
        <v>0</v>
      </c>
      <c r="L354" s="82" t="str">
        <f>IF(I354="","-",J354+K354/(G354/2))</f>
        <v>-</v>
      </c>
      <c r="M354" s="83">
        <f>I354*H354</f>
        <v>0</v>
      </c>
      <c r="N354" s="83">
        <f>IF(I354=0,0,IF(I354&lt;100,(H354+0.1)*I354-M354+7.5,0))</f>
        <v>0</v>
      </c>
      <c r="O354" s="83">
        <f>N354+M354</f>
        <v>0</v>
      </c>
      <c r="P354" s="84"/>
      <c r="Q354" s="78">
        <v>180</v>
      </c>
      <c r="R354" s="85" t="s">
        <v>53</v>
      </c>
      <c r="S354" s="84" t="s">
        <v>4612</v>
      </c>
    </row>
    <row r="355" spans="1:19" s="42" customFormat="1" ht="15.9" x14ac:dyDescent="0.45">
      <c r="A355" s="8"/>
      <c r="B355" s="75" t="s">
        <v>850</v>
      </c>
      <c r="C355" s="76" t="s">
        <v>851</v>
      </c>
      <c r="D355" s="76" t="s">
        <v>852</v>
      </c>
      <c r="E355" s="76" t="s">
        <v>76</v>
      </c>
      <c r="F355" s="77" t="s">
        <v>52</v>
      </c>
      <c r="G355" s="78">
        <v>150</v>
      </c>
      <c r="H355" s="79">
        <v>0.76</v>
      </c>
      <c r="I355" s="80"/>
      <c r="J355" s="81">
        <f>INT(I355/G355)</f>
        <v>0</v>
      </c>
      <c r="K355" s="81">
        <f>MOD(I355,G355)</f>
        <v>0</v>
      </c>
      <c r="L355" s="82" t="str">
        <f>IF(I355="","-",J355+K355/(G355/2))</f>
        <v>-</v>
      </c>
      <c r="M355" s="83">
        <f>I355*H355</f>
        <v>0</v>
      </c>
      <c r="N355" s="83">
        <f>IF(I355=0,0,IF(I355&lt;100,(H355+0.1)*I355-M355+7.5,0))</f>
        <v>0</v>
      </c>
      <c r="O355" s="83">
        <f>N355+M355</f>
        <v>0</v>
      </c>
      <c r="P355" s="84"/>
      <c r="Q355" s="78">
        <v>120</v>
      </c>
      <c r="R355" s="85" t="s">
        <v>63</v>
      </c>
      <c r="S355" s="84" t="s">
        <v>4613</v>
      </c>
    </row>
    <row r="356" spans="1:19" s="42" customFormat="1" ht="15.9" x14ac:dyDescent="0.45">
      <c r="A356" s="8"/>
      <c r="B356" s="75" t="s">
        <v>853</v>
      </c>
      <c r="C356" s="76" t="s">
        <v>851</v>
      </c>
      <c r="D356" s="76" t="s">
        <v>852</v>
      </c>
      <c r="E356" s="76" t="s">
        <v>854</v>
      </c>
      <c r="F356" s="77" t="s">
        <v>52</v>
      </c>
      <c r="G356" s="78">
        <v>150</v>
      </c>
      <c r="H356" s="79">
        <v>0.76</v>
      </c>
      <c r="I356" s="80"/>
      <c r="J356" s="81">
        <f>INT(I356/G356)</f>
        <v>0</v>
      </c>
      <c r="K356" s="81">
        <f>MOD(I356,G356)</f>
        <v>0</v>
      </c>
      <c r="L356" s="82" t="str">
        <f>IF(I356="","-",J356+K356/(G356/2))</f>
        <v>-</v>
      </c>
      <c r="M356" s="83">
        <f>I356*H356</f>
        <v>0</v>
      </c>
      <c r="N356" s="83">
        <f>IF(I356=0,0,IF(I356&lt;100,(H356+0.1)*I356-M356+7.5,0))</f>
        <v>0</v>
      </c>
      <c r="O356" s="83">
        <f>N356+M356</f>
        <v>0</v>
      </c>
      <c r="P356" s="84"/>
      <c r="Q356" s="78">
        <v>180</v>
      </c>
      <c r="R356" s="85" t="s">
        <v>53</v>
      </c>
      <c r="S356" s="84" t="s">
        <v>4614</v>
      </c>
    </row>
    <row r="357" spans="1:19" s="42" customFormat="1" ht="15.9" x14ac:dyDescent="0.45">
      <c r="A357" s="8"/>
      <c r="B357" s="75" t="s">
        <v>855</v>
      </c>
      <c r="C357" s="76" t="s">
        <v>856</v>
      </c>
      <c r="D357" s="76" t="s">
        <v>857</v>
      </c>
      <c r="E357" s="76" t="s">
        <v>858</v>
      </c>
      <c r="F357" s="77" t="s">
        <v>52</v>
      </c>
      <c r="G357" s="78">
        <v>350</v>
      </c>
      <c r="H357" s="79">
        <v>0.88</v>
      </c>
      <c r="I357" s="80"/>
      <c r="J357" s="81">
        <f>INT(I357/G357)</f>
        <v>0</v>
      </c>
      <c r="K357" s="81">
        <f>MOD(I357,G357)</f>
        <v>0</v>
      </c>
      <c r="L357" s="82" t="str">
        <f>IF(I357="","-",J357+K357/(G357/2))</f>
        <v>-</v>
      </c>
      <c r="M357" s="83">
        <f>I357*H357</f>
        <v>0</v>
      </c>
      <c r="N357" s="83">
        <f>IF(I357=0,0,IF(I357&lt;100,(H357+0.1)*I357-M357+7.5,0))</f>
        <v>0</v>
      </c>
      <c r="O357" s="83">
        <f>N357+M357</f>
        <v>0</v>
      </c>
      <c r="P357" s="84"/>
      <c r="Q357" s="78">
        <v>60</v>
      </c>
      <c r="R357" s="85" t="s">
        <v>138</v>
      </c>
      <c r="S357" s="84" t="s">
        <v>4530</v>
      </c>
    </row>
    <row r="358" spans="1:19" s="42" customFormat="1" ht="15.9" x14ac:dyDescent="0.45">
      <c r="A358" s="8"/>
      <c r="B358" s="75" t="s">
        <v>859</v>
      </c>
      <c r="C358" s="86" t="s">
        <v>856</v>
      </c>
      <c r="D358" s="86" t="s">
        <v>857</v>
      </c>
      <c r="E358" s="86" t="s">
        <v>860</v>
      </c>
      <c r="F358" s="87" t="s">
        <v>52</v>
      </c>
      <c r="G358" s="78"/>
      <c r="H358" s="79">
        <v>0.88</v>
      </c>
      <c r="I358" s="80"/>
      <c r="J358" s="81" t="e">
        <f>INT(I358/G358)</f>
        <v>#DIV/0!</v>
      </c>
      <c r="K358" s="81" t="e">
        <f>MOD(I358,G358)</f>
        <v>#DIV/0!</v>
      </c>
      <c r="L358" s="82" t="str">
        <f>IF(I358="","-",J358+K358/(G358/2))</f>
        <v>-</v>
      </c>
      <c r="M358" s="83">
        <f>I358*H358</f>
        <v>0</v>
      </c>
      <c r="N358" s="83">
        <f>IF(I358=0,0,IF(I358&lt;100,(H358+0.1)*I358-M358+7.5,0))</f>
        <v>0</v>
      </c>
      <c r="O358" s="83">
        <f>N358+M358</f>
        <v>0</v>
      </c>
      <c r="P358" s="84"/>
      <c r="Q358" s="78">
        <v>60</v>
      </c>
      <c r="R358" s="85" t="s">
        <v>138</v>
      </c>
      <c r="S358" s="84" t="s">
        <v>4521</v>
      </c>
    </row>
    <row r="359" spans="1:19" s="42" customFormat="1" ht="15.9" x14ac:dyDescent="0.45">
      <c r="A359" s="8"/>
      <c r="B359" s="75" t="s">
        <v>861</v>
      </c>
      <c r="C359" s="76" t="s">
        <v>862</v>
      </c>
      <c r="D359" s="76" t="s">
        <v>863</v>
      </c>
      <c r="E359" s="76" t="s">
        <v>76</v>
      </c>
      <c r="F359" s="77" t="s">
        <v>52</v>
      </c>
      <c r="G359" s="78">
        <v>250</v>
      </c>
      <c r="H359" s="79">
        <v>0.82000000000000006</v>
      </c>
      <c r="I359" s="80"/>
      <c r="J359" s="81">
        <f>INT(I359/G359)</f>
        <v>0</v>
      </c>
      <c r="K359" s="81">
        <f>MOD(I359,G359)</f>
        <v>0</v>
      </c>
      <c r="L359" s="82" t="str">
        <f>IF(I359="","-",J359+K359/(G359/2))</f>
        <v>-</v>
      </c>
      <c r="M359" s="83">
        <f>I359*H359</f>
        <v>0</v>
      </c>
      <c r="N359" s="83">
        <f>IF(I359=0,0,IF(I359&lt;100,(H359+0.1)*I359-M359+7.5,0))</f>
        <v>0</v>
      </c>
      <c r="O359" s="83">
        <f>N359+M359</f>
        <v>0</v>
      </c>
      <c r="P359" s="84"/>
      <c r="Q359" s="78" t="s">
        <v>347</v>
      </c>
      <c r="R359" s="85" t="s">
        <v>755</v>
      </c>
      <c r="S359" s="84" t="s">
        <v>4520</v>
      </c>
    </row>
    <row r="360" spans="1:19" s="42" customFormat="1" ht="15.9" x14ac:dyDescent="0.45">
      <c r="A360" s="8"/>
      <c r="B360" s="75" t="s">
        <v>864</v>
      </c>
      <c r="C360" s="76" t="s">
        <v>865</v>
      </c>
      <c r="D360" s="76" t="s">
        <v>866</v>
      </c>
      <c r="E360" s="76" t="s">
        <v>867</v>
      </c>
      <c r="F360" s="77" t="s">
        <v>52</v>
      </c>
      <c r="G360" s="78">
        <v>250</v>
      </c>
      <c r="H360" s="79">
        <v>1.49</v>
      </c>
      <c r="I360" s="80"/>
      <c r="J360" s="81">
        <f>INT(I360/G360)</f>
        <v>0</v>
      </c>
      <c r="K360" s="81">
        <f>MOD(I360,G360)</f>
        <v>0</v>
      </c>
      <c r="L360" s="82" t="str">
        <f>IF(I360="","-",J360+K360/(G360/2))</f>
        <v>-</v>
      </c>
      <c r="M360" s="83">
        <f>I360*H360</f>
        <v>0</v>
      </c>
      <c r="N360" s="83">
        <f>IF(I360=0,0,IF(I360&lt;100,(H360+0.1)*I360-M360+7.5,0))</f>
        <v>0</v>
      </c>
      <c r="O360" s="83">
        <f>N360+M360</f>
        <v>0</v>
      </c>
      <c r="P360" s="84"/>
      <c r="Q360" s="78">
        <v>60</v>
      </c>
      <c r="R360" s="85" t="s">
        <v>58</v>
      </c>
      <c r="S360" s="84" t="s">
        <v>4550</v>
      </c>
    </row>
    <row r="361" spans="1:19" s="42" customFormat="1" ht="15.9" x14ac:dyDescent="0.45">
      <c r="A361" s="8"/>
      <c r="B361" s="75" t="s">
        <v>868</v>
      </c>
      <c r="C361" s="76" t="s">
        <v>869</v>
      </c>
      <c r="D361" s="76" t="s">
        <v>870</v>
      </c>
      <c r="E361" s="76" t="s">
        <v>76</v>
      </c>
      <c r="F361" s="88" t="s">
        <v>52</v>
      </c>
      <c r="G361" s="78">
        <v>250</v>
      </c>
      <c r="H361" s="79">
        <v>0.73</v>
      </c>
      <c r="I361" s="80"/>
      <c r="J361" s="81">
        <f>INT(I361/G361)</f>
        <v>0</v>
      </c>
      <c r="K361" s="81">
        <f>MOD(I361,G361)</f>
        <v>0</v>
      </c>
      <c r="L361" s="82" t="str">
        <f>IF(I361="","-",J361+K361/(G361/2))</f>
        <v>-</v>
      </c>
      <c r="M361" s="83">
        <f>I361*H361</f>
        <v>0</v>
      </c>
      <c r="N361" s="83">
        <f>IF(I361=0,0,IF(I361&lt;100,(H361+0.1)*I361-M361+7.5,0))</f>
        <v>0</v>
      </c>
      <c r="O361" s="83">
        <f>N361+M361</f>
        <v>0</v>
      </c>
      <c r="P361" s="84"/>
      <c r="Q361" s="78" t="s">
        <v>599</v>
      </c>
      <c r="R361" s="85" t="s">
        <v>58</v>
      </c>
      <c r="S361" s="84" t="s">
        <v>4491</v>
      </c>
    </row>
    <row r="362" spans="1:19" s="42" customFormat="1" ht="15.9" x14ac:dyDescent="0.45">
      <c r="A362" s="8"/>
      <c r="B362" s="75" t="s">
        <v>871</v>
      </c>
      <c r="C362" s="76" t="s">
        <v>872</v>
      </c>
      <c r="D362" s="76" t="s">
        <v>873</v>
      </c>
      <c r="E362" s="76" t="s">
        <v>76</v>
      </c>
      <c r="F362" s="77" t="s">
        <v>52</v>
      </c>
      <c r="G362" s="78">
        <v>250</v>
      </c>
      <c r="H362" s="79">
        <v>0.73</v>
      </c>
      <c r="I362" s="80"/>
      <c r="J362" s="81">
        <f>INT(I362/G362)</f>
        <v>0</v>
      </c>
      <c r="K362" s="81">
        <f>MOD(I362,G362)</f>
        <v>0</v>
      </c>
      <c r="L362" s="82" t="str">
        <f>IF(I362="","-",J362+K362/(G362/2))</f>
        <v>-</v>
      </c>
      <c r="M362" s="83">
        <f>I362*H362</f>
        <v>0</v>
      </c>
      <c r="N362" s="83">
        <f>IF(I362=0,0,IF(I362&lt;100,(H362+0.1)*I362-M362+7.5,0))</f>
        <v>0</v>
      </c>
      <c r="O362" s="83">
        <f>N362+M362</f>
        <v>0</v>
      </c>
      <c r="P362" s="84"/>
      <c r="Q362" s="78">
        <v>100</v>
      </c>
      <c r="R362" s="85" t="s">
        <v>53</v>
      </c>
      <c r="S362" s="84" t="s">
        <v>4520</v>
      </c>
    </row>
    <row r="363" spans="1:19" s="42" customFormat="1" ht="15.9" x14ac:dyDescent="0.45">
      <c r="A363" s="8"/>
      <c r="B363" s="75" t="s">
        <v>874</v>
      </c>
      <c r="C363" s="76" t="s">
        <v>875</v>
      </c>
      <c r="D363" s="76" t="s">
        <v>876</v>
      </c>
      <c r="E363" s="76" t="s">
        <v>76</v>
      </c>
      <c r="F363" s="77" t="s">
        <v>52</v>
      </c>
      <c r="G363" s="78">
        <v>400</v>
      </c>
      <c r="H363" s="79">
        <v>0.28000000000000003</v>
      </c>
      <c r="I363" s="80"/>
      <c r="J363" s="81">
        <f>INT(I363/G363)</f>
        <v>0</v>
      </c>
      <c r="K363" s="81">
        <f>MOD(I363,G363)</f>
        <v>0</v>
      </c>
      <c r="L363" s="82" t="str">
        <f>IF(I363="","-",J363+K363/(G363/2))</f>
        <v>-</v>
      </c>
      <c r="M363" s="83">
        <f>I363*H363</f>
        <v>0</v>
      </c>
      <c r="N363" s="83">
        <f>IF(I363=0,0,IF(I363&lt;100,(H363+0.1)*I363-M363+7.5,0))</f>
        <v>0</v>
      </c>
      <c r="O363" s="83">
        <f>N363+M363</f>
        <v>0</v>
      </c>
      <c r="P363" s="84"/>
      <c r="Q363" s="78">
        <v>60</v>
      </c>
      <c r="R363" s="85" t="s">
        <v>53</v>
      </c>
      <c r="S363" s="84" t="s">
        <v>4550</v>
      </c>
    </row>
    <row r="364" spans="1:19" s="42" customFormat="1" ht="15.9" x14ac:dyDescent="0.45">
      <c r="A364" s="8"/>
      <c r="B364" s="75" t="s">
        <v>877</v>
      </c>
      <c r="C364" s="76" t="s">
        <v>878</v>
      </c>
      <c r="D364" s="76" t="s">
        <v>879</v>
      </c>
      <c r="E364" s="76" t="s">
        <v>76</v>
      </c>
      <c r="F364" s="77" t="s">
        <v>52</v>
      </c>
      <c r="G364" s="78">
        <v>200</v>
      </c>
      <c r="H364" s="79">
        <v>0.85</v>
      </c>
      <c r="I364" s="80"/>
      <c r="J364" s="81">
        <f>INT(I364/G364)</f>
        <v>0</v>
      </c>
      <c r="K364" s="81">
        <f>MOD(I364,G364)</f>
        <v>0</v>
      </c>
      <c r="L364" s="82" t="str">
        <f>IF(I364="","-",J364+K364/(G364/2))</f>
        <v>-</v>
      </c>
      <c r="M364" s="83">
        <f>I364*H364</f>
        <v>0</v>
      </c>
      <c r="N364" s="83">
        <f>IF(I364=0,0,IF(I364&lt;100,(H364+0.1)*I364-M364+7.5,0))</f>
        <v>0</v>
      </c>
      <c r="O364" s="83">
        <f>N364+M364</f>
        <v>0</v>
      </c>
      <c r="P364" s="84"/>
      <c r="Q364" s="78">
        <v>100</v>
      </c>
      <c r="R364" s="85" t="s">
        <v>138</v>
      </c>
      <c r="S364" s="84" t="s">
        <v>4615</v>
      </c>
    </row>
    <row r="365" spans="1:19" s="42" customFormat="1" ht="15.9" x14ac:dyDescent="0.45">
      <c r="A365" s="8"/>
      <c r="B365" s="75" t="s">
        <v>880</v>
      </c>
      <c r="C365" s="76" t="s">
        <v>878</v>
      </c>
      <c r="D365" s="76" t="s">
        <v>879</v>
      </c>
      <c r="E365" s="76" t="s">
        <v>200</v>
      </c>
      <c r="F365" s="77" t="s">
        <v>52</v>
      </c>
      <c r="G365" s="78">
        <v>200</v>
      </c>
      <c r="H365" s="79">
        <v>2.17</v>
      </c>
      <c r="I365" s="80"/>
      <c r="J365" s="81">
        <f>INT(I365/G365)</f>
        <v>0</v>
      </c>
      <c r="K365" s="81">
        <f>MOD(I365,G365)</f>
        <v>0</v>
      </c>
      <c r="L365" s="82" t="str">
        <f>IF(I365="","-",J365+K365/(G365/2))</f>
        <v>-</v>
      </c>
      <c r="M365" s="83">
        <f>I365*H365</f>
        <v>0</v>
      </c>
      <c r="N365" s="83">
        <f>IF(I365=0,0,IF(I365&lt;100,(H365+0.1)*I365-M365+7.5,0))</f>
        <v>0</v>
      </c>
      <c r="O365" s="83">
        <f>N365+M365</f>
        <v>0</v>
      </c>
      <c r="P365" s="84"/>
      <c r="Q365" s="78">
        <v>150</v>
      </c>
      <c r="R365" s="85" t="s">
        <v>63</v>
      </c>
      <c r="S365" s="84" t="s">
        <v>4493</v>
      </c>
    </row>
    <row r="366" spans="1:19" s="42" customFormat="1" ht="15.9" x14ac:dyDescent="0.45">
      <c r="A366" s="8"/>
      <c r="B366" s="75" t="s">
        <v>881</v>
      </c>
      <c r="C366" s="76" t="s">
        <v>878</v>
      </c>
      <c r="D366" s="76" t="s">
        <v>879</v>
      </c>
      <c r="E366" s="76" t="s">
        <v>882</v>
      </c>
      <c r="F366" s="77" t="s">
        <v>52</v>
      </c>
      <c r="G366" s="78">
        <v>200</v>
      </c>
      <c r="H366" s="79">
        <v>1.08</v>
      </c>
      <c r="I366" s="80"/>
      <c r="J366" s="81">
        <f>INT(I366/G366)</f>
        <v>0</v>
      </c>
      <c r="K366" s="81">
        <f>MOD(I366,G366)</f>
        <v>0</v>
      </c>
      <c r="L366" s="82" t="str">
        <f>IF(I366="","-",J366+K366/(G366/2))</f>
        <v>-</v>
      </c>
      <c r="M366" s="83">
        <f>I366*H366</f>
        <v>0</v>
      </c>
      <c r="N366" s="83">
        <f>IF(I366=0,0,IF(I366&lt;100,(H366+0.1)*I366-M366+7.5,0))</f>
        <v>0</v>
      </c>
      <c r="O366" s="83">
        <f>N366+M366</f>
        <v>0</v>
      </c>
      <c r="P366" s="84"/>
      <c r="Q366" s="78">
        <v>150</v>
      </c>
      <c r="R366" s="85" t="s">
        <v>883</v>
      </c>
      <c r="S366" s="84" t="s">
        <v>4512</v>
      </c>
    </row>
    <row r="367" spans="1:19" s="42" customFormat="1" ht="15.9" x14ac:dyDescent="0.45">
      <c r="A367" s="8"/>
      <c r="B367" s="75" t="s">
        <v>884</v>
      </c>
      <c r="C367" s="76" t="s">
        <v>878</v>
      </c>
      <c r="D367" s="76" t="s">
        <v>879</v>
      </c>
      <c r="E367" s="76" t="s">
        <v>885</v>
      </c>
      <c r="F367" s="77" t="s">
        <v>52</v>
      </c>
      <c r="G367" s="78">
        <v>200</v>
      </c>
      <c r="H367" s="79">
        <v>2.0699999999999998</v>
      </c>
      <c r="I367" s="80"/>
      <c r="J367" s="81">
        <f>INT(I367/G367)</f>
        <v>0</v>
      </c>
      <c r="K367" s="81">
        <f>MOD(I367,G367)</f>
        <v>0</v>
      </c>
      <c r="L367" s="82" t="str">
        <f>IF(I367="","-",J367+K367/(G367/2))</f>
        <v>-</v>
      </c>
      <c r="M367" s="83">
        <f>I367*H367</f>
        <v>0</v>
      </c>
      <c r="N367" s="83">
        <f>IF(I367=0,0,IF(I367&lt;100,(H367+0.1)*I367-M367+7.5,0))</f>
        <v>0</v>
      </c>
      <c r="O367" s="83">
        <f>N367+M367</f>
        <v>0</v>
      </c>
      <c r="P367" s="84"/>
      <c r="Q367" s="78">
        <v>70</v>
      </c>
      <c r="R367" s="85" t="s">
        <v>163</v>
      </c>
      <c r="S367" s="84" t="s">
        <v>4492</v>
      </c>
    </row>
    <row r="368" spans="1:19" s="42" customFormat="1" ht="15.9" x14ac:dyDescent="0.45">
      <c r="A368" s="8"/>
      <c r="B368" s="75" t="s">
        <v>886</v>
      </c>
      <c r="C368" s="76" t="s">
        <v>887</v>
      </c>
      <c r="D368" s="76" t="s">
        <v>888</v>
      </c>
      <c r="E368" s="76" t="s">
        <v>889</v>
      </c>
      <c r="F368" s="77" t="s">
        <v>52</v>
      </c>
      <c r="G368" s="78">
        <v>200</v>
      </c>
      <c r="H368" s="79">
        <v>1.72</v>
      </c>
      <c r="I368" s="80"/>
      <c r="J368" s="81">
        <f>INT(I368/G368)</f>
        <v>0</v>
      </c>
      <c r="K368" s="81">
        <f>MOD(I368,G368)</f>
        <v>0</v>
      </c>
      <c r="L368" s="82" t="str">
        <f>IF(I368="","-",J368+K368/(G368/2))</f>
        <v>-</v>
      </c>
      <c r="M368" s="83">
        <f>I368*H368</f>
        <v>0</v>
      </c>
      <c r="N368" s="83">
        <f>IF(I368=0,0,IF(I368&lt;100,(H368+0.1)*I368-M368+7.5,0))</f>
        <v>0</v>
      </c>
      <c r="O368" s="83">
        <f>N368+M368</f>
        <v>0</v>
      </c>
      <c r="P368" s="84"/>
      <c r="Q368" s="78">
        <v>200</v>
      </c>
      <c r="R368" s="85" t="s">
        <v>138</v>
      </c>
      <c r="S368" s="84" t="s">
        <v>4616</v>
      </c>
    </row>
    <row r="369" spans="1:19" s="42" customFormat="1" ht="15.9" x14ac:dyDescent="0.45">
      <c r="A369" s="8"/>
      <c r="B369" s="75" t="s">
        <v>890</v>
      </c>
      <c r="C369" s="76" t="s">
        <v>891</v>
      </c>
      <c r="D369" s="76" t="s">
        <v>892</v>
      </c>
      <c r="E369" s="76" t="s">
        <v>76</v>
      </c>
      <c r="F369" s="77" t="s">
        <v>52</v>
      </c>
      <c r="G369" s="78">
        <v>200</v>
      </c>
      <c r="H369" s="79">
        <v>0.93</v>
      </c>
      <c r="I369" s="80"/>
      <c r="J369" s="81">
        <f>INT(I369/G369)</f>
        <v>0</v>
      </c>
      <c r="K369" s="81">
        <f>MOD(I369,G369)</f>
        <v>0</v>
      </c>
      <c r="L369" s="82" t="str">
        <f>IF(I369="","-",J369+K369/(G369/2))</f>
        <v>-</v>
      </c>
      <c r="M369" s="83">
        <f>I369*H369</f>
        <v>0</v>
      </c>
      <c r="N369" s="83">
        <f>IF(I369=0,0,IF(I369&lt;100,(H369+0.1)*I369-M369+7.5,0))</f>
        <v>0</v>
      </c>
      <c r="O369" s="83">
        <f>N369+M369</f>
        <v>0</v>
      </c>
      <c r="P369" s="84"/>
      <c r="Q369" s="78">
        <v>80</v>
      </c>
      <c r="R369" s="85" t="s">
        <v>138</v>
      </c>
      <c r="S369" s="84" t="s">
        <v>4492</v>
      </c>
    </row>
    <row r="370" spans="1:19" s="42" customFormat="1" ht="15.9" x14ac:dyDescent="0.45">
      <c r="A370" s="8"/>
      <c r="B370" s="75" t="s">
        <v>893</v>
      </c>
      <c r="C370" s="76" t="s">
        <v>891</v>
      </c>
      <c r="D370" s="76" t="s">
        <v>892</v>
      </c>
      <c r="E370" s="76" t="s">
        <v>200</v>
      </c>
      <c r="F370" s="88" t="s">
        <v>52</v>
      </c>
      <c r="G370" s="78">
        <v>200</v>
      </c>
      <c r="H370" s="79">
        <v>1.89</v>
      </c>
      <c r="I370" s="80"/>
      <c r="J370" s="81">
        <f>INT(I370/G370)</f>
        <v>0</v>
      </c>
      <c r="K370" s="81">
        <f>MOD(I370,G370)</f>
        <v>0</v>
      </c>
      <c r="L370" s="82" t="str">
        <f>IF(I370="","-",J370+K370/(G370/2))</f>
        <v>-</v>
      </c>
      <c r="M370" s="83">
        <f>I370*H370</f>
        <v>0</v>
      </c>
      <c r="N370" s="83">
        <f>IF(I370=0,0,IF(I370&lt;100,(H370+0.1)*I370-M370+7.5,0))</f>
        <v>0</v>
      </c>
      <c r="O370" s="83">
        <f>N370+M370</f>
        <v>0</v>
      </c>
      <c r="P370" s="84"/>
      <c r="Q370" s="78">
        <v>150</v>
      </c>
      <c r="R370" s="85" t="s">
        <v>63</v>
      </c>
      <c r="S370" s="84" t="s">
        <v>4493</v>
      </c>
    </row>
    <row r="371" spans="1:19" s="42" customFormat="1" ht="15.9" x14ac:dyDescent="0.45">
      <c r="A371" s="8"/>
      <c r="B371" s="75" t="s">
        <v>894</v>
      </c>
      <c r="C371" s="76" t="s">
        <v>891</v>
      </c>
      <c r="D371" s="76" t="s">
        <v>892</v>
      </c>
      <c r="E371" s="76" t="s">
        <v>895</v>
      </c>
      <c r="F371" s="88" t="s">
        <v>52</v>
      </c>
      <c r="G371" s="78">
        <v>200</v>
      </c>
      <c r="H371" s="79">
        <v>2.5099999999999998</v>
      </c>
      <c r="I371" s="80"/>
      <c r="J371" s="81">
        <f>INT(I371/G371)</f>
        <v>0</v>
      </c>
      <c r="K371" s="81">
        <f>MOD(I371,G371)</f>
        <v>0</v>
      </c>
      <c r="L371" s="82" t="str">
        <f>IF(I371="","-",J371+K371/(G371/2))</f>
        <v>-</v>
      </c>
      <c r="M371" s="83">
        <f>I371*H371</f>
        <v>0</v>
      </c>
      <c r="N371" s="83">
        <f>IF(I371=0,0,IF(I371&lt;100,(H371+0.1)*I371-M371+7.5,0))</f>
        <v>0</v>
      </c>
      <c r="O371" s="83">
        <f>N371+M371</f>
        <v>0</v>
      </c>
      <c r="P371" s="84"/>
      <c r="Q371" s="78">
        <v>150</v>
      </c>
      <c r="R371" s="85" t="s">
        <v>883</v>
      </c>
      <c r="S371" s="84" t="s">
        <v>4617</v>
      </c>
    </row>
    <row r="372" spans="1:19" s="42" customFormat="1" ht="15.9" x14ac:dyDescent="0.45">
      <c r="A372" s="8"/>
      <c r="B372" s="75" t="s">
        <v>896</v>
      </c>
      <c r="C372" s="86" t="s">
        <v>891</v>
      </c>
      <c r="D372" s="86" t="s">
        <v>892</v>
      </c>
      <c r="E372" s="86" t="s">
        <v>897</v>
      </c>
      <c r="F372" s="87" t="s">
        <v>52</v>
      </c>
      <c r="G372" s="78">
        <v>200</v>
      </c>
      <c r="H372" s="79">
        <v>2.1799999999999997</v>
      </c>
      <c r="I372" s="80"/>
      <c r="J372" s="81">
        <f>INT(I372/G372)</f>
        <v>0</v>
      </c>
      <c r="K372" s="81">
        <f>MOD(I372,G372)</f>
        <v>0</v>
      </c>
      <c r="L372" s="82" t="str">
        <f>IF(I372="","-",J372+K372/(G372/2))</f>
        <v>-</v>
      </c>
      <c r="M372" s="83">
        <f>I372*H372</f>
        <v>0</v>
      </c>
      <c r="N372" s="83">
        <f>IF(I372=0,0,IF(I372&lt;100,(H372+0.1)*I372-M372+7.5,0))</f>
        <v>0</v>
      </c>
      <c r="O372" s="83">
        <f>N372+M372</f>
        <v>0</v>
      </c>
      <c r="P372" s="84"/>
      <c r="Q372" s="78">
        <v>150</v>
      </c>
      <c r="R372" s="85" t="s">
        <v>58</v>
      </c>
      <c r="S372" s="84" t="s">
        <v>4493</v>
      </c>
    </row>
    <row r="373" spans="1:19" s="42" customFormat="1" ht="15.9" x14ac:dyDescent="0.45">
      <c r="A373" s="8"/>
      <c r="B373" s="75" t="s">
        <v>898</v>
      </c>
      <c r="C373" s="76" t="s">
        <v>899</v>
      </c>
      <c r="D373" s="76" t="s">
        <v>900</v>
      </c>
      <c r="E373" s="76" t="s">
        <v>76</v>
      </c>
      <c r="F373" s="77" t="s">
        <v>52</v>
      </c>
      <c r="G373" s="78">
        <v>200</v>
      </c>
      <c r="H373" s="79">
        <v>0.88</v>
      </c>
      <c r="I373" s="80"/>
      <c r="J373" s="81">
        <f>INT(I373/G373)</f>
        <v>0</v>
      </c>
      <c r="K373" s="81">
        <f>MOD(I373,G373)</f>
        <v>0</v>
      </c>
      <c r="L373" s="82" t="str">
        <f>IF(I373="","-",J373+K373/(G373/2))</f>
        <v>-</v>
      </c>
      <c r="M373" s="83">
        <f>I373*H373</f>
        <v>0</v>
      </c>
      <c r="N373" s="83">
        <f>IF(I373=0,0,IF(I373&lt;100,(H373+0.1)*I373-M373+7.5,0))</f>
        <v>0</v>
      </c>
      <c r="O373" s="83">
        <f>N373+M373</f>
        <v>0</v>
      </c>
      <c r="P373" s="84"/>
      <c r="Q373" s="78">
        <v>180</v>
      </c>
      <c r="R373" s="85" t="s">
        <v>53</v>
      </c>
      <c r="S373" s="84" t="s">
        <v>4618</v>
      </c>
    </row>
    <row r="374" spans="1:19" s="42" customFormat="1" ht="15.9" x14ac:dyDescent="0.45">
      <c r="A374" s="8"/>
      <c r="B374" s="75" t="s">
        <v>901</v>
      </c>
      <c r="C374" s="76" t="s">
        <v>902</v>
      </c>
      <c r="D374" s="76" t="s">
        <v>903</v>
      </c>
      <c r="E374" s="76"/>
      <c r="F374" s="77" t="s">
        <v>52</v>
      </c>
      <c r="G374" s="78">
        <v>200</v>
      </c>
      <c r="H374" s="79">
        <v>0.99</v>
      </c>
      <c r="I374" s="80"/>
      <c r="J374" s="81">
        <f>INT(I374/G374)</f>
        <v>0</v>
      </c>
      <c r="K374" s="81">
        <f>MOD(I374,G374)</f>
        <v>0</v>
      </c>
      <c r="L374" s="82" t="str">
        <f>IF(I374="","-",J374+K374/(G374/2))</f>
        <v>-</v>
      </c>
      <c r="M374" s="83">
        <f>I374*H374</f>
        <v>0</v>
      </c>
      <c r="N374" s="83">
        <f>IF(I374=0,0,IF(I374&lt;100,(H374+0.1)*I374-M374+7.5,0))</f>
        <v>0</v>
      </c>
      <c r="O374" s="83">
        <f>N374+M374</f>
        <v>0</v>
      </c>
      <c r="P374" s="84"/>
      <c r="Q374" s="78">
        <v>200</v>
      </c>
      <c r="R374" s="85" t="s">
        <v>53</v>
      </c>
      <c r="S374" s="84" t="s">
        <v>5394</v>
      </c>
    </row>
    <row r="375" spans="1:19" s="42" customFormat="1" ht="15.9" x14ac:dyDescent="0.45">
      <c r="A375" s="8"/>
      <c r="B375" s="75" t="s">
        <v>904</v>
      </c>
      <c r="C375" s="76" t="s">
        <v>905</v>
      </c>
      <c r="D375" s="76" t="s">
        <v>906</v>
      </c>
      <c r="E375" s="76" t="s">
        <v>76</v>
      </c>
      <c r="F375" s="77" t="s">
        <v>52</v>
      </c>
      <c r="G375" s="78">
        <v>250</v>
      </c>
      <c r="H375" s="79">
        <v>0.69000000000000006</v>
      </c>
      <c r="I375" s="80"/>
      <c r="J375" s="81">
        <f>INT(I375/G375)</f>
        <v>0</v>
      </c>
      <c r="K375" s="81">
        <f>MOD(I375,G375)</f>
        <v>0</v>
      </c>
      <c r="L375" s="82" t="str">
        <f>IF(I375="","-",J375+K375/(G375/2))</f>
        <v>-</v>
      </c>
      <c r="M375" s="83">
        <f>I375*H375</f>
        <v>0</v>
      </c>
      <c r="N375" s="83">
        <f>IF(I375=0,0,IF(I375&lt;100,(H375+0.1)*I375-M375+7.5,0))</f>
        <v>0</v>
      </c>
      <c r="O375" s="83">
        <f>N375+M375</f>
        <v>0</v>
      </c>
      <c r="P375" s="84"/>
      <c r="Q375" s="78">
        <v>80</v>
      </c>
      <c r="R375" s="85" t="s">
        <v>63</v>
      </c>
      <c r="S375" s="84" t="s">
        <v>4493</v>
      </c>
    </row>
    <row r="376" spans="1:19" s="42" customFormat="1" ht="15.9" x14ac:dyDescent="0.45">
      <c r="A376" s="8"/>
      <c r="B376" s="75" t="s">
        <v>907</v>
      </c>
      <c r="C376" s="76" t="s">
        <v>908</v>
      </c>
      <c r="D376" s="76" t="s">
        <v>909</v>
      </c>
      <c r="E376" s="76" t="s">
        <v>76</v>
      </c>
      <c r="F376" s="77" t="s">
        <v>52</v>
      </c>
      <c r="G376" s="78">
        <v>250</v>
      </c>
      <c r="H376" s="79">
        <v>0.67</v>
      </c>
      <c r="I376" s="80"/>
      <c r="J376" s="81">
        <f>INT(I376/G376)</f>
        <v>0</v>
      </c>
      <c r="K376" s="81">
        <f>MOD(I376,G376)</f>
        <v>0</v>
      </c>
      <c r="L376" s="82" t="str">
        <f>IF(I376="","-",J376+K376/(G376/2))</f>
        <v>-</v>
      </c>
      <c r="M376" s="83">
        <f>I376*H376</f>
        <v>0</v>
      </c>
      <c r="N376" s="83">
        <f>IF(I376=0,0,IF(I376&lt;100,(H376+0.1)*I376-M376+7.5,0))</f>
        <v>0</v>
      </c>
      <c r="O376" s="83">
        <f>N376+M376</f>
        <v>0</v>
      </c>
      <c r="P376" s="84"/>
      <c r="Q376" s="78">
        <v>80</v>
      </c>
      <c r="R376" s="85" t="s">
        <v>58</v>
      </c>
      <c r="S376" s="84" t="s">
        <v>4520</v>
      </c>
    </row>
    <row r="377" spans="1:19" s="42" customFormat="1" ht="15.9" x14ac:dyDescent="0.45">
      <c r="A377" s="8"/>
      <c r="B377" s="75" t="s">
        <v>910</v>
      </c>
      <c r="C377" s="76" t="s">
        <v>911</v>
      </c>
      <c r="D377" s="76" t="s">
        <v>912</v>
      </c>
      <c r="E377" s="76" t="s">
        <v>76</v>
      </c>
      <c r="F377" s="77" t="s">
        <v>52</v>
      </c>
      <c r="G377" s="78">
        <v>250</v>
      </c>
      <c r="H377" s="79">
        <v>0.69000000000000006</v>
      </c>
      <c r="I377" s="80"/>
      <c r="J377" s="81">
        <f>INT(I377/G377)</f>
        <v>0</v>
      </c>
      <c r="K377" s="81">
        <f>MOD(I377,G377)</f>
        <v>0</v>
      </c>
      <c r="L377" s="82" t="str">
        <f>IF(I377="","-",J377+K377/(G377/2))</f>
        <v>-</v>
      </c>
      <c r="M377" s="83">
        <f>I377*H377</f>
        <v>0</v>
      </c>
      <c r="N377" s="83">
        <f>IF(I377=0,0,IF(I377&lt;100,(H377+0.1)*I377-M377+7.5,0))</f>
        <v>0</v>
      </c>
      <c r="O377" s="83">
        <f>N377+M377</f>
        <v>0</v>
      </c>
      <c r="P377" s="84"/>
      <c r="Q377" s="78">
        <v>120</v>
      </c>
      <c r="R377" s="85" t="s">
        <v>283</v>
      </c>
      <c r="S377" s="84" t="s">
        <v>4522</v>
      </c>
    </row>
    <row r="378" spans="1:19" s="42" customFormat="1" ht="15.9" x14ac:dyDescent="0.45">
      <c r="A378" s="8"/>
      <c r="B378" s="75" t="s">
        <v>913</v>
      </c>
      <c r="C378" s="76" t="s">
        <v>911</v>
      </c>
      <c r="D378" s="76" t="s">
        <v>912</v>
      </c>
      <c r="E378" s="76" t="s">
        <v>914</v>
      </c>
      <c r="F378" s="77" t="s">
        <v>52</v>
      </c>
      <c r="G378" s="78">
        <v>250</v>
      </c>
      <c r="H378" s="79">
        <v>0.63</v>
      </c>
      <c r="I378" s="80"/>
      <c r="J378" s="81">
        <f>INT(I378/G378)</f>
        <v>0</v>
      </c>
      <c r="K378" s="81">
        <f>MOD(I378,G378)</f>
        <v>0</v>
      </c>
      <c r="L378" s="82" t="str">
        <f>IF(I378="","-",J378+K378/(G378/2))</f>
        <v>-</v>
      </c>
      <c r="M378" s="83">
        <f>I378*H378</f>
        <v>0</v>
      </c>
      <c r="N378" s="83">
        <f>IF(I378=0,0,IF(I378&lt;100,(H378+0.1)*I378-M378+7.5,0))</f>
        <v>0</v>
      </c>
      <c r="O378" s="83">
        <f>N378+M378</f>
        <v>0</v>
      </c>
      <c r="P378" s="84"/>
      <c r="Q378" s="78">
        <v>80</v>
      </c>
      <c r="R378" s="85" t="s">
        <v>283</v>
      </c>
      <c r="S378" s="84" t="s">
        <v>4619</v>
      </c>
    </row>
    <row r="379" spans="1:19" s="42" customFormat="1" ht="15.9" x14ac:dyDescent="0.45">
      <c r="A379" s="8"/>
      <c r="B379" s="75" t="s">
        <v>915</v>
      </c>
      <c r="C379" s="76" t="s">
        <v>916</v>
      </c>
      <c r="D379" s="76" t="s">
        <v>917</v>
      </c>
      <c r="E379" s="76" t="s">
        <v>76</v>
      </c>
      <c r="F379" s="77" t="s">
        <v>52</v>
      </c>
      <c r="G379" s="78">
        <v>200</v>
      </c>
      <c r="H379" s="79">
        <v>1.1100000000000001</v>
      </c>
      <c r="I379" s="80"/>
      <c r="J379" s="81">
        <f>INT(I379/G379)</f>
        <v>0</v>
      </c>
      <c r="K379" s="81">
        <f>MOD(I379,G379)</f>
        <v>0</v>
      </c>
      <c r="L379" s="82" t="str">
        <f>IF(I379="","-",J379+K379/(G379/2))</f>
        <v>-</v>
      </c>
      <c r="M379" s="83">
        <f>I379*H379</f>
        <v>0</v>
      </c>
      <c r="N379" s="83">
        <f>IF(I379=0,0,IF(I379&lt;100,(H379+0.1)*I379-M379+7.5,0))</f>
        <v>0</v>
      </c>
      <c r="O379" s="83">
        <f>N379+M379</f>
        <v>0</v>
      </c>
      <c r="P379" s="84"/>
      <c r="Q379" s="78">
        <v>180</v>
      </c>
      <c r="R379" s="85" t="s">
        <v>283</v>
      </c>
      <c r="S379" s="84" t="s">
        <v>4620</v>
      </c>
    </row>
    <row r="380" spans="1:19" s="42" customFormat="1" ht="15.9" x14ac:dyDescent="0.45">
      <c r="A380" s="8"/>
      <c r="B380" s="75" t="s">
        <v>918</v>
      </c>
      <c r="C380" s="76" t="s">
        <v>916</v>
      </c>
      <c r="D380" s="76" t="s">
        <v>917</v>
      </c>
      <c r="E380" s="76" t="s">
        <v>919</v>
      </c>
      <c r="F380" s="77" t="s">
        <v>52</v>
      </c>
      <c r="G380" s="78">
        <v>200</v>
      </c>
      <c r="H380" s="79">
        <v>1.2</v>
      </c>
      <c r="I380" s="80"/>
      <c r="J380" s="81">
        <f>INT(I380/G380)</f>
        <v>0</v>
      </c>
      <c r="K380" s="81">
        <f>MOD(I380,G380)</f>
        <v>0</v>
      </c>
      <c r="L380" s="82" t="str">
        <f>IF(I380="","-",J380+K380/(G380/2))</f>
        <v>-</v>
      </c>
      <c r="M380" s="83">
        <f>I380*H380</f>
        <v>0</v>
      </c>
      <c r="N380" s="83">
        <f>IF(I380=0,0,IF(I380&lt;100,(H380+0.1)*I380-M380+7.5,0))</f>
        <v>0</v>
      </c>
      <c r="O380" s="83">
        <f>N380+M380</f>
        <v>0</v>
      </c>
      <c r="P380" s="84"/>
      <c r="Q380" s="78">
        <v>40</v>
      </c>
      <c r="R380" s="85" t="s">
        <v>283</v>
      </c>
      <c r="S380" s="84" t="s">
        <v>4620</v>
      </c>
    </row>
    <row r="381" spans="1:19" s="42" customFormat="1" ht="15.9" x14ac:dyDescent="0.45">
      <c r="A381" s="8"/>
      <c r="B381" s="75" t="s">
        <v>920</v>
      </c>
      <c r="C381" s="76" t="s">
        <v>921</v>
      </c>
      <c r="D381" s="76" t="s">
        <v>922</v>
      </c>
      <c r="E381" s="76" t="s">
        <v>923</v>
      </c>
      <c r="F381" s="88" t="s">
        <v>52</v>
      </c>
      <c r="G381" s="78">
        <v>200</v>
      </c>
      <c r="H381" s="79">
        <v>0.85</v>
      </c>
      <c r="I381" s="80"/>
      <c r="J381" s="81">
        <f>INT(I381/G381)</f>
        <v>0</v>
      </c>
      <c r="K381" s="81">
        <f>MOD(I381,G381)</f>
        <v>0</v>
      </c>
      <c r="L381" s="82" t="str">
        <f>IF(I381="","-",J381+K381/(G381/2))</f>
        <v>-</v>
      </c>
      <c r="M381" s="83">
        <f>I381*H381</f>
        <v>0</v>
      </c>
      <c r="N381" s="83">
        <f>IF(I381=0,0,IF(I381&lt;100,(H381+0.1)*I381-M381+7.5,0))</f>
        <v>0</v>
      </c>
      <c r="O381" s="83">
        <f>N381+M381</f>
        <v>0</v>
      </c>
      <c r="P381" s="84"/>
      <c r="Q381" s="78" t="s">
        <v>924</v>
      </c>
      <c r="R381" s="85" t="s">
        <v>121</v>
      </c>
      <c r="S381" s="84" t="s">
        <v>4621</v>
      </c>
    </row>
    <row r="382" spans="1:19" s="42" customFormat="1" ht="15.9" x14ac:dyDescent="0.45">
      <c r="A382" s="8"/>
      <c r="B382" s="75" t="s">
        <v>925</v>
      </c>
      <c r="C382" s="76" t="s">
        <v>921</v>
      </c>
      <c r="D382" s="76" t="s">
        <v>922</v>
      </c>
      <c r="E382" s="76" t="s">
        <v>926</v>
      </c>
      <c r="F382" s="88" t="s">
        <v>52</v>
      </c>
      <c r="G382" s="78">
        <v>200</v>
      </c>
      <c r="H382" s="79">
        <v>0.85</v>
      </c>
      <c r="I382" s="80"/>
      <c r="J382" s="81">
        <f>INT(I382/G382)</f>
        <v>0</v>
      </c>
      <c r="K382" s="81">
        <f>MOD(I382,G382)</f>
        <v>0</v>
      </c>
      <c r="L382" s="82" t="str">
        <f>IF(I382="","-",J382+K382/(G382/2))</f>
        <v>-</v>
      </c>
      <c r="M382" s="83">
        <f>I382*H382</f>
        <v>0</v>
      </c>
      <c r="N382" s="83">
        <f>IF(I382=0,0,IF(I382&lt;100,(H382+0.1)*I382-M382+7.5,0))</f>
        <v>0</v>
      </c>
      <c r="O382" s="83">
        <f>N382+M382</f>
        <v>0</v>
      </c>
      <c r="P382" s="84"/>
      <c r="Q382" s="78" t="s">
        <v>924</v>
      </c>
      <c r="R382" s="85" t="s">
        <v>121</v>
      </c>
      <c r="S382" s="84" t="s">
        <v>4622</v>
      </c>
    </row>
    <row r="383" spans="1:19" s="42" customFormat="1" ht="15.9" x14ac:dyDescent="0.45">
      <c r="A383" s="8"/>
      <c r="B383" s="75" t="s">
        <v>927</v>
      </c>
      <c r="C383" s="76" t="s">
        <v>921</v>
      </c>
      <c r="D383" s="76" t="s">
        <v>922</v>
      </c>
      <c r="E383" s="76" t="s">
        <v>928</v>
      </c>
      <c r="F383" s="88" t="s">
        <v>52</v>
      </c>
      <c r="G383" s="78">
        <v>200</v>
      </c>
      <c r="H383" s="79">
        <v>0.85</v>
      </c>
      <c r="I383" s="80"/>
      <c r="J383" s="81">
        <f>INT(I383/G383)</f>
        <v>0</v>
      </c>
      <c r="K383" s="81">
        <f>MOD(I383,G383)</f>
        <v>0</v>
      </c>
      <c r="L383" s="82" t="str">
        <f>IF(I383="","-",J383+K383/(G383/2))</f>
        <v>-</v>
      </c>
      <c r="M383" s="83">
        <f>I383*H383</f>
        <v>0</v>
      </c>
      <c r="N383" s="83">
        <f>IF(I383=0,0,IF(I383&lt;100,(H383+0.1)*I383-M383+7.5,0))</f>
        <v>0</v>
      </c>
      <c r="O383" s="83">
        <f>N383+M383</f>
        <v>0</v>
      </c>
      <c r="P383" s="84"/>
      <c r="Q383" s="78" t="s">
        <v>924</v>
      </c>
      <c r="R383" s="85" t="s">
        <v>121</v>
      </c>
      <c r="S383" s="84" t="s">
        <v>4493</v>
      </c>
    </row>
    <row r="384" spans="1:19" s="42" customFormat="1" ht="15.9" x14ac:dyDescent="0.45">
      <c r="A384" s="8"/>
      <c r="B384" s="75" t="s">
        <v>929</v>
      </c>
      <c r="C384" s="76" t="s">
        <v>930</v>
      </c>
      <c r="D384" s="76" t="s">
        <v>931</v>
      </c>
      <c r="E384" s="76" t="s">
        <v>932</v>
      </c>
      <c r="F384" s="77" t="s">
        <v>52</v>
      </c>
      <c r="G384" s="78">
        <v>200</v>
      </c>
      <c r="H384" s="79">
        <v>1.21</v>
      </c>
      <c r="I384" s="80"/>
      <c r="J384" s="81">
        <f>INT(I384/G384)</f>
        <v>0</v>
      </c>
      <c r="K384" s="81">
        <f>MOD(I384,G384)</f>
        <v>0</v>
      </c>
      <c r="L384" s="82" t="str">
        <f>IF(I384="","-",J384+K384/(G384/2))</f>
        <v>-</v>
      </c>
      <c r="M384" s="83">
        <f>I384*H384</f>
        <v>0</v>
      </c>
      <c r="N384" s="83">
        <f>IF(I384=0,0,IF(I384&lt;100,(H384+0.1)*I384-M384+7.5,0))</f>
        <v>0</v>
      </c>
      <c r="O384" s="83">
        <f>N384+M384</f>
        <v>0</v>
      </c>
      <c r="P384" s="84"/>
      <c r="Q384" s="78">
        <v>30</v>
      </c>
      <c r="R384" s="85" t="s">
        <v>58</v>
      </c>
      <c r="S384" s="84" t="s">
        <v>4491</v>
      </c>
    </row>
    <row r="385" spans="1:19" s="42" customFormat="1" ht="15.9" x14ac:dyDescent="0.45">
      <c r="A385" s="8"/>
      <c r="B385" s="75" t="s">
        <v>933</v>
      </c>
      <c r="C385" s="76" t="s">
        <v>930</v>
      </c>
      <c r="D385" s="76" t="s">
        <v>931</v>
      </c>
      <c r="E385" s="76" t="s">
        <v>934</v>
      </c>
      <c r="F385" s="77" t="s">
        <v>52</v>
      </c>
      <c r="G385" s="78">
        <v>200</v>
      </c>
      <c r="H385" s="79">
        <v>1.02</v>
      </c>
      <c r="I385" s="80"/>
      <c r="J385" s="81">
        <f>INT(I385/G385)</f>
        <v>0</v>
      </c>
      <c r="K385" s="81">
        <f>MOD(I385,G385)</f>
        <v>0</v>
      </c>
      <c r="L385" s="82" t="str">
        <f>IF(I385="","-",J385+K385/(G385/2))</f>
        <v>-</v>
      </c>
      <c r="M385" s="83">
        <f>I385*H385</f>
        <v>0</v>
      </c>
      <c r="N385" s="83">
        <f>IF(I385=0,0,IF(I385&lt;100,(H385+0.1)*I385-M385+7.5,0))</f>
        <v>0</v>
      </c>
      <c r="O385" s="83">
        <f>N385+M385</f>
        <v>0</v>
      </c>
      <c r="P385" s="84" t="s">
        <v>5377</v>
      </c>
      <c r="Q385" s="78">
        <v>60</v>
      </c>
      <c r="R385" s="85" t="s">
        <v>163</v>
      </c>
      <c r="S385" s="84" t="s">
        <v>4491</v>
      </c>
    </row>
    <row r="386" spans="1:19" s="42" customFormat="1" ht="15.9" x14ac:dyDescent="0.45">
      <c r="A386" s="8"/>
      <c r="B386" s="75" t="s">
        <v>935</v>
      </c>
      <c r="C386" s="76" t="s">
        <v>930</v>
      </c>
      <c r="D386" s="76" t="s">
        <v>931</v>
      </c>
      <c r="E386" s="76" t="s">
        <v>936</v>
      </c>
      <c r="F386" s="77" t="s">
        <v>52</v>
      </c>
      <c r="G386" s="78">
        <v>200</v>
      </c>
      <c r="H386" s="79">
        <v>1.0900000000000001</v>
      </c>
      <c r="I386" s="80"/>
      <c r="J386" s="81">
        <f>INT(I386/G386)</f>
        <v>0</v>
      </c>
      <c r="K386" s="81">
        <f>MOD(I386,G386)</f>
        <v>0</v>
      </c>
      <c r="L386" s="82" t="str">
        <f>IF(I386="","-",J386+K386/(G386/2))</f>
        <v>-</v>
      </c>
      <c r="M386" s="83">
        <f>I386*H386</f>
        <v>0</v>
      </c>
      <c r="N386" s="83">
        <f>IF(I386=0,0,IF(I386&lt;100,(H386+0.1)*I386-M386+7.5,0))</f>
        <v>0</v>
      </c>
      <c r="O386" s="83">
        <f>N386+M386</f>
        <v>0</v>
      </c>
      <c r="P386" s="84"/>
      <c r="Q386" s="78">
        <v>80</v>
      </c>
      <c r="R386" s="85" t="s">
        <v>121</v>
      </c>
      <c r="S386" s="84" t="s">
        <v>4581</v>
      </c>
    </row>
    <row r="387" spans="1:19" s="42" customFormat="1" ht="15.9" x14ac:dyDescent="0.45">
      <c r="A387" s="8"/>
      <c r="B387" s="75" t="s">
        <v>937</v>
      </c>
      <c r="C387" s="86" t="s">
        <v>938</v>
      </c>
      <c r="D387" s="86" t="s">
        <v>939</v>
      </c>
      <c r="E387" s="86" t="s">
        <v>940</v>
      </c>
      <c r="F387" s="87" t="s">
        <v>52</v>
      </c>
      <c r="G387" s="78">
        <v>150</v>
      </c>
      <c r="H387" s="79">
        <v>1.1100000000000001</v>
      </c>
      <c r="I387" s="80"/>
      <c r="J387" s="81">
        <f>INT(I387/G387)</f>
        <v>0</v>
      </c>
      <c r="K387" s="81">
        <f>MOD(I387,G387)</f>
        <v>0</v>
      </c>
      <c r="L387" s="82" t="str">
        <f>IF(I387="","-",J387+K387/(G387/2))</f>
        <v>-</v>
      </c>
      <c r="M387" s="83">
        <f>I387*H387</f>
        <v>0</v>
      </c>
      <c r="N387" s="83">
        <f>IF(I387=0,0,IF(I387&lt;100,(H387+0.1)*I387-M387+7.5,0))</f>
        <v>0</v>
      </c>
      <c r="O387" s="83">
        <f>N387+M387</f>
        <v>0</v>
      </c>
      <c r="P387" s="84"/>
      <c r="Q387" s="78">
        <v>45</v>
      </c>
      <c r="R387" s="85" t="s">
        <v>58</v>
      </c>
      <c r="S387" s="84" t="s">
        <v>4512</v>
      </c>
    </row>
    <row r="388" spans="1:19" s="42" customFormat="1" ht="15.9" x14ac:dyDescent="0.45">
      <c r="A388" s="8"/>
      <c r="B388" s="75" t="s">
        <v>941</v>
      </c>
      <c r="C388" s="76" t="s">
        <v>942</v>
      </c>
      <c r="D388" s="76" t="s">
        <v>943</v>
      </c>
      <c r="E388" s="76" t="s">
        <v>76</v>
      </c>
      <c r="F388" s="77" t="s">
        <v>52</v>
      </c>
      <c r="G388" s="78">
        <v>200</v>
      </c>
      <c r="H388" s="79">
        <v>0.85</v>
      </c>
      <c r="I388" s="80"/>
      <c r="J388" s="81">
        <f>INT(I388/G388)</f>
        <v>0</v>
      </c>
      <c r="K388" s="81">
        <f>MOD(I388,G388)</f>
        <v>0</v>
      </c>
      <c r="L388" s="82" t="str">
        <f>IF(I388="","-",J388+K388/(G388/2))</f>
        <v>-</v>
      </c>
      <c r="M388" s="83">
        <f>I388*H388</f>
        <v>0</v>
      </c>
      <c r="N388" s="83">
        <f>IF(I388=0,0,IF(I388&lt;100,(H388+0.1)*I388-M388+7.5,0))</f>
        <v>0</v>
      </c>
      <c r="O388" s="83">
        <f>N388+M388</f>
        <v>0</v>
      </c>
      <c r="P388" s="84"/>
      <c r="Q388" s="78">
        <v>40</v>
      </c>
      <c r="R388" s="85" t="s">
        <v>77</v>
      </c>
      <c r="S388" s="84" t="s">
        <v>4497</v>
      </c>
    </row>
    <row r="389" spans="1:19" s="42" customFormat="1" ht="15.9" x14ac:dyDescent="0.45">
      <c r="A389" s="8"/>
      <c r="B389" s="75" t="s">
        <v>944</v>
      </c>
      <c r="C389" s="76" t="s">
        <v>942</v>
      </c>
      <c r="D389" s="76" t="s">
        <v>943</v>
      </c>
      <c r="E389" s="76" t="s">
        <v>945</v>
      </c>
      <c r="F389" s="77" t="s">
        <v>52</v>
      </c>
      <c r="G389" s="78">
        <v>200</v>
      </c>
      <c r="H389" s="79">
        <v>0.72</v>
      </c>
      <c r="I389" s="80"/>
      <c r="J389" s="81">
        <f>INT(I389/G389)</f>
        <v>0</v>
      </c>
      <c r="K389" s="81">
        <f>MOD(I389,G389)</f>
        <v>0</v>
      </c>
      <c r="L389" s="82" t="str">
        <f>IF(I389="","-",J389+K389/(G389/2))</f>
        <v>-</v>
      </c>
      <c r="M389" s="83">
        <f>I389*H389</f>
        <v>0</v>
      </c>
      <c r="N389" s="83">
        <f>IF(I389=0,0,IF(I389&lt;100,(H389+0.1)*I389-M389+7.5,0))</f>
        <v>0</v>
      </c>
      <c r="O389" s="83">
        <f>N389+M389</f>
        <v>0</v>
      </c>
      <c r="P389" s="84"/>
      <c r="Q389" s="78">
        <v>60</v>
      </c>
      <c r="R389" s="85">
        <v>4</v>
      </c>
      <c r="S389" s="84" t="s">
        <v>4623</v>
      </c>
    </row>
    <row r="390" spans="1:19" s="42" customFormat="1" ht="15.9" x14ac:dyDescent="0.45">
      <c r="A390" s="8"/>
      <c r="B390" s="75" t="s">
        <v>946</v>
      </c>
      <c r="C390" s="76" t="s">
        <v>947</v>
      </c>
      <c r="D390" s="76" t="s">
        <v>948</v>
      </c>
      <c r="E390" s="76" t="s">
        <v>949</v>
      </c>
      <c r="F390" s="77" t="s">
        <v>52</v>
      </c>
      <c r="G390" s="78">
        <v>200</v>
      </c>
      <c r="H390" s="79">
        <v>0.72</v>
      </c>
      <c r="I390" s="80"/>
      <c r="J390" s="81">
        <f>INT(I390/G390)</f>
        <v>0</v>
      </c>
      <c r="K390" s="81">
        <f>MOD(I390,G390)</f>
        <v>0</v>
      </c>
      <c r="L390" s="82" t="str">
        <f>IF(I390="","-",J390+K390/(G390/2))</f>
        <v>-</v>
      </c>
      <c r="M390" s="83">
        <f>I390*H390</f>
        <v>0</v>
      </c>
      <c r="N390" s="83">
        <f>IF(I390=0,0,IF(I390&lt;100,(H390+0.1)*I390-M390+7.5,0))</f>
        <v>0</v>
      </c>
      <c r="O390" s="83">
        <f>N390+M390</f>
        <v>0</v>
      </c>
      <c r="P390" s="84" t="s">
        <v>5377</v>
      </c>
      <c r="Q390" s="78">
        <v>80</v>
      </c>
      <c r="R390" s="85" t="s">
        <v>58</v>
      </c>
      <c r="S390" s="84" t="s">
        <v>4624</v>
      </c>
    </row>
    <row r="391" spans="1:19" s="42" customFormat="1" ht="15.9" x14ac:dyDescent="0.45">
      <c r="A391" s="8"/>
      <c r="B391" s="75" t="s">
        <v>950</v>
      </c>
      <c r="C391" s="76" t="s">
        <v>947</v>
      </c>
      <c r="D391" s="76" t="s">
        <v>948</v>
      </c>
      <c r="E391" s="76" t="s">
        <v>951</v>
      </c>
      <c r="F391" s="77" t="s">
        <v>52</v>
      </c>
      <c r="G391" s="78">
        <v>200</v>
      </c>
      <c r="H391" s="79">
        <v>0.67</v>
      </c>
      <c r="I391" s="80"/>
      <c r="J391" s="81">
        <f>INT(I391/G391)</f>
        <v>0</v>
      </c>
      <c r="K391" s="81">
        <f>MOD(I391,G391)</f>
        <v>0</v>
      </c>
      <c r="L391" s="82" t="str">
        <f>IF(I391="","-",J391+K391/(G391/2))</f>
        <v>-</v>
      </c>
      <c r="M391" s="83">
        <f>I391*H391</f>
        <v>0</v>
      </c>
      <c r="N391" s="83">
        <f>IF(I391=0,0,IF(I391&lt;100,(H391+0.1)*I391-M391+7.5,0))</f>
        <v>0</v>
      </c>
      <c r="O391" s="83">
        <f>N391+M391</f>
        <v>0</v>
      </c>
      <c r="P391" s="84" t="s">
        <v>5377</v>
      </c>
      <c r="Q391" s="78">
        <v>70</v>
      </c>
      <c r="R391" s="85" t="s">
        <v>283</v>
      </c>
      <c r="S391" s="84" t="s">
        <v>4491</v>
      </c>
    </row>
    <row r="392" spans="1:19" s="42" customFormat="1" ht="15.9" x14ac:dyDescent="0.45">
      <c r="A392" s="8"/>
      <c r="B392" s="75" t="s">
        <v>952</v>
      </c>
      <c r="C392" s="76" t="s">
        <v>947</v>
      </c>
      <c r="D392" s="76" t="s">
        <v>948</v>
      </c>
      <c r="E392" s="76" t="s">
        <v>953</v>
      </c>
      <c r="F392" s="77" t="s">
        <v>52</v>
      </c>
      <c r="G392" s="78">
        <v>200</v>
      </c>
      <c r="H392" s="79">
        <v>0.95</v>
      </c>
      <c r="I392" s="80"/>
      <c r="J392" s="81">
        <f>INT(I392/G392)</f>
        <v>0</v>
      </c>
      <c r="K392" s="81">
        <f>MOD(I392,G392)</f>
        <v>0</v>
      </c>
      <c r="L392" s="82" t="str">
        <f>IF(I392="","-",J392+K392/(G392/2))</f>
        <v>-</v>
      </c>
      <c r="M392" s="83">
        <f>I392*H392</f>
        <v>0</v>
      </c>
      <c r="N392" s="83">
        <f>IF(I392=0,0,IF(I392&lt;100,(H392+0.1)*I392-M392+7.5,0))</f>
        <v>0</v>
      </c>
      <c r="O392" s="83">
        <f>N392+M392</f>
        <v>0</v>
      </c>
      <c r="P392" s="84" t="s">
        <v>5377</v>
      </c>
      <c r="Q392" s="78">
        <v>80</v>
      </c>
      <c r="R392" s="85" t="s">
        <v>53</v>
      </c>
      <c r="S392" s="84" t="s">
        <v>4512</v>
      </c>
    </row>
    <row r="393" spans="1:19" s="42" customFormat="1" ht="15.9" x14ac:dyDescent="0.45">
      <c r="A393" s="8"/>
      <c r="B393" s="75" t="s">
        <v>954</v>
      </c>
      <c r="C393" s="76" t="s">
        <v>947</v>
      </c>
      <c r="D393" s="76" t="s">
        <v>948</v>
      </c>
      <c r="E393" s="76" t="s">
        <v>955</v>
      </c>
      <c r="F393" s="77" t="s">
        <v>52</v>
      </c>
      <c r="G393" s="78">
        <v>200</v>
      </c>
      <c r="H393" s="79">
        <v>0.76</v>
      </c>
      <c r="I393" s="80"/>
      <c r="J393" s="81">
        <f>INT(I393/G393)</f>
        <v>0</v>
      </c>
      <c r="K393" s="81">
        <f>MOD(I393,G393)</f>
        <v>0</v>
      </c>
      <c r="L393" s="82" t="str">
        <f>IF(I393="","-",J393+K393/(G393/2))</f>
        <v>-</v>
      </c>
      <c r="M393" s="83">
        <f>I393*H393</f>
        <v>0</v>
      </c>
      <c r="N393" s="83">
        <f>IF(I393=0,0,IF(I393&lt;100,(H393+0.1)*I393-M393+7.5,0))</f>
        <v>0</v>
      </c>
      <c r="O393" s="83">
        <f>N393+M393</f>
        <v>0</v>
      </c>
      <c r="P393" s="84" t="s">
        <v>5377</v>
      </c>
      <c r="Q393" s="78">
        <v>60</v>
      </c>
      <c r="R393" s="85" t="s">
        <v>58</v>
      </c>
      <c r="S393" s="84" t="s">
        <v>4493</v>
      </c>
    </row>
    <row r="394" spans="1:19" s="42" customFormat="1" ht="15.9" x14ac:dyDescent="0.45">
      <c r="A394" s="8"/>
      <c r="B394" s="75" t="s">
        <v>956</v>
      </c>
      <c r="C394" s="76" t="s">
        <v>957</v>
      </c>
      <c r="D394" s="76" t="s">
        <v>958</v>
      </c>
      <c r="E394" s="76" t="s">
        <v>959</v>
      </c>
      <c r="F394" s="88" t="s">
        <v>52</v>
      </c>
      <c r="G394" s="78">
        <v>200</v>
      </c>
      <c r="H394" s="79">
        <v>0.85</v>
      </c>
      <c r="I394" s="80"/>
      <c r="J394" s="81">
        <f>INT(I394/G394)</f>
        <v>0</v>
      </c>
      <c r="K394" s="81">
        <f>MOD(I394,G394)</f>
        <v>0</v>
      </c>
      <c r="L394" s="82" t="str">
        <f>IF(I394="","-",J394+K394/(G394/2))</f>
        <v>-</v>
      </c>
      <c r="M394" s="83">
        <f>I394*H394</f>
        <v>0</v>
      </c>
      <c r="N394" s="83">
        <f>IF(I394=0,0,IF(I394&lt;100,(H394+0.1)*I394-M394+7.5,0))</f>
        <v>0</v>
      </c>
      <c r="O394" s="83">
        <f>N394+M394</f>
        <v>0</v>
      </c>
      <c r="P394" s="84" t="s">
        <v>5377</v>
      </c>
      <c r="Q394" s="78" t="s">
        <v>960</v>
      </c>
      <c r="R394" s="85" t="s">
        <v>53</v>
      </c>
      <c r="S394" s="84" t="s">
        <v>4512</v>
      </c>
    </row>
    <row r="395" spans="1:19" s="42" customFormat="1" ht="15.9" x14ac:dyDescent="0.45">
      <c r="A395" s="8"/>
      <c r="B395" s="75" t="s">
        <v>961</v>
      </c>
      <c r="C395" s="76" t="s">
        <v>957</v>
      </c>
      <c r="D395" s="76" t="s">
        <v>962</v>
      </c>
      <c r="E395" s="76" t="s">
        <v>76</v>
      </c>
      <c r="F395" s="77" t="s">
        <v>52</v>
      </c>
      <c r="G395" s="78">
        <v>200</v>
      </c>
      <c r="H395" s="79">
        <v>0.88</v>
      </c>
      <c r="I395" s="80"/>
      <c r="J395" s="81">
        <f>INT(I395/G395)</f>
        <v>0</v>
      </c>
      <c r="K395" s="81">
        <f>MOD(I395,G395)</f>
        <v>0</v>
      </c>
      <c r="L395" s="82" t="str">
        <f>IF(I395="","-",J395+K395/(G395/2))</f>
        <v>-</v>
      </c>
      <c r="M395" s="83">
        <f>I395*H395</f>
        <v>0</v>
      </c>
      <c r="N395" s="83">
        <f>IF(I395=0,0,IF(I395&lt;100,(H395+0.1)*I395-M395+7.5,0))</f>
        <v>0</v>
      </c>
      <c r="O395" s="83">
        <f>N395+M395</f>
        <v>0</v>
      </c>
      <c r="P395" s="84"/>
      <c r="Q395" s="78">
        <v>40</v>
      </c>
      <c r="R395" s="85" t="s">
        <v>53</v>
      </c>
      <c r="S395" s="84" t="s">
        <v>4491</v>
      </c>
    </row>
    <row r="396" spans="1:19" s="42" customFormat="1" ht="15.9" x14ac:dyDescent="0.45">
      <c r="A396" s="8"/>
      <c r="B396" s="75" t="s">
        <v>963</v>
      </c>
      <c r="C396" s="86" t="s">
        <v>957</v>
      </c>
      <c r="D396" s="86" t="s">
        <v>962</v>
      </c>
      <c r="E396" s="86" t="s">
        <v>346</v>
      </c>
      <c r="F396" s="87" t="s">
        <v>52</v>
      </c>
      <c r="G396" s="78">
        <v>200</v>
      </c>
      <c r="H396" s="79">
        <v>0.88</v>
      </c>
      <c r="I396" s="80"/>
      <c r="J396" s="81">
        <f>INT(I396/G396)</f>
        <v>0</v>
      </c>
      <c r="K396" s="81">
        <f>MOD(I396,G396)</f>
        <v>0</v>
      </c>
      <c r="L396" s="82" t="str">
        <f>IF(I396="","-",J396+K396/(G396/2))</f>
        <v>-</v>
      </c>
      <c r="M396" s="83">
        <f>I396*H396</f>
        <v>0</v>
      </c>
      <c r="N396" s="83">
        <f>IF(I396=0,0,IF(I396&lt;100,(H396+0.1)*I396-M396+7.5,0))</f>
        <v>0</v>
      </c>
      <c r="O396" s="83">
        <f>N396+M396</f>
        <v>0</v>
      </c>
      <c r="P396" s="84"/>
      <c r="Q396" s="78" t="s">
        <v>599</v>
      </c>
      <c r="R396" s="85" t="s">
        <v>58</v>
      </c>
      <c r="S396" s="84" t="s">
        <v>4493</v>
      </c>
    </row>
    <row r="397" spans="1:19" s="42" customFormat="1" ht="15.9" x14ac:dyDescent="0.45">
      <c r="A397" s="8"/>
      <c r="B397" s="75" t="s">
        <v>964</v>
      </c>
      <c r="C397" s="76" t="s">
        <v>957</v>
      </c>
      <c r="D397" s="76" t="s">
        <v>962</v>
      </c>
      <c r="E397" s="76" t="s">
        <v>965</v>
      </c>
      <c r="F397" s="77" t="s">
        <v>52</v>
      </c>
      <c r="G397" s="78">
        <v>200</v>
      </c>
      <c r="H397" s="79">
        <v>0.96</v>
      </c>
      <c r="I397" s="80"/>
      <c r="J397" s="81">
        <f>INT(I397/G397)</f>
        <v>0</v>
      </c>
      <c r="K397" s="81">
        <f>MOD(I397,G397)</f>
        <v>0</v>
      </c>
      <c r="L397" s="82" t="str">
        <f>IF(I397="","-",J397+K397/(G397/2))</f>
        <v>-</v>
      </c>
      <c r="M397" s="83">
        <f>I397*H397</f>
        <v>0</v>
      </c>
      <c r="N397" s="83">
        <f>IF(I397=0,0,IF(I397&lt;100,(H397+0.1)*I397-M397+7.5,0))</f>
        <v>0</v>
      </c>
      <c r="O397" s="83">
        <f>N397+M397</f>
        <v>0</v>
      </c>
      <c r="P397" s="84"/>
      <c r="Q397" s="78">
        <v>25</v>
      </c>
      <c r="R397" s="85" t="s">
        <v>53</v>
      </c>
      <c r="S397" s="84" t="s">
        <v>4625</v>
      </c>
    </row>
    <row r="398" spans="1:19" s="42" customFormat="1" ht="15.9" x14ac:dyDescent="0.45">
      <c r="A398" s="8"/>
      <c r="B398" s="75" t="s">
        <v>966</v>
      </c>
      <c r="C398" s="76" t="s">
        <v>957</v>
      </c>
      <c r="D398" s="76" t="s">
        <v>962</v>
      </c>
      <c r="E398" s="76" t="s">
        <v>967</v>
      </c>
      <c r="F398" s="77" t="s">
        <v>52</v>
      </c>
      <c r="G398" s="78">
        <v>200</v>
      </c>
      <c r="H398" s="79">
        <v>1.02</v>
      </c>
      <c r="I398" s="80"/>
      <c r="J398" s="81">
        <f>INT(I398/G398)</f>
        <v>0</v>
      </c>
      <c r="K398" s="81">
        <f>MOD(I398,G398)</f>
        <v>0</v>
      </c>
      <c r="L398" s="82" t="str">
        <f>IF(I398="","-",J398+K398/(G398/2))</f>
        <v>-</v>
      </c>
      <c r="M398" s="83">
        <f>I398*H398</f>
        <v>0</v>
      </c>
      <c r="N398" s="83">
        <f>IF(I398=0,0,IF(I398&lt;100,(H398+0.1)*I398-M398+7.5,0))</f>
        <v>0</v>
      </c>
      <c r="O398" s="83">
        <f>N398+M398</f>
        <v>0</v>
      </c>
      <c r="P398" s="84" t="s">
        <v>5377</v>
      </c>
      <c r="Q398" s="78">
        <v>60</v>
      </c>
      <c r="R398" s="85" t="s">
        <v>53</v>
      </c>
      <c r="S398" s="84" t="s">
        <v>4493</v>
      </c>
    </row>
    <row r="399" spans="1:19" s="42" customFormat="1" ht="15.9" x14ac:dyDescent="0.45">
      <c r="A399" s="8"/>
      <c r="B399" s="75" t="s">
        <v>968</v>
      </c>
      <c r="C399" s="76" t="s">
        <v>957</v>
      </c>
      <c r="D399" s="76" t="s">
        <v>962</v>
      </c>
      <c r="E399" s="76" t="s">
        <v>969</v>
      </c>
      <c r="F399" s="88" t="s">
        <v>52</v>
      </c>
      <c r="G399" s="78">
        <v>200</v>
      </c>
      <c r="H399" s="79">
        <v>0.88</v>
      </c>
      <c r="I399" s="80"/>
      <c r="J399" s="81">
        <f>INT(I399/G399)</f>
        <v>0</v>
      </c>
      <c r="K399" s="81">
        <f>MOD(I399,G399)</f>
        <v>0</v>
      </c>
      <c r="L399" s="82" t="str">
        <f>IF(I399="","-",J399+K399/(G399/2))</f>
        <v>-</v>
      </c>
      <c r="M399" s="83">
        <f>I399*H399</f>
        <v>0</v>
      </c>
      <c r="N399" s="83">
        <f>IF(I399=0,0,IF(I399&lt;100,(H399+0.1)*I399-M399+7.5,0))</f>
        <v>0</v>
      </c>
      <c r="O399" s="83">
        <f>N399+M399</f>
        <v>0</v>
      </c>
      <c r="P399" s="84" t="s">
        <v>5377</v>
      </c>
      <c r="Q399" s="78" t="s">
        <v>599</v>
      </c>
      <c r="R399" s="85" t="s">
        <v>58</v>
      </c>
      <c r="S399" s="84" t="s">
        <v>4491</v>
      </c>
    </row>
    <row r="400" spans="1:19" s="42" customFormat="1" ht="15.9" x14ac:dyDescent="0.45">
      <c r="A400" s="8"/>
      <c r="B400" s="75" t="s">
        <v>970</v>
      </c>
      <c r="C400" s="86" t="s">
        <v>957</v>
      </c>
      <c r="D400" s="86" t="s">
        <v>962</v>
      </c>
      <c r="E400" s="86" t="s">
        <v>971</v>
      </c>
      <c r="F400" s="87" t="s">
        <v>52</v>
      </c>
      <c r="G400" s="78">
        <v>200</v>
      </c>
      <c r="H400" s="79">
        <v>1.34</v>
      </c>
      <c r="I400" s="80"/>
      <c r="J400" s="81">
        <f>INT(I400/G400)</f>
        <v>0</v>
      </c>
      <c r="K400" s="81">
        <f>MOD(I400,G400)</f>
        <v>0</v>
      </c>
      <c r="L400" s="82" t="str">
        <f>IF(I400="","-",J400+K400/(G400/2))</f>
        <v>-</v>
      </c>
      <c r="M400" s="83">
        <f>I400*H400</f>
        <v>0</v>
      </c>
      <c r="N400" s="83">
        <f>IF(I400=0,0,IF(I400&lt;100,(H400+0.1)*I400-M400+7.5,0))</f>
        <v>0</v>
      </c>
      <c r="O400" s="83">
        <f>N400+M400</f>
        <v>0</v>
      </c>
      <c r="P400" s="84"/>
      <c r="Q400" s="78">
        <v>45</v>
      </c>
      <c r="R400" s="85" t="s">
        <v>58</v>
      </c>
      <c r="S400" s="84" t="s">
        <v>4495</v>
      </c>
    </row>
    <row r="401" spans="1:19" s="42" customFormat="1" ht="15.9" x14ac:dyDescent="0.45">
      <c r="A401" s="8"/>
      <c r="B401" s="75" t="s">
        <v>972</v>
      </c>
      <c r="C401" s="76" t="s">
        <v>957</v>
      </c>
      <c r="D401" s="76" t="s">
        <v>962</v>
      </c>
      <c r="E401" s="76" t="s">
        <v>973</v>
      </c>
      <c r="F401" s="77" t="s">
        <v>52</v>
      </c>
      <c r="G401" s="78">
        <v>200</v>
      </c>
      <c r="H401" s="79">
        <v>1.04</v>
      </c>
      <c r="I401" s="80"/>
      <c r="J401" s="81">
        <f>INT(I401/G401)</f>
        <v>0</v>
      </c>
      <c r="K401" s="81">
        <f>MOD(I401,G401)</f>
        <v>0</v>
      </c>
      <c r="L401" s="82" t="str">
        <f>IF(I401="","-",J401+K401/(G401/2))</f>
        <v>-</v>
      </c>
      <c r="M401" s="83">
        <f>I401*H401</f>
        <v>0</v>
      </c>
      <c r="N401" s="83">
        <f>IF(I401=0,0,IF(I401&lt;100,(H401+0.1)*I401-M401+7.5,0))</f>
        <v>0</v>
      </c>
      <c r="O401" s="83">
        <f>N401+M401</f>
        <v>0</v>
      </c>
      <c r="P401" s="84"/>
      <c r="Q401" s="78">
        <v>25</v>
      </c>
      <c r="R401" s="85" t="s">
        <v>58</v>
      </c>
      <c r="S401" s="84" t="s">
        <v>4521</v>
      </c>
    </row>
    <row r="402" spans="1:19" s="42" customFormat="1" ht="15.9" x14ac:dyDescent="0.45">
      <c r="A402" s="8"/>
      <c r="B402" s="75" t="s">
        <v>974</v>
      </c>
      <c r="C402" s="86" t="s">
        <v>957</v>
      </c>
      <c r="D402" s="86" t="s">
        <v>962</v>
      </c>
      <c r="E402" s="86" t="s">
        <v>841</v>
      </c>
      <c r="F402" s="87" t="s">
        <v>52</v>
      </c>
      <c r="G402" s="78">
        <v>200</v>
      </c>
      <c r="H402" s="79">
        <v>1.07</v>
      </c>
      <c r="I402" s="80"/>
      <c r="J402" s="81">
        <f>INT(I402/G402)</f>
        <v>0</v>
      </c>
      <c r="K402" s="81">
        <f>MOD(I402,G402)</f>
        <v>0</v>
      </c>
      <c r="L402" s="82" t="str">
        <f>IF(I402="","-",J402+K402/(G402/2))</f>
        <v>-</v>
      </c>
      <c r="M402" s="83">
        <f>I402*H402</f>
        <v>0</v>
      </c>
      <c r="N402" s="83">
        <f>IF(I402=0,0,IF(I402&lt;100,(H402+0.1)*I402-M402+7.5,0))</f>
        <v>0</v>
      </c>
      <c r="O402" s="83">
        <f>N402+M402</f>
        <v>0</v>
      </c>
      <c r="P402" s="84"/>
      <c r="Q402" s="78">
        <v>25</v>
      </c>
      <c r="R402" s="85" t="s">
        <v>58</v>
      </c>
      <c r="S402" s="84" t="s">
        <v>4626</v>
      </c>
    </row>
    <row r="403" spans="1:19" s="42" customFormat="1" ht="15.9" x14ac:dyDescent="0.45">
      <c r="A403" s="8"/>
      <c r="B403" s="75" t="s">
        <v>975</v>
      </c>
      <c r="C403" s="76" t="s">
        <v>957</v>
      </c>
      <c r="D403" s="76" t="s">
        <v>962</v>
      </c>
      <c r="E403" s="76" t="s">
        <v>976</v>
      </c>
      <c r="F403" s="77" t="s">
        <v>52</v>
      </c>
      <c r="G403" s="78">
        <v>200</v>
      </c>
      <c r="H403" s="79">
        <v>1.01</v>
      </c>
      <c r="I403" s="80"/>
      <c r="J403" s="81">
        <f>INT(I403/G403)</f>
        <v>0</v>
      </c>
      <c r="K403" s="81">
        <f>MOD(I403,G403)</f>
        <v>0</v>
      </c>
      <c r="L403" s="82" t="str">
        <f>IF(I403="","-",J403+K403/(G403/2))</f>
        <v>-</v>
      </c>
      <c r="M403" s="83">
        <f>I403*H403</f>
        <v>0</v>
      </c>
      <c r="N403" s="83">
        <f>IF(I403=0,0,IF(I403&lt;100,(H403+0.1)*I403-M403+7.5,0))</f>
        <v>0</v>
      </c>
      <c r="O403" s="83">
        <f>N403+M403</f>
        <v>0</v>
      </c>
      <c r="P403" s="84"/>
      <c r="Q403" s="78">
        <v>20</v>
      </c>
      <c r="R403" s="85" t="s">
        <v>883</v>
      </c>
      <c r="S403" s="84" t="s">
        <v>4490</v>
      </c>
    </row>
    <row r="404" spans="1:19" s="42" customFormat="1" ht="15.9" x14ac:dyDescent="0.45">
      <c r="A404" s="8"/>
      <c r="B404" s="75" t="s">
        <v>977</v>
      </c>
      <c r="C404" s="76" t="s">
        <v>978</v>
      </c>
      <c r="D404" s="76" t="s">
        <v>979</v>
      </c>
      <c r="E404" s="76" t="s">
        <v>200</v>
      </c>
      <c r="F404" s="88" t="s">
        <v>52</v>
      </c>
      <c r="G404" s="78">
        <v>250</v>
      </c>
      <c r="H404" s="79">
        <v>1.1399999999999999</v>
      </c>
      <c r="I404" s="80"/>
      <c r="J404" s="81">
        <f>INT(I404/G404)</f>
        <v>0</v>
      </c>
      <c r="K404" s="81">
        <f>MOD(I404,G404)</f>
        <v>0</v>
      </c>
      <c r="L404" s="82" t="str">
        <f>IF(I404="","-",J404+K404/(G404/2))</f>
        <v>-</v>
      </c>
      <c r="M404" s="83">
        <f>I404*H404</f>
        <v>0</v>
      </c>
      <c r="N404" s="83">
        <f>IF(I404=0,0,IF(I404&lt;100,(H404+0.1)*I404-M404+7.5,0))</f>
        <v>0</v>
      </c>
      <c r="O404" s="83">
        <f>N404+M404</f>
        <v>0</v>
      </c>
      <c r="P404" s="84"/>
      <c r="Q404" s="78">
        <v>110</v>
      </c>
      <c r="R404" s="85" t="s">
        <v>53</v>
      </c>
      <c r="S404" s="84" t="s">
        <v>4493</v>
      </c>
    </row>
    <row r="405" spans="1:19" s="42" customFormat="1" ht="15.9" x14ac:dyDescent="0.45">
      <c r="A405" s="8"/>
      <c r="B405" s="75" t="s">
        <v>980</v>
      </c>
      <c r="C405" s="76" t="s">
        <v>978</v>
      </c>
      <c r="D405" s="76" t="s">
        <v>979</v>
      </c>
      <c r="E405" s="76" t="s">
        <v>608</v>
      </c>
      <c r="F405" s="88" t="s">
        <v>52</v>
      </c>
      <c r="G405" s="78">
        <v>250</v>
      </c>
      <c r="H405" s="79">
        <v>1.1399999999999999</v>
      </c>
      <c r="I405" s="80"/>
      <c r="J405" s="81">
        <f>INT(I405/G405)</f>
        <v>0</v>
      </c>
      <c r="K405" s="81">
        <f>MOD(I405,G405)</f>
        <v>0</v>
      </c>
      <c r="L405" s="82" t="str">
        <f>IF(I405="","-",J405+K405/(G405/2))</f>
        <v>-</v>
      </c>
      <c r="M405" s="83">
        <f>I405*H405</f>
        <v>0</v>
      </c>
      <c r="N405" s="83">
        <f>IF(I405=0,0,IF(I405&lt;100,(H405+0.1)*I405-M405+7.5,0))</f>
        <v>0</v>
      </c>
      <c r="O405" s="83">
        <f>N405+M405</f>
        <v>0</v>
      </c>
      <c r="P405" s="84"/>
      <c r="Q405" s="78">
        <v>130</v>
      </c>
      <c r="R405" s="85" t="s">
        <v>58</v>
      </c>
      <c r="S405" s="84" t="s">
        <v>4581</v>
      </c>
    </row>
    <row r="406" spans="1:19" s="42" customFormat="1" ht="15.9" x14ac:dyDescent="0.45">
      <c r="A406" s="8"/>
      <c r="B406" s="75" t="s">
        <v>981</v>
      </c>
      <c r="C406" s="76" t="s">
        <v>978</v>
      </c>
      <c r="D406" s="76" t="s">
        <v>979</v>
      </c>
      <c r="E406" s="76" t="s">
        <v>982</v>
      </c>
      <c r="F406" s="77" t="s">
        <v>52</v>
      </c>
      <c r="G406" s="78">
        <v>250</v>
      </c>
      <c r="H406" s="79">
        <v>1.1399999999999999</v>
      </c>
      <c r="I406" s="80"/>
      <c r="J406" s="81">
        <f>INT(I406/G406)</f>
        <v>0</v>
      </c>
      <c r="K406" s="81">
        <f>MOD(I406,G406)</f>
        <v>0</v>
      </c>
      <c r="L406" s="82" t="str">
        <f>IF(I406="","-",J406+K406/(G406/2))</f>
        <v>-</v>
      </c>
      <c r="M406" s="83">
        <f>I406*H406</f>
        <v>0</v>
      </c>
      <c r="N406" s="83">
        <f>IF(I406=0,0,IF(I406&lt;100,(H406+0.1)*I406-M406+7.5,0))</f>
        <v>0</v>
      </c>
      <c r="O406" s="83">
        <f>N406+M406</f>
        <v>0</v>
      </c>
      <c r="P406" s="84"/>
      <c r="Q406" s="78">
        <v>140</v>
      </c>
      <c r="R406" s="85" t="s">
        <v>63</v>
      </c>
      <c r="S406" s="84" t="s">
        <v>4493</v>
      </c>
    </row>
    <row r="407" spans="1:19" s="42" customFormat="1" ht="15.9" x14ac:dyDescent="0.45">
      <c r="A407" s="8"/>
      <c r="B407" s="75" t="s">
        <v>983</v>
      </c>
      <c r="C407" s="76" t="s">
        <v>978</v>
      </c>
      <c r="D407" s="76" t="s">
        <v>979</v>
      </c>
      <c r="E407" s="76" t="s">
        <v>984</v>
      </c>
      <c r="F407" s="77" t="s">
        <v>52</v>
      </c>
      <c r="G407" s="78">
        <v>250</v>
      </c>
      <c r="H407" s="79">
        <v>1.1399999999999999</v>
      </c>
      <c r="I407" s="80"/>
      <c r="J407" s="81">
        <f>INT(I407/G407)</f>
        <v>0</v>
      </c>
      <c r="K407" s="81">
        <f>MOD(I407,G407)</f>
        <v>0</v>
      </c>
      <c r="L407" s="82" t="str">
        <f>IF(I407="","-",J407+K407/(G407/2))</f>
        <v>-</v>
      </c>
      <c r="M407" s="83">
        <f>I407*H407</f>
        <v>0</v>
      </c>
      <c r="N407" s="83">
        <f>IF(I407=0,0,IF(I407&lt;100,(H407+0.1)*I407-M407+7.5,0))</f>
        <v>0</v>
      </c>
      <c r="O407" s="83">
        <f>N407+M407</f>
        <v>0</v>
      </c>
      <c r="P407" s="84"/>
      <c r="Q407" s="78">
        <v>160</v>
      </c>
      <c r="R407" s="85" t="s">
        <v>63</v>
      </c>
      <c r="S407" s="84" t="s">
        <v>4627</v>
      </c>
    </row>
    <row r="408" spans="1:19" s="42" customFormat="1" ht="15.9" x14ac:dyDescent="0.45">
      <c r="A408" s="8"/>
      <c r="B408" s="75" t="s">
        <v>985</v>
      </c>
      <c r="C408" s="76" t="s">
        <v>978</v>
      </c>
      <c r="D408" s="76" t="s">
        <v>979</v>
      </c>
      <c r="E408" s="76" t="s">
        <v>986</v>
      </c>
      <c r="F408" s="88" t="s">
        <v>52</v>
      </c>
      <c r="G408" s="78">
        <v>250</v>
      </c>
      <c r="H408" s="79">
        <v>1.1399999999999999</v>
      </c>
      <c r="I408" s="80"/>
      <c r="J408" s="81">
        <f>INT(I408/G408)</f>
        <v>0</v>
      </c>
      <c r="K408" s="81">
        <f>MOD(I408,G408)</f>
        <v>0</v>
      </c>
      <c r="L408" s="82" t="str">
        <f>IF(I408="","-",J408+K408/(G408/2))</f>
        <v>-</v>
      </c>
      <c r="M408" s="83">
        <f>I408*H408</f>
        <v>0</v>
      </c>
      <c r="N408" s="83">
        <f>IF(I408=0,0,IF(I408&lt;100,(H408+0.1)*I408-M408+7.5,0))</f>
        <v>0</v>
      </c>
      <c r="O408" s="83">
        <f>N408+M408</f>
        <v>0</v>
      </c>
      <c r="P408" s="84"/>
      <c r="Q408" s="78">
        <v>180</v>
      </c>
      <c r="R408" s="85" t="s">
        <v>58</v>
      </c>
      <c r="S408" s="84" t="s">
        <v>4628</v>
      </c>
    </row>
    <row r="409" spans="1:19" s="42" customFormat="1" ht="15.9" x14ac:dyDescent="0.45">
      <c r="A409" s="8"/>
      <c r="B409" s="75" t="s">
        <v>987</v>
      </c>
      <c r="C409" s="76" t="s">
        <v>978</v>
      </c>
      <c r="D409" s="76" t="s">
        <v>979</v>
      </c>
      <c r="E409" s="76" t="s">
        <v>988</v>
      </c>
      <c r="F409" s="88" t="s">
        <v>52</v>
      </c>
      <c r="G409" s="78">
        <v>250</v>
      </c>
      <c r="H409" s="79">
        <v>1.17</v>
      </c>
      <c r="I409" s="80"/>
      <c r="J409" s="81">
        <f>INT(I409/G409)</f>
        <v>0</v>
      </c>
      <c r="K409" s="81">
        <f>MOD(I409,G409)</f>
        <v>0</v>
      </c>
      <c r="L409" s="82" t="str">
        <f>IF(I409="","-",J409+K409/(G409/2))</f>
        <v>-</v>
      </c>
      <c r="M409" s="83">
        <f>I409*H409</f>
        <v>0</v>
      </c>
      <c r="N409" s="83">
        <f>IF(I409=0,0,IF(I409&lt;100,(H409+0.1)*I409-M409+7.5,0))</f>
        <v>0</v>
      </c>
      <c r="O409" s="83">
        <f>N409+M409</f>
        <v>0</v>
      </c>
      <c r="P409" s="84"/>
      <c r="Q409" s="78">
        <v>120</v>
      </c>
      <c r="R409" s="85" t="s">
        <v>58</v>
      </c>
      <c r="S409" s="84" t="s">
        <v>4629</v>
      </c>
    </row>
    <row r="410" spans="1:19" s="42" customFormat="1" ht="15.9" x14ac:dyDescent="0.45">
      <c r="A410" s="8"/>
      <c r="B410" s="75" t="s">
        <v>989</v>
      </c>
      <c r="C410" s="76" t="s">
        <v>990</v>
      </c>
      <c r="D410" s="76" t="s">
        <v>991</v>
      </c>
      <c r="E410" s="76" t="s">
        <v>76</v>
      </c>
      <c r="F410" s="77" t="s">
        <v>52</v>
      </c>
      <c r="G410" s="78">
        <v>100</v>
      </c>
      <c r="H410" s="79">
        <v>0.88</v>
      </c>
      <c r="I410" s="80"/>
      <c r="J410" s="81">
        <f>INT(I410/G410)</f>
        <v>0</v>
      </c>
      <c r="K410" s="81">
        <f>MOD(I410,G410)</f>
        <v>0</v>
      </c>
      <c r="L410" s="82" t="str">
        <f>IF(I410="","-",J410+K410/(G410/2))</f>
        <v>-</v>
      </c>
      <c r="M410" s="83">
        <f>I410*H410</f>
        <v>0</v>
      </c>
      <c r="N410" s="83">
        <f>IF(I410=0,0,IF(I410&lt;100,(H410+0.1)*I410-M410+7.5,0))</f>
        <v>0</v>
      </c>
      <c r="O410" s="83">
        <f>N410+M410</f>
        <v>0</v>
      </c>
      <c r="P410" s="84"/>
      <c r="Q410" s="78">
        <v>150</v>
      </c>
      <c r="R410" s="85" t="s">
        <v>58</v>
      </c>
      <c r="S410" s="84" t="s">
        <v>4630</v>
      </c>
    </row>
    <row r="411" spans="1:19" s="42" customFormat="1" ht="15.9" x14ac:dyDescent="0.45">
      <c r="A411" s="8"/>
      <c r="B411" s="75" t="s">
        <v>992</v>
      </c>
      <c r="C411" s="76" t="s">
        <v>993</v>
      </c>
      <c r="D411" s="76" t="s">
        <v>994</v>
      </c>
      <c r="E411" s="76" t="s">
        <v>995</v>
      </c>
      <c r="F411" s="77" t="s">
        <v>52</v>
      </c>
      <c r="G411" s="78">
        <v>150</v>
      </c>
      <c r="H411" s="79">
        <v>1.41</v>
      </c>
      <c r="I411" s="80"/>
      <c r="J411" s="81">
        <f>INT(I411/G411)</f>
        <v>0</v>
      </c>
      <c r="K411" s="81">
        <f>MOD(I411,G411)</f>
        <v>0</v>
      </c>
      <c r="L411" s="82" t="str">
        <f>IF(I411="","-",J411+K411/(G411/2))</f>
        <v>-</v>
      </c>
      <c r="M411" s="83">
        <f>I411*H411</f>
        <v>0</v>
      </c>
      <c r="N411" s="83">
        <f>IF(I411=0,0,IF(I411&lt;100,(H411+0.1)*I411-M411+7.5,0))</f>
        <v>0</v>
      </c>
      <c r="O411" s="83">
        <f>N411+M411</f>
        <v>0</v>
      </c>
      <c r="P411" s="84"/>
      <c r="Q411" s="78">
        <v>120</v>
      </c>
      <c r="R411" s="85" t="s">
        <v>58</v>
      </c>
      <c r="S411" s="84" t="s">
        <v>4631</v>
      </c>
    </row>
    <row r="412" spans="1:19" s="42" customFormat="1" ht="15.9" x14ac:dyDescent="0.45">
      <c r="A412" s="8"/>
      <c r="B412" s="75" t="s">
        <v>996</v>
      </c>
      <c r="C412" s="76" t="s">
        <v>990</v>
      </c>
      <c r="D412" s="76" t="s">
        <v>997</v>
      </c>
      <c r="E412" s="76" t="s">
        <v>998</v>
      </c>
      <c r="F412" s="77" t="s">
        <v>52</v>
      </c>
      <c r="G412" s="78">
        <v>150</v>
      </c>
      <c r="H412" s="79">
        <v>1.41</v>
      </c>
      <c r="I412" s="80"/>
      <c r="J412" s="81">
        <f>INT(I412/G412)</f>
        <v>0</v>
      </c>
      <c r="K412" s="81">
        <f>MOD(I412,G412)</f>
        <v>0</v>
      </c>
      <c r="L412" s="82" t="str">
        <f>IF(I412="","-",J412+K412/(G412/2))</f>
        <v>-</v>
      </c>
      <c r="M412" s="83">
        <f>I412*H412</f>
        <v>0</v>
      </c>
      <c r="N412" s="83">
        <f>IF(I412=0,0,IF(I412&lt;100,(H412+0.1)*I412-M412+7.5,0))</f>
        <v>0</v>
      </c>
      <c r="O412" s="83">
        <f>N412+M412</f>
        <v>0</v>
      </c>
      <c r="P412" s="84"/>
      <c r="Q412" s="78">
        <v>50</v>
      </c>
      <c r="R412" s="85" t="s">
        <v>58</v>
      </c>
      <c r="S412" s="84" t="s">
        <v>4632</v>
      </c>
    </row>
    <row r="413" spans="1:19" s="42" customFormat="1" ht="15.9" x14ac:dyDescent="0.45">
      <c r="A413" s="8"/>
      <c r="B413" s="75" t="s">
        <v>999</v>
      </c>
      <c r="C413" s="76" t="s">
        <v>1000</v>
      </c>
      <c r="D413" s="76" t="s">
        <v>1001</v>
      </c>
      <c r="E413" s="76" t="s">
        <v>76</v>
      </c>
      <c r="F413" s="77" t="s">
        <v>52</v>
      </c>
      <c r="G413" s="78">
        <v>250</v>
      </c>
      <c r="H413" s="79">
        <v>0.88</v>
      </c>
      <c r="I413" s="80"/>
      <c r="J413" s="81">
        <f>INT(I413/G413)</f>
        <v>0</v>
      </c>
      <c r="K413" s="81">
        <f>MOD(I413,G413)</f>
        <v>0</v>
      </c>
      <c r="L413" s="82" t="str">
        <f>IF(I413="","-",J413+K413/(G413/2))</f>
        <v>-</v>
      </c>
      <c r="M413" s="83">
        <f>I413*H413</f>
        <v>0</v>
      </c>
      <c r="N413" s="83">
        <f>IF(I413=0,0,IF(I413&lt;100,(H413+0.1)*I413-M413+7.5,0))</f>
        <v>0</v>
      </c>
      <c r="O413" s="83">
        <f>N413+M413</f>
        <v>0</v>
      </c>
      <c r="P413" s="84"/>
      <c r="Q413" s="78">
        <v>25</v>
      </c>
      <c r="R413" s="85" t="s">
        <v>58</v>
      </c>
      <c r="S413" s="84" t="s">
        <v>4493</v>
      </c>
    </row>
    <row r="414" spans="1:19" s="42" customFormat="1" ht="15.9" x14ac:dyDescent="0.45">
      <c r="A414" s="8"/>
      <c r="B414" s="75" t="s">
        <v>1002</v>
      </c>
      <c r="C414" s="76" t="s">
        <v>1003</v>
      </c>
      <c r="D414" s="76" t="s">
        <v>1004</v>
      </c>
      <c r="E414" s="76" t="s">
        <v>76</v>
      </c>
      <c r="F414" s="77" t="s">
        <v>52</v>
      </c>
      <c r="G414" s="78">
        <v>200</v>
      </c>
      <c r="H414" s="79">
        <v>1.21</v>
      </c>
      <c r="I414" s="80"/>
      <c r="J414" s="81">
        <f>INT(I414/G414)</f>
        <v>0</v>
      </c>
      <c r="K414" s="81">
        <f>MOD(I414,G414)</f>
        <v>0</v>
      </c>
      <c r="L414" s="82" t="str">
        <f>IF(I414="","-",J414+K414/(G414/2))</f>
        <v>-</v>
      </c>
      <c r="M414" s="83">
        <f>I414*H414</f>
        <v>0</v>
      </c>
      <c r="N414" s="83">
        <f>IF(I414=0,0,IF(I414&lt;100,(H414+0.1)*I414-M414+7.5,0))</f>
        <v>0</v>
      </c>
      <c r="O414" s="83">
        <f>N414+M414</f>
        <v>0</v>
      </c>
      <c r="P414" s="84"/>
      <c r="Q414" s="78">
        <v>150</v>
      </c>
      <c r="R414" s="85" t="s">
        <v>193</v>
      </c>
      <c r="S414" s="84" t="s">
        <v>4493</v>
      </c>
    </row>
    <row r="415" spans="1:19" s="42" customFormat="1" ht="15.9" x14ac:dyDescent="0.45">
      <c r="A415" s="8"/>
      <c r="B415" s="75" t="s">
        <v>1005</v>
      </c>
      <c r="C415" s="76" t="s">
        <v>1003</v>
      </c>
      <c r="D415" s="76" t="s">
        <v>1004</v>
      </c>
      <c r="E415" s="76" t="s">
        <v>1006</v>
      </c>
      <c r="F415" s="88" t="s">
        <v>52</v>
      </c>
      <c r="G415" s="78">
        <v>200</v>
      </c>
      <c r="H415" s="79">
        <v>2.78</v>
      </c>
      <c r="I415" s="80"/>
      <c r="J415" s="81">
        <f>INT(I415/G415)</f>
        <v>0</v>
      </c>
      <c r="K415" s="81">
        <f>MOD(I415,G415)</f>
        <v>0</v>
      </c>
      <c r="L415" s="82" t="str">
        <f>IF(I415="","-",J415+K415/(G415/2))</f>
        <v>-</v>
      </c>
      <c r="M415" s="83">
        <f>I415*H415</f>
        <v>0</v>
      </c>
      <c r="N415" s="83">
        <f>IF(I415=0,0,IF(I415&lt;100,(H415+0.1)*I415-M415+7.5,0))</f>
        <v>0</v>
      </c>
      <c r="O415" s="83">
        <f>N415+M415</f>
        <v>0</v>
      </c>
      <c r="P415" s="84"/>
      <c r="Q415" s="78" t="s">
        <v>1007</v>
      </c>
      <c r="R415" s="85" t="s">
        <v>283</v>
      </c>
      <c r="S415" s="84" t="s">
        <v>4493</v>
      </c>
    </row>
    <row r="416" spans="1:19" s="42" customFormat="1" ht="15.9" x14ac:dyDescent="0.45">
      <c r="A416" s="8"/>
      <c r="B416" s="75" t="s">
        <v>1008</v>
      </c>
      <c r="C416" s="76" t="s">
        <v>1009</v>
      </c>
      <c r="D416" s="76" t="s">
        <v>1010</v>
      </c>
      <c r="E416" s="76" t="s">
        <v>1011</v>
      </c>
      <c r="F416" s="77" t="s">
        <v>52</v>
      </c>
      <c r="G416" s="78">
        <v>200</v>
      </c>
      <c r="H416" s="79">
        <v>1.76</v>
      </c>
      <c r="I416" s="80"/>
      <c r="J416" s="81">
        <f>INT(I416/G416)</f>
        <v>0</v>
      </c>
      <c r="K416" s="81">
        <f>MOD(I416,G416)</f>
        <v>0</v>
      </c>
      <c r="L416" s="82" t="str">
        <f>IF(I416="","-",J416+K416/(G416/2))</f>
        <v>-</v>
      </c>
      <c r="M416" s="83">
        <f>I416*H416</f>
        <v>0</v>
      </c>
      <c r="N416" s="83">
        <f>IF(I416=0,0,IF(I416&lt;100,(H416+0.1)*I416-M416+7.5,0))</f>
        <v>0</v>
      </c>
      <c r="O416" s="83">
        <f>N416+M416</f>
        <v>0</v>
      </c>
      <c r="P416" s="84"/>
      <c r="Q416" s="78">
        <v>150</v>
      </c>
      <c r="R416" s="85" t="s">
        <v>290</v>
      </c>
      <c r="S416" s="84" t="s">
        <v>4630</v>
      </c>
    </row>
    <row r="417" spans="1:19" s="42" customFormat="1" ht="15.9" x14ac:dyDescent="0.45">
      <c r="A417" s="8"/>
      <c r="B417" s="75" t="s">
        <v>1012</v>
      </c>
      <c r="C417" s="76" t="s">
        <v>1013</v>
      </c>
      <c r="D417" s="76" t="s">
        <v>1014</v>
      </c>
      <c r="E417" s="76" t="s">
        <v>1015</v>
      </c>
      <c r="F417" s="77" t="s">
        <v>52</v>
      </c>
      <c r="G417" s="78">
        <v>200</v>
      </c>
      <c r="H417" s="79">
        <v>2.11</v>
      </c>
      <c r="I417" s="80"/>
      <c r="J417" s="81">
        <f>INT(I417/G417)</f>
        <v>0</v>
      </c>
      <c r="K417" s="81">
        <f>MOD(I417,G417)</f>
        <v>0</v>
      </c>
      <c r="L417" s="82" t="str">
        <f>IF(I417="","-",J417+K417/(G417/2))</f>
        <v>-</v>
      </c>
      <c r="M417" s="83">
        <f>I417*H417</f>
        <v>0</v>
      </c>
      <c r="N417" s="83">
        <f>IF(I417=0,0,IF(I417&lt;100,(H417+0.1)*I417-M417+7.5,0))</f>
        <v>0</v>
      </c>
      <c r="O417" s="83">
        <f>N417+M417</f>
        <v>0</v>
      </c>
      <c r="P417" s="84"/>
      <c r="Q417" s="78">
        <v>150</v>
      </c>
      <c r="R417" s="85" t="s">
        <v>193</v>
      </c>
      <c r="S417" s="84" t="s">
        <v>4493</v>
      </c>
    </row>
    <row r="418" spans="1:19" s="42" customFormat="1" ht="15.9" x14ac:dyDescent="0.45">
      <c r="A418" s="8"/>
      <c r="B418" s="75" t="s">
        <v>1016</v>
      </c>
      <c r="C418" s="76" t="s">
        <v>1013</v>
      </c>
      <c r="D418" s="76" t="s">
        <v>1014</v>
      </c>
      <c r="E418" s="76" t="s">
        <v>1017</v>
      </c>
      <c r="F418" s="77" t="s">
        <v>52</v>
      </c>
      <c r="G418" s="78">
        <v>200</v>
      </c>
      <c r="H418" s="79">
        <v>2.5</v>
      </c>
      <c r="I418" s="80"/>
      <c r="J418" s="81">
        <f>INT(I418/G418)</f>
        <v>0</v>
      </c>
      <c r="K418" s="81">
        <f>MOD(I418,G418)</f>
        <v>0</v>
      </c>
      <c r="L418" s="82" t="str">
        <f>IF(I418="","-",J418+K418/(G418/2))</f>
        <v>-</v>
      </c>
      <c r="M418" s="83">
        <f>I418*H418</f>
        <v>0</v>
      </c>
      <c r="N418" s="83">
        <f>IF(I418=0,0,IF(I418&lt;100,(H418+0.1)*I418-M418+7.5,0))</f>
        <v>0</v>
      </c>
      <c r="O418" s="83">
        <f>N418+M418</f>
        <v>0</v>
      </c>
      <c r="P418" s="84"/>
      <c r="Q418" s="78">
        <v>150</v>
      </c>
      <c r="R418" s="85" t="s">
        <v>193</v>
      </c>
      <c r="S418" s="84" t="s">
        <v>4493</v>
      </c>
    </row>
    <row r="419" spans="1:19" s="42" customFormat="1" ht="15.9" x14ac:dyDescent="0.45">
      <c r="A419" s="8"/>
      <c r="B419" s="75" t="s">
        <v>1018</v>
      </c>
      <c r="C419" s="76" t="s">
        <v>1013</v>
      </c>
      <c r="D419" s="76" t="s">
        <v>1014</v>
      </c>
      <c r="E419" s="76" t="s">
        <v>1019</v>
      </c>
      <c r="F419" s="88" t="s">
        <v>52</v>
      </c>
      <c r="G419" s="78">
        <v>200</v>
      </c>
      <c r="H419" s="79">
        <v>2.84</v>
      </c>
      <c r="I419" s="80"/>
      <c r="J419" s="81">
        <f>INT(I419/G419)</f>
        <v>0</v>
      </c>
      <c r="K419" s="81">
        <f>MOD(I419,G419)</f>
        <v>0</v>
      </c>
      <c r="L419" s="82" t="str">
        <f>IF(I419="","-",J419+K419/(G419/2))</f>
        <v>-</v>
      </c>
      <c r="M419" s="83">
        <f>I419*H419</f>
        <v>0</v>
      </c>
      <c r="N419" s="83">
        <f>IF(I419=0,0,IF(I419&lt;100,(H419+0.1)*I419-M419+7.5,0))</f>
        <v>0</v>
      </c>
      <c r="O419" s="83">
        <f>N419+M419</f>
        <v>0</v>
      </c>
      <c r="P419" s="84"/>
      <c r="Q419" s="78">
        <v>175</v>
      </c>
      <c r="R419" s="85" t="s">
        <v>283</v>
      </c>
      <c r="S419" s="84" t="s">
        <v>4516</v>
      </c>
    </row>
    <row r="420" spans="1:19" s="42" customFormat="1" ht="15.9" x14ac:dyDescent="0.45">
      <c r="A420" s="8"/>
      <c r="B420" s="75" t="s">
        <v>1020</v>
      </c>
      <c r="C420" s="76" t="s">
        <v>1013</v>
      </c>
      <c r="D420" s="76" t="s">
        <v>1014</v>
      </c>
      <c r="E420" s="76" t="s">
        <v>1021</v>
      </c>
      <c r="F420" s="88" t="s">
        <v>52</v>
      </c>
      <c r="G420" s="78">
        <v>200</v>
      </c>
      <c r="H420" s="79">
        <v>2.6199999999999997</v>
      </c>
      <c r="I420" s="80"/>
      <c r="J420" s="81">
        <f>INT(I420/G420)</f>
        <v>0</v>
      </c>
      <c r="K420" s="81">
        <f>MOD(I420,G420)</f>
        <v>0</v>
      </c>
      <c r="L420" s="82" t="str">
        <f>IF(I420="","-",J420+K420/(G420/2))</f>
        <v>-</v>
      </c>
      <c r="M420" s="83">
        <f>I420*H420</f>
        <v>0</v>
      </c>
      <c r="N420" s="83">
        <f>IF(I420=0,0,IF(I420&lt;100,(H420+0.1)*I420-M420+7.5,0))</f>
        <v>0</v>
      </c>
      <c r="O420" s="83">
        <f>N420+M420</f>
        <v>0</v>
      </c>
      <c r="P420" s="84"/>
      <c r="Q420" s="78">
        <v>175</v>
      </c>
      <c r="R420" s="85" t="s">
        <v>283</v>
      </c>
      <c r="S420" s="84" t="s">
        <v>4493</v>
      </c>
    </row>
    <row r="421" spans="1:19" s="42" customFormat="1" ht="15.9" x14ac:dyDescent="0.45">
      <c r="A421" s="8"/>
      <c r="B421" s="75" t="s">
        <v>1022</v>
      </c>
      <c r="C421" s="76" t="s">
        <v>1013</v>
      </c>
      <c r="D421" s="76" t="s">
        <v>1014</v>
      </c>
      <c r="E421" s="76" t="s">
        <v>1023</v>
      </c>
      <c r="F421" s="77" t="s">
        <v>52</v>
      </c>
      <c r="G421" s="78">
        <v>200</v>
      </c>
      <c r="H421" s="79">
        <v>2.0799999999999996</v>
      </c>
      <c r="I421" s="80"/>
      <c r="J421" s="81">
        <f>INT(I421/G421)</f>
        <v>0</v>
      </c>
      <c r="K421" s="81">
        <f>MOD(I421,G421)</f>
        <v>0</v>
      </c>
      <c r="L421" s="82" t="str">
        <f>IF(I421="","-",J421+K421/(G421/2))</f>
        <v>-</v>
      </c>
      <c r="M421" s="83">
        <f>I421*H421</f>
        <v>0</v>
      </c>
      <c r="N421" s="83">
        <f>IF(I421=0,0,IF(I421&lt;100,(H421+0.1)*I421-M421+7.5,0))</f>
        <v>0</v>
      </c>
      <c r="O421" s="83">
        <f>N421+M421</f>
        <v>0</v>
      </c>
      <c r="P421" s="84"/>
      <c r="Q421" s="78">
        <v>175</v>
      </c>
      <c r="R421" s="85" t="s">
        <v>283</v>
      </c>
      <c r="S421" s="84" t="s">
        <v>4633</v>
      </c>
    </row>
    <row r="422" spans="1:19" s="42" customFormat="1" ht="15.9" x14ac:dyDescent="0.45">
      <c r="A422" s="8"/>
      <c r="B422" s="75" t="s">
        <v>1024</v>
      </c>
      <c r="C422" s="76" t="s">
        <v>1013</v>
      </c>
      <c r="D422" s="76" t="s">
        <v>1014</v>
      </c>
      <c r="E422" s="76" t="s">
        <v>1025</v>
      </c>
      <c r="F422" s="77" t="s">
        <v>52</v>
      </c>
      <c r="G422" s="78">
        <v>200</v>
      </c>
      <c r="H422" s="79">
        <v>2.13</v>
      </c>
      <c r="I422" s="80"/>
      <c r="J422" s="81">
        <f>INT(I422/G422)</f>
        <v>0</v>
      </c>
      <c r="K422" s="81">
        <f>MOD(I422,G422)</f>
        <v>0</v>
      </c>
      <c r="L422" s="82" t="str">
        <f>IF(I422="","-",J422+K422/(G422/2))</f>
        <v>-</v>
      </c>
      <c r="M422" s="83">
        <f>I422*H422</f>
        <v>0</v>
      </c>
      <c r="N422" s="83">
        <f>IF(I422=0,0,IF(I422&lt;100,(H422+0.1)*I422-M422+7.5,0))</f>
        <v>0</v>
      </c>
      <c r="O422" s="83">
        <f>N422+M422</f>
        <v>0</v>
      </c>
      <c r="P422" s="84"/>
      <c r="Q422" s="78">
        <v>120</v>
      </c>
      <c r="R422" s="85" t="s">
        <v>1026</v>
      </c>
      <c r="S422" s="84" t="s">
        <v>4493</v>
      </c>
    </row>
    <row r="423" spans="1:19" s="42" customFormat="1" ht="15.9" x14ac:dyDescent="0.45">
      <c r="A423" s="8"/>
      <c r="B423" s="75" t="s">
        <v>1027</v>
      </c>
      <c r="C423" s="76" t="s">
        <v>1028</v>
      </c>
      <c r="D423" s="76" t="s">
        <v>1029</v>
      </c>
      <c r="E423" s="76" t="s">
        <v>1030</v>
      </c>
      <c r="F423" s="77" t="s">
        <v>52</v>
      </c>
      <c r="G423" s="78">
        <v>200</v>
      </c>
      <c r="H423" s="79">
        <v>1.1499999999999999</v>
      </c>
      <c r="I423" s="80"/>
      <c r="J423" s="81">
        <f>INT(I423/G423)</f>
        <v>0</v>
      </c>
      <c r="K423" s="81">
        <f>MOD(I423,G423)</f>
        <v>0</v>
      </c>
      <c r="L423" s="82" t="str">
        <f>IF(I423="","-",J423+K423/(G423/2))</f>
        <v>-</v>
      </c>
      <c r="M423" s="83">
        <f>I423*H423</f>
        <v>0</v>
      </c>
      <c r="N423" s="83">
        <f>IF(I423=0,0,IF(I423&lt;100,(H423+0.1)*I423-M423+7.5,0))</f>
        <v>0</v>
      </c>
      <c r="O423" s="83">
        <f>N423+M423</f>
        <v>0</v>
      </c>
      <c r="P423" s="84"/>
      <c r="Q423" s="78">
        <v>75</v>
      </c>
      <c r="R423" s="85" t="s">
        <v>290</v>
      </c>
      <c r="S423" s="84" t="s">
        <v>4493</v>
      </c>
    </row>
    <row r="424" spans="1:19" s="42" customFormat="1" ht="15.9" x14ac:dyDescent="0.45">
      <c r="A424" s="8"/>
      <c r="B424" s="75" t="s">
        <v>1031</v>
      </c>
      <c r="C424" s="76" t="s">
        <v>1032</v>
      </c>
      <c r="D424" s="76" t="s">
        <v>1033</v>
      </c>
      <c r="E424" s="76" t="s">
        <v>96</v>
      </c>
      <c r="F424" s="77" t="s">
        <v>52</v>
      </c>
      <c r="G424" s="78">
        <v>250</v>
      </c>
      <c r="H424" s="79">
        <v>0.76</v>
      </c>
      <c r="I424" s="80"/>
      <c r="J424" s="81">
        <f>INT(I424/G424)</f>
        <v>0</v>
      </c>
      <c r="K424" s="81">
        <f>MOD(I424,G424)</f>
        <v>0</v>
      </c>
      <c r="L424" s="82" t="str">
        <f>IF(I424="","-",J424+K424/(G424/2))</f>
        <v>-</v>
      </c>
      <c r="M424" s="83">
        <f>I424*H424</f>
        <v>0</v>
      </c>
      <c r="N424" s="83">
        <f>IF(I424=0,0,IF(I424&lt;100,(H424+0.1)*I424-M424+7.5,0))</f>
        <v>0</v>
      </c>
      <c r="O424" s="83">
        <f>N424+M424</f>
        <v>0</v>
      </c>
      <c r="P424" s="84"/>
      <c r="Q424" s="78">
        <v>35</v>
      </c>
      <c r="R424" s="85" t="s">
        <v>121</v>
      </c>
      <c r="S424" s="84" t="s">
        <v>4634</v>
      </c>
    </row>
    <row r="425" spans="1:19" s="42" customFormat="1" ht="15.9" x14ac:dyDescent="0.45">
      <c r="A425" s="8"/>
      <c r="B425" s="75" t="s">
        <v>1034</v>
      </c>
      <c r="C425" s="76" t="s">
        <v>1035</v>
      </c>
      <c r="D425" s="76" t="s">
        <v>1036</v>
      </c>
      <c r="E425" s="76" t="s">
        <v>1037</v>
      </c>
      <c r="F425" s="77" t="s">
        <v>52</v>
      </c>
      <c r="G425" s="78">
        <v>250</v>
      </c>
      <c r="H425" s="79">
        <v>0.79</v>
      </c>
      <c r="I425" s="80"/>
      <c r="J425" s="81">
        <f>INT(I425/G425)</f>
        <v>0</v>
      </c>
      <c r="K425" s="81">
        <f>MOD(I425,G425)</f>
        <v>0</v>
      </c>
      <c r="L425" s="82" t="str">
        <f>IF(I425="","-",J425+K425/(G425/2))</f>
        <v>-</v>
      </c>
      <c r="M425" s="83">
        <f>I425*H425</f>
        <v>0</v>
      </c>
      <c r="N425" s="83">
        <f>IF(I425=0,0,IF(I425&lt;100,(H425+0.1)*I425-M425+7.5,0))</f>
        <v>0</v>
      </c>
      <c r="O425" s="83">
        <f>N425+M425</f>
        <v>0</v>
      </c>
      <c r="P425" s="84"/>
      <c r="Q425" s="78">
        <v>25</v>
      </c>
      <c r="R425" s="85" t="s">
        <v>121</v>
      </c>
      <c r="S425" s="84" t="s">
        <v>4635</v>
      </c>
    </row>
    <row r="426" spans="1:19" s="42" customFormat="1" ht="15.9" x14ac:dyDescent="0.45">
      <c r="A426" s="8"/>
      <c r="B426" s="75" t="s">
        <v>1038</v>
      </c>
      <c r="C426" s="76" t="s">
        <v>1039</v>
      </c>
      <c r="D426" s="76" t="s">
        <v>1040</v>
      </c>
      <c r="E426" s="76" t="s">
        <v>1041</v>
      </c>
      <c r="F426" s="77" t="s">
        <v>52</v>
      </c>
      <c r="G426" s="78">
        <v>250</v>
      </c>
      <c r="H426" s="79">
        <v>0.79</v>
      </c>
      <c r="I426" s="80"/>
      <c r="J426" s="81">
        <f>INT(I426/G426)</f>
        <v>0</v>
      </c>
      <c r="K426" s="81">
        <f>MOD(I426,G426)</f>
        <v>0</v>
      </c>
      <c r="L426" s="82" t="str">
        <f>IF(I426="","-",J426+K426/(G426/2))</f>
        <v>-</v>
      </c>
      <c r="M426" s="83">
        <f>I426*H426</f>
        <v>0</v>
      </c>
      <c r="N426" s="83">
        <f>IF(I426=0,0,IF(I426&lt;100,(H426+0.1)*I426-M426+7.5,0))</f>
        <v>0</v>
      </c>
      <c r="O426" s="83">
        <f>N426+M426</f>
        <v>0</v>
      </c>
      <c r="P426" s="84"/>
      <c r="Q426" s="78">
        <v>25</v>
      </c>
      <c r="R426" s="85" t="s">
        <v>121</v>
      </c>
      <c r="S426" s="84" t="s">
        <v>4636</v>
      </c>
    </row>
    <row r="427" spans="1:19" s="42" customFormat="1" ht="15.9" x14ac:dyDescent="0.45">
      <c r="A427" s="8"/>
      <c r="B427" s="75" t="s">
        <v>1042</v>
      </c>
      <c r="C427" s="76" t="s">
        <v>1039</v>
      </c>
      <c r="D427" s="76" t="s">
        <v>1040</v>
      </c>
      <c r="E427" s="76" t="s">
        <v>1043</v>
      </c>
      <c r="F427" s="77" t="s">
        <v>52</v>
      </c>
      <c r="G427" s="78">
        <v>250</v>
      </c>
      <c r="H427" s="79">
        <v>0.79</v>
      </c>
      <c r="I427" s="80"/>
      <c r="J427" s="81">
        <f>INT(I427/G427)</f>
        <v>0</v>
      </c>
      <c r="K427" s="81">
        <f>MOD(I427,G427)</f>
        <v>0</v>
      </c>
      <c r="L427" s="82" t="str">
        <f>IF(I427="","-",J427+K427/(G427/2))</f>
        <v>-</v>
      </c>
      <c r="M427" s="83">
        <f>I427*H427</f>
        <v>0</v>
      </c>
      <c r="N427" s="83">
        <f>IF(I427=0,0,IF(I427&lt;100,(H427+0.1)*I427-M427+7.5,0))</f>
        <v>0</v>
      </c>
      <c r="O427" s="83">
        <f>N427+M427</f>
        <v>0</v>
      </c>
      <c r="P427" s="84"/>
      <c r="Q427" s="78">
        <v>25</v>
      </c>
      <c r="R427" s="85" t="s">
        <v>121</v>
      </c>
      <c r="S427" s="84" t="s">
        <v>4637</v>
      </c>
    </row>
    <row r="428" spans="1:19" s="42" customFormat="1" ht="15.9" x14ac:dyDescent="0.45">
      <c r="A428" s="8"/>
      <c r="B428" s="75" t="s">
        <v>1044</v>
      </c>
      <c r="C428" s="76" t="s">
        <v>1045</v>
      </c>
      <c r="D428" s="76" t="s">
        <v>1046</v>
      </c>
      <c r="E428" s="76" t="s">
        <v>76</v>
      </c>
      <c r="F428" s="77" t="s">
        <v>52</v>
      </c>
      <c r="G428" s="78">
        <v>175</v>
      </c>
      <c r="H428" s="79">
        <v>1.02</v>
      </c>
      <c r="I428" s="80"/>
      <c r="J428" s="81">
        <f>INT(I428/G428)</f>
        <v>0</v>
      </c>
      <c r="K428" s="81">
        <f>MOD(I428,G428)</f>
        <v>0</v>
      </c>
      <c r="L428" s="82" t="str">
        <f>IF(I428="","-",J428+K428/(G428/2))</f>
        <v>-</v>
      </c>
      <c r="M428" s="83">
        <f>I428*H428</f>
        <v>0</v>
      </c>
      <c r="N428" s="83">
        <f>IF(I428=0,0,IF(I428&lt;100,(H428+0.1)*I428-M428+7.5,0))</f>
        <v>0</v>
      </c>
      <c r="O428" s="83">
        <f>N428+M428</f>
        <v>0</v>
      </c>
      <c r="P428" s="84"/>
      <c r="Q428" s="78">
        <v>100</v>
      </c>
      <c r="R428" s="85" t="s">
        <v>63</v>
      </c>
      <c r="S428" s="84" t="s">
        <v>4503</v>
      </c>
    </row>
    <row r="429" spans="1:19" s="42" customFormat="1" ht="15.9" x14ac:dyDescent="0.45">
      <c r="A429" s="8"/>
      <c r="B429" s="75" t="s">
        <v>1047</v>
      </c>
      <c r="C429" s="86" t="s">
        <v>1045</v>
      </c>
      <c r="D429" s="86" t="s">
        <v>1046</v>
      </c>
      <c r="E429" s="86" t="s">
        <v>1048</v>
      </c>
      <c r="F429" s="87" t="s">
        <v>52</v>
      </c>
      <c r="G429" s="78">
        <v>175</v>
      </c>
      <c r="H429" s="79">
        <v>0.95</v>
      </c>
      <c r="I429" s="80"/>
      <c r="J429" s="81">
        <f>INT(I429/G429)</f>
        <v>0</v>
      </c>
      <c r="K429" s="81">
        <f>MOD(I429,G429)</f>
        <v>0</v>
      </c>
      <c r="L429" s="82" t="str">
        <f>IF(I429="","-",J429+K429/(G429/2))</f>
        <v>-</v>
      </c>
      <c r="M429" s="83">
        <f>I429*H429</f>
        <v>0</v>
      </c>
      <c r="N429" s="83">
        <f>IF(I429=0,0,IF(I429&lt;100,(H429+0.1)*I429-M429+7.5,0))</f>
        <v>0</v>
      </c>
      <c r="O429" s="83">
        <f>N429+M429</f>
        <v>0</v>
      </c>
      <c r="P429" s="84"/>
      <c r="Q429" s="78">
        <v>90</v>
      </c>
      <c r="R429" s="85" t="s">
        <v>245</v>
      </c>
      <c r="S429" s="84"/>
    </row>
    <row r="430" spans="1:19" s="42" customFormat="1" ht="15.9" x14ac:dyDescent="0.45">
      <c r="A430" s="8"/>
      <c r="B430" s="75" t="s">
        <v>1049</v>
      </c>
      <c r="C430" s="76" t="s">
        <v>1045</v>
      </c>
      <c r="D430" s="76" t="s">
        <v>1046</v>
      </c>
      <c r="E430" s="76" t="s">
        <v>1050</v>
      </c>
      <c r="F430" s="77" t="s">
        <v>52</v>
      </c>
      <c r="G430" s="78">
        <v>175</v>
      </c>
      <c r="H430" s="79">
        <v>0.99</v>
      </c>
      <c r="I430" s="80"/>
      <c r="J430" s="81">
        <f>INT(I430/G430)</f>
        <v>0</v>
      </c>
      <c r="K430" s="81">
        <f>MOD(I430,G430)</f>
        <v>0</v>
      </c>
      <c r="L430" s="82" t="str">
        <f>IF(I430="","-",J430+K430/(G430/2))</f>
        <v>-</v>
      </c>
      <c r="M430" s="83">
        <f>I430*H430</f>
        <v>0</v>
      </c>
      <c r="N430" s="83">
        <f>IF(I430=0,0,IF(I430&lt;100,(H430+0.1)*I430-M430+7.5,0))</f>
        <v>0</v>
      </c>
      <c r="O430" s="83">
        <f>N430+M430</f>
        <v>0</v>
      </c>
      <c r="P430" s="84"/>
      <c r="Q430" s="78">
        <v>80</v>
      </c>
      <c r="R430" s="85" t="s">
        <v>245</v>
      </c>
      <c r="S430" s="84" t="s">
        <v>4516</v>
      </c>
    </row>
    <row r="431" spans="1:19" s="42" customFormat="1" ht="15.9" x14ac:dyDescent="0.45">
      <c r="A431" s="8"/>
      <c r="B431" s="75" t="s">
        <v>1051</v>
      </c>
      <c r="C431" s="76" t="s">
        <v>1045</v>
      </c>
      <c r="D431" s="76" t="s">
        <v>1046</v>
      </c>
      <c r="E431" s="76" t="s">
        <v>1052</v>
      </c>
      <c r="F431" s="88" t="s">
        <v>52</v>
      </c>
      <c r="G431" s="78">
        <v>175</v>
      </c>
      <c r="H431" s="79">
        <v>0.95</v>
      </c>
      <c r="I431" s="80"/>
      <c r="J431" s="81">
        <f>INT(I431/G431)</f>
        <v>0</v>
      </c>
      <c r="K431" s="81">
        <f>MOD(I431,G431)</f>
        <v>0</v>
      </c>
      <c r="L431" s="82" t="str">
        <f>IF(I431="","-",J431+K431/(G431/2))</f>
        <v>-</v>
      </c>
      <c r="M431" s="83">
        <f>I431*H431</f>
        <v>0</v>
      </c>
      <c r="N431" s="83">
        <f>IF(I431=0,0,IF(I431&lt;100,(H431+0.1)*I431-M431+7.5,0))</f>
        <v>0</v>
      </c>
      <c r="O431" s="83">
        <f>N431+M431</f>
        <v>0</v>
      </c>
      <c r="P431" s="84"/>
      <c r="Q431" s="78">
        <v>120</v>
      </c>
      <c r="R431" s="85" t="s">
        <v>245</v>
      </c>
      <c r="S431" s="84" t="s">
        <v>4638</v>
      </c>
    </row>
    <row r="432" spans="1:19" s="42" customFormat="1" ht="15.9" x14ac:dyDescent="0.45">
      <c r="A432" s="8"/>
      <c r="B432" s="75" t="s">
        <v>1053</v>
      </c>
      <c r="C432" s="86" t="s">
        <v>1054</v>
      </c>
      <c r="D432" s="86" t="s">
        <v>1055</v>
      </c>
      <c r="E432" s="86" t="s">
        <v>1056</v>
      </c>
      <c r="F432" s="87" t="s">
        <v>52</v>
      </c>
      <c r="G432" s="78">
        <v>200</v>
      </c>
      <c r="H432" s="79">
        <v>2.3099999999999996</v>
      </c>
      <c r="I432" s="80"/>
      <c r="J432" s="81">
        <f>INT(I432/G432)</f>
        <v>0</v>
      </c>
      <c r="K432" s="81">
        <f>MOD(I432,G432)</f>
        <v>0</v>
      </c>
      <c r="L432" s="82" t="str">
        <f>IF(I432="","-",J432+K432/(G432/2))</f>
        <v>-</v>
      </c>
      <c r="M432" s="83">
        <f>I432*H432</f>
        <v>0</v>
      </c>
      <c r="N432" s="83">
        <f>IF(I432=0,0,IF(I432&lt;100,(H432+0.1)*I432-M432+7.5,0))</f>
        <v>0</v>
      </c>
      <c r="O432" s="83">
        <f>N432+M432</f>
        <v>0</v>
      </c>
      <c r="P432" s="84"/>
      <c r="Q432" s="78">
        <v>50</v>
      </c>
      <c r="R432" s="85" t="s">
        <v>138</v>
      </c>
      <c r="S432" s="84"/>
    </row>
    <row r="433" spans="1:19" s="42" customFormat="1" ht="15.9" x14ac:dyDescent="0.45">
      <c r="A433" s="8"/>
      <c r="B433" s="75" t="s">
        <v>1057</v>
      </c>
      <c r="C433" s="86" t="s">
        <v>1054</v>
      </c>
      <c r="D433" s="86" t="s">
        <v>1055</v>
      </c>
      <c r="E433" s="86" t="s">
        <v>1058</v>
      </c>
      <c r="F433" s="87" t="s">
        <v>52</v>
      </c>
      <c r="G433" s="78">
        <v>200</v>
      </c>
      <c r="H433" s="79">
        <v>2.15</v>
      </c>
      <c r="I433" s="80"/>
      <c r="J433" s="81">
        <f>INT(I433/G433)</f>
        <v>0</v>
      </c>
      <c r="K433" s="81">
        <f>MOD(I433,G433)</f>
        <v>0</v>
      </c>
      <c r="L433" s="82" t="str">
        <f>IF(I433="","-",J433+K433/(G433/2))</f>
        <v>-</v>
      </c>
      <c r="M433" s="83">
        <f>I433*H433</f>
        <v>0</v>
      </c>
      <c r="N433" s="83">
        <f>IF(I433=0,0,IF(I433&lt;100,(H433+0.1)*I433-M433+7.5,0))</f>
        <v>0</v>
      </c>
      <c r="O433" s="83">
        <f>N433+M433</f>
        <v>0</v>
      </c>
      <c r="P433" s="84"/>
      <c r="Q433" s="78">
        <v>40</v>
      </c>
      <c r="R433" s="85" t="s">
        <v>138</v>
      </c>
      <c r="S433" s="84"/>
    </row>
    <row r="434" spans="1:19" s="42" customFormat="1" ht="15.9" x14ac:dyDescent="0.45">
      <c r="A434" s="8"/>
      <c r="B434" s="75" t="s">
        <v>1059</v>
      </c>
      <c r="C434" s="86" t="s">
        <v>1054</v>
      </c>
      <c r="D434" s="86" t="s">
        <v>1055</v>
      </c>
      <c r="E434" s="86" t="s">
        <v>1060</v>
      </c>
      <c r="F434" s="87" t="s">
        <v>52</v>
      </c>
      <c r="G434" s="78">
        <v>200</v>
      </c>
      <c r="H434" s="79">
        <v>2.15</v>
      </c>
      <c r="I434" s="80"/>
      <c r="J434" s="81">
        <f>INT(I434/G434)</f>
        <v>0</v>
      </c>
      <c r="K434" s="81">
        <f>MOD(I434,G434)</f>
        <v>0</v>
      </c>
      <c r="L434" s="82" t="str">
        <f>IF(I434="","-",J434+K434/(G434/2))</f>
        <v>-</v>
      </c>
      <c r="M434" s="83">
        <f>I434*H434</f>
        <v>0</v>
      </c>
      <c r="N434" s="83">
        <f>IF(I434=0,0,IF(I434&lt;100,(H434+0.1)*I434-M434+7.5,0))</f>
        <v>0</v>
      </c>
      <c r="O434" s="83">
        <f>N434+M434</f>
        <v>0</v>
      </c>
      <c r="P434" s="84"/>
      <c r="Q434" s="78">
        <v>40</v>
      </c>
      <c r="R434" s="85" t="s">
        <v>138</v>
      </c>
      <c r="S434" s="84"/>
    </row>
    <row r="435" spans="1:19" s="42" customFormat="1" ht="15.9" x14ac:dyDescent="0.45">
      <c r="A435" s="8"/>
      <c r="B435" s="75" t="s">
        <v>1061</v>
      </c>
      <c r="C435" s="76" t="s">
        <v>1062</v>
      </c>
      <c r="D435" s="76" t="s">
        <v>1063</v>
      </c>
      <c r="E435" s="76" t="s">
        <v>1064</v>
      </c>
      <c r="F435" s="77" t="s">
        <v>52</v>
      </c>
      <c r="G435" s="78">
        <v>200</v>
      </c>
      <c r="H435" s="79">
        <v>0.83</v>
      </c>
      <c r="I435" s="80"/>
      <c r="J435" s="81">
        <f>INT(I435/G435)</f>
        <v>0</v>
      </c>
      <c r="K435" s="81">
        <f>MOD(I435,G435)</f>
        <v>0</v>
      </c>
      <c r="L435" s="82" t="str">
        <f>IF(I435="","-",J435+K435/(G435/2))</f>
        <v>-</v>
      </c>
      <c r="M435" s="83">
        <f>I435*H435</f>
        <v>0</v>
      </c>
      <c r="N435" s="83">
        <f>IF(I435=0,0,IF(I435&lt;100,(H435+0.1)*I435-M435+7.5,0))</f>
        <v>0</v>
      </c>
      <c r="O435" s="83">
        <f>N435+M435</f>
        <v>0</v>
      </c>
      <c r="P435" s="84"/>
      <c r="Q435" s="78">
        <v>50</v>
      </c>
      <c r="R435" s="85" t="s">
        <v>163</v>
      </c>
      <c r="S435" s="84" t="s">
        <v>4639</v>
      </c>
    </row>
    <row r="436" spans="1:19" s="42" customFormat="1" ht="15.9" x14ac:dyDescent="0.45">
      <c r="A436" s="8"/>
      <c r="B436" s="75" t="s">
        <v>1065</v>
      </c>
      <c r="C436" s="76" t="s">
        <v>1062</v>
      </c>
      <c r="D436" s="76" t="s">
        <v>1063</v>
      </c>
      <c r="E436" s="76" t="s">
        <v>1066</v>
      </c>
      <c r="F436" s="77" t="s">
        <v>52</v>
      </c>
      <c r="G436" s="78">
        <v>200</v>
      </c>
      <c r="H436" s="79">
        <v>0.67</v>
      </c>
      <c r="I436" s="80"/>
      <c r="J436" s="81">
        <f>INT(I436/G436)</f>
        <v>0</v>
      </c>
      <c r="K436" s="81">
        <f>MOD(I436,G436)</f>
        <v>0</v>
      </c>
      <c r="L436" s="82" t="str">
        <f>IF(I436="","-",J436+K436/(G436/2))</f>
        <v>-</v>
      </c>
      <c r="M436" s="83">
        <f>I436*H436</f>
        <v>0</v>
      </c>
      <c r="N436" s="83">
        <f>IF(I436=0,0,IF(I436&lt;100,(H436+0.1)*I436-M436+7.5,0))</f>
        <v>0</v>
      </c>
      <c r="O436" s="83">
        <f>N436+M436</f>
        <v>0</v>
      </c>
      <c r="P436" s="84"/>
      <c r="Q436" s="78">
        <v>35</v>
      </c>
      <c r="R436" s="85" t="s">
        <v>163</v>
      </c>
      <c r="S436" s="84" t="s">
        <v>4640</v>
      </c>
    </row>
    <row r="437" spans="1:19" s="42" customFormat="1" ht="15.9" x14ac:dyDescent="0.45">
      <c r="A437" s="8"/>
      <c r="B437" s="75" t="s">
        <v>1067</v>
      </c>
      <c r="C437" s="76" t="s">
        <v>1062</v>
      </c>
      <c r="D437" s="76" t="s">
        <v>1063</v>
      </c>
      <c r="E437" s="76" t="s">
        <v>1068</v>
      </c>
      <c r="F437" s="77" t="s">
        <v>52</v>
      </c>
      <c r="G437" s="78">
        <v>200</v>
      </c>
      <c r="H437" s="79">
        <v>0.85</v>
      </c>
      <c r="I437" s="80"/>
      <c r="J437" s="81">
        <f>INT(I437/G437)</f>
        <v>0</v>
      </c>
      <c r="K437" s="81">
        <f>MOD(I437,G437)</f>
        <v>0</v>
      </c>
      <c r="L437" s="82" t="str">
        <f>IF(I437="","-",J437+K437/(G437/2))</f>
        <v>-</v>
      </c>
      <c r="M437" s="83">
        <f>I437*H437</f>
        <v>0</v>
      </c>
      <c r="N437" s="83">
        <f>IF(I437=0,0,IF(I437&lt;100,(H437+0.1)*I437-M437+7.5,0))</f>
        <v>0</v>
      </c>
      <c r="O437" s="83">
        <f>N437+M437</f>
        <v>0</v>
      </c>
      <c r="P437" s="84"/>
      <c r="Q437" s="78">
        <v>45</v>
      </c>
      <c r="R437" s="85" t="s">
        <v>58</v>
      </c>
      <c r="S437" s="84" t="s">
        <v>4641</v>
      </c>
    </row>
    <row r="438" spans="1:19" s="42" customFormat="1" ht="15.9" x14ac:dyDescent="0.45">
      <c r="A438" s="8"/>
      <c r="B438" s="75" t="s">
        <v>1069</v>
      </c>
      <c r="C438" s="76" t="s">
        <v>1070</v>
      </c>
      <c r="D438" s="76" t="s">
        <v>1071</v>
      </c>
      <c r="E438" s="76" t="s">
        <v>1072</v>
      </c>
      <c r="F438" s="77" t="s">
        <v>52</v>
      </c>
      <c r="G438" s="78">
        <v>200</v>
      </c>
      <c r="H438" s="79">
        <v>1.31</v>
      </c>
      <c r="I438" s="80"/>
      <c r="J438" s="81">
        <f>INT(I438/G438)</f>
        <v>0</v>
      </c>
      <c r="K438" s="81">
        <f>MOD(I438,G438)</f>
        <v>0</v>
      </c>
      <c r="L438" s="82" t="str">
        <f>IF(I438="","-",J438+K438/(G438/2))</f>
        <v>-</v>
      </c>
      <c r="M438" s="83">
        <f>I438*H438</f>
        <v>0</v>
      </c>
      <c r="N438" s="83">
        <f>IF(I438=0,0,IF(I438&lt;100,(H438+0.1)*I438-M438+7.5,0))</f>
        <v>0</v>
      </c>
      <c r="O438" s="83">
        <f>N438+M438</f>
        <v>0</v>
      </c>
      <c r="P438" s="84"/>
      <c r="Q438" s="78">
        <v>40</v>
      </c>
      <c r="R438" s="85" t="s">
        <v>138</v>
      </c>
      <c r="S438" s="84" t="s">
        <v>4642</v>
      </c>
    </row>
    <row r="439" spans="1:19" s="42" customFormat="1" ht="15.9" x14ac:dyDescent="0.45">
      <c r="A439" s="8"/>
      <c r="B439" s="75" t="s">
        <v>1073</v>
      </c>
      <c r="C439" s="76" t="s">
        <v>1070</v>
      </c>
      <c r="D439" s="76" t="s">
        <v>1071</v>
      </c>
      <c r="E439" s="76" t="s">
        <v>1074</v>
      </c>
      <c r="F439" s="77" t="s">
        <v>52</v>
      </c>
      <c r="G439" s="78">
        <v>200</v>
      </c>
      <c r="H439" s="79">
        <v>2.17</v>
      </c>
      <c r="I439" s="80"/>
      <c r="J439" s="81">
        <f>INT(I439/G439)</f>
        <v>0</v>
      </c>
      <c r="K439" s="81">
        <f>MOD(I439,G439)</f>
        <v>0</v>
      </c>
      <c r="L439" s="82" t="str">
        <f>IF(I439="","-",J439+K439/(G439/2))</f>
        <v>-</v>
      </c>
      <c r="M439" s="83">
        <f>I439*H439</f>
        <v>0</v>
      </c>
      <c r="N439" s="83">
        <f>IF(I439=0,0,IF(I439&lt;100,(H439+0.1)*I439-M439+7.5,0))</f>
        <v>0</v>
      </c>
      <c r="O439" s="83">
        <f>N439+M439</f>
        <v>0</v>
      </c>
      <c r="P439" s="84"/>
      <c r="Q439" s="78">
        <v>40</v>
      </c>
      <c r="R439" s="85" t="s">
        <v>138</v>
      </c>
      <c r="S439" s="84" t="s">
        <v>4643</v>
      </c>
    </row>
    <row r="440" spans="1:19" s="42" customFormat="1" ht="15.9" x14ac:dyDescent="0.45">
      <c r="A440" s="8"/>
      <c r="B440" s="75" t="s">
        <v>1075</v>
      </c>
      <c r="C440" s="76" t="s">
        <v>1070</v>
      </c>
      <c r="D440" s="76" t="s">
        <v>1071</v>
      </c>
      <c r="E440" s="76" t="s">
        <v>1076</v>
      </c>
      <c r="F440" s="77" t="s">
        <v>52</v>
      </c>
      <c r="G440" s="78">
        <v>200</v>
      </c>
      <c r="H440" s="79">
        <v>2.17</v>
      </c>
      <c r="I440" s="80"/>
      <c r="J440" s="81">
        <f>INT(I440/G440)</f>
        <v>0</v>
      </c>
      <c r="K440" s="81">
        <f>MOD(I440,G440)</f>
        <v>0</v>
      </c>
      <c r="L440" s="82" t="str">
        <f>IF(I440="","-",J440+K440/(G440/2))</f>
        <v>-</v>
      </c>
      <c r="M440" s="83">
        <f>I440*H440</f>
        <v>0</v>
      </c>
      <c r="N440" s="83">
        <f>IF(I440=0,0,IF(I440&lt;100,(H440+0.1)*I440-M440+7.5,0))</f>
        <v>0</v>
      </c>
      <c r="O440" s="83">
        <f>N440+M440</f>
        <v>0</v>
      </c>
      <c r="P440" s="84"/>
      <c r="Q440" s="78">
        <v>35</v>
      </c>
      <c r="R440" s="85" t="s">
        <v>58</v>
      </c>
      <c r="S440" s="84" t="s">
        <v>4644</v>
      </c>
    </row>
    <row r="441" spans="1:19" s="42" customFormat="1" ht="15.9" x14ac:dyDescent="0.45">
      <c r="A441" s="8"/>
      <c r="B441" s="75" t="s">
        <v>1077</v>
      </c>
      <c r="C441" s="76" t="s">
        <v>1070</v>
      </c>
      <c r="D441" s="76" t="s">
        <v>1071</v>
      </c>
      <c r="E441" s="76" t="s">
        <v>1078</v>
      </c>
      <c r="F441" s="77" t="s">
        <v>52</v>
      </c>
      <c r="G441" s="78">
        <v>200</v>
      </c>
      <c r="H441" s="79">
        <v>2.17</v>
      </c>
      <c r="I441" s="80"/>
      <c r="J441" s="81">
        <f>INT(I441/G441)</f>
        <v>0</v>
      </c>
      <c r="K441" s="81">
        <f>MOD(I441,G441)</f>
        <v>0</v>
      </c>
      <c r="L441" s="82" t="str">
        <f>IF(I441="","-",J441+K441/(G441/2))</f>
        <v>-</v>
      </c>
      <c r="M441" s="83">
        <f>I441*H441</f>
        <v>0</v>
      </c>
      <c r="N441" s="83">
        <f>IF(I441=0,0,IF(I441&lt;100,(H441+0.1)*I441-M441+7.5,0))</f>
        <v>0</v>
      </c>
      <c r="O441" s="83">
        <f>N441+M441</f>
        <v>0</v>
      </c>
      <c r="P441" s="84"/>
      <c r="Q441" s="78">
        <v>40</v>
      </c>
      <c r="R441" s="85" t="s">
        <v>138</v>
      </c>
      <c r="S441" s="84" t="s">
        <v>4645</v>
      </c>
    </row>
    <row r="442" spans="1:19" s="42" customFormat="1" ht="15.9" x14ac:dyDescent="0.45">
      <c r="A442" s="8"/>
      <c r="B442" s="75" t="s">
        <v>1079</v>
      </c>
      <c r="C442" s="76" t="s">
        <v>1070</v>
      </c>
      <c r="D442" s="76" t="s">
        <v>1071</v>
      </c>
      <c r="E442" s="76" t="s">
        <v>1080</v>
      </c>
      <c r="F442" s="77" t="s">
        <v>52</v>
      </c>
      <c r="G442" s="78">
        <v>200</v>
      </c>
      <c r="H442" s="79">
        <v>1.3800000000000001</v>
      </c>
      <c r="I442" s="80"/>
      <c r="J442" s="81">
        <f>INT(I442/G442)</f>
        <v>0</v>
      </c>
      <c r="K442" s="81">
        <f>MOD(I442,G442)</f>
        <v>0</v>
      </c>
      <c r="L442" s="82" t="str">
        <f>IF(I442="","-",J442+K442/(G442/2))</f>
        <v>-</v>
      </c>
      <c r="M442" s="83">
        <f>I442*H442</f>
        <v>0</v>
      </c>
      <c r="N442" s="83">
        <f>IF(I442=0,0,IF(I442&lt;100,(H442+0.1)*I442-M442+7.5,0))</f>
        <v>0</v>
      </c>
      <c r="O442" s="83">
        <f>N442+M442</f>
        <v>0</v>
      </c>
      <c r="P442" s="84"/>
      <c r="Q442" s="78">
        <v>35</v>
      </c>
      <c r="R442" s="85" t="s">
        <v>58</v>
      </c>
      <c r="S442" s="84" t="s">
        <v>4646</v>
      </c>
    </row>
    <row r="443" spans="1:19" s="42" customFormat="1" ht="15.9" x14ac:dyDescent="0.45">
      <c r="A443" s="8"/>
      <c r="B443" s="75" t="s">
        <v>1081</v>
      </c>
      <c r="C443" s="76" t="s">
        <v>1070</v>
      </c>
      <c r="D443" s="76" t="s">
        <v>1071</v>
      </c>
      <c r="E443" s="76" t="s">
        <v>1082</v>
      </c>
      <c r="F443" s="77" t="s">
        <v>52</v>
      </c>
      <c r="G443" s="78">
        <v>200</v>
      </c>
      <c r="H443" s="79">
        <v>2.1399999999999997</v>
      </c>
      <c r="I443" s="80"/>
      <c r="J443" s="81">
        <f>INT(I443/G443)</f>
        <v>0</v>
      </c>
      <c r="K443" s="81">
        <f>MOD(I443,G443)</f>
        <v>0</v>
      </c>
      <c r="L443" s="82" t="str">
        <f>IF(I443="","-",J443+K443/(G443/2))</f>
        <v>-</v>
      </c>
      <c r="M443" s="83">
        <f>I443*H443</f>
        <v>0</v>
      </c>
      <c r="N443" s="83">
        <f>IF(I443=0,0,IF(I443&lt;100,(H443+0.1)*I443-M443+7.5,0))</f>
        <v>0</v>
      </c>
      <c r="O443" s="83">
        <f>N443+M443</f>
        <v>0</v>
      </c>
      <c r="P443" s="84"/>
      <c r="Q443" s="78">
        <v>40</v>
      </c>
      <c r="R443" s="85" t="s">
        <v>58</v>
      </c>
      <c r="S443" s="84" t="s">
        <v>4647</v>
      </c>
    </row>
    <row r="444" spans="1:19" s="42" customFormat="1" ht="15.9" x14ac:dyDescent="0.45">
      <c r="A444" s="8"/>
      <c r="B444" s="75" t="s">
        <v>1083</v>
      </c>
      <c r="C444" s="76" t="s">
        <v>1070</v>
      </c>
      <c r="D444" s="76" t="s">
        <v>1071</v>
      </c>
      <c r="E444" s="76" t="s">
        <v>1084</v>
      </c>
      <c r="F444" s="77" t="s">
        <v>52</v>
      </c>
      <c r="G444" s="78">
        <v>200</v>
      </c>
      <c r="H444" s="79">
        <v>1.3800000000000001</v>
      </c>
      <c r="I444" s="80"/>
      <c r="J444" s="81">
        <f>INT(I444/G444)</f>
        <v>0</v>
      </c>
      <c r="K444" s="81">
        <f>MOD(I444,G444)</f>
        <v>0</v>
      </c>
      <c r="L444" s="82" t="str">
        <f>IF(I444="","-",J444+K444/(G444/2))</f>
        <v>-</v>
      </c>
      <c r="M444" s="83">
        <f>I444*H444</f>
        <v>0</v>
      </c>
      <c r="N444" s="83">
        <f>IF(I444=0,0,IF(I444&lt;100,(H444+0.1)*I444-M444+7.5,0))</f>
        <v>0</v>
      </c>
      <c r="O444" s="83">
        <f>N444+M444</f>
        <v>0</v>
      </c>
      <c r="P444" s="84"/>
      <c r="Q444" s="78">
        <v>35</v>
      </c>
      <c r="R444" s="85" t="s">
        <v>58</v>
      </c>
      <c r="S444" s="84" t="s">
        <v>4646</v>
      </c>
    </row>
    <row r="445" spans="1:19" s="42" customFormat="1" ht="15.9" x14ac:dyDescent="0.45">
      <c r="A445" s="8"/>
      <c r="B445" s="75" t="s">
        <v>1085</v>
      </c>
      <c r="C445" s="86" t="s">
        <v>1070</v>
      </c>
      <c r="D445" s="86" t="s">
        <v>1071</v>
      </c>
      <c r="E445" s="86" t="s">
        <v>1086</v>
      </c>
      <c r="F445" s="87" t="s">
        <v>52</v>
      </c>
      <c r="G445" s="78">
        <v>200</v>
      </c>
      <c r="H445" s="79">
        <v>2.2899999999999996</v>
      </c>
      <c r="I445" s="80"/>
      <c r="J445" s="81">
        <f>INT(I445/G445)</f>
        <v>0</v>
      </c>
      <c r="K445" s="81">
        <f>MOD(I445,G445)</f>
        <v>0</v>
      </c>
      <c r="L445" s="82" t="str">
        <f>IF(I445="","-",J445+K445/(G445/2))</f>
        <v>-</v>
      </c>
      <c r="M445" s="83">
        <f>I445*H445</f>
        <v>0</v>
      </c>
      <c r="N445" s="83">
        <f>IF(I445=0,0,IF(I445&lt;100,(H445+0.1)*I445-M445+7.5,0))</f>
        <v>0</v>
      </c>
      <c r="O445" s="83">
        <f>N445+M445</f>
        <v>0</v>
      </c>
      <c r="P445" s="84"/>
      <c r="Q445" s="78">
        <v>40</v>
      </c>
      <c r="R445" s="85" t="s">
        <v>58</v>
      </c>
      <c r="S445" s="84" t="s">
        <v>4495</v>
      </c>
    </row>
    <row r="446" spans="1:19" s="42" customFormat="1" ht="15.9" x14ac:dyDescent="0.45">
      <c r="A446" s="8"/>
      <c r="B446" s="75" t="s">
        <v>1087</v>
      </c>
      <c r="C446" s="86" t="s">
        <v>1070</v>
      </c>
      <c r="D446" s="86" t="s">
        <v>1071</v>
      </c>
      <c r="E446" s="86" t="s">
        <v>1088</v>
      </c>
      <c r="F446" s="87" t="s">
        <v>52</v>
      </c>
      <c r="G446" s="78">
        <v>200</v>
      </c>
      <c r="H446" s="79">
        <v>2.2899999999999996</v>
      </c>
      <c r="I446" s="80"/>
      <c r="J446" s="81">
        <f>INT(I446/G446)</f>
        <v>0</v>
      </c>
      <c r="K446" s="81">
        <f>MOD(I446,G446)</f>
        <v>0</v>
      </c>
      <c r="L446" s="82" t="str">
        <f>IF(I446="","-",J446+K446/(G446/2))</f>
        <v>-</v>
      </c>
      <c r="M446" s="83">
        <f>I446*H446</f>
        <v>0</v>
      </c>
      <c r="N446" s="83">
        <f>IF(I446=0,0,IF(I446&lt;100,(H446+0.1)*I446-M446+7.5,0))</f>
        <v>0</v>
      </c>
      <c r="O446" s="83">
        <f>N446+M446</f>
        <v>0</v>
      </c>
      <c r="P446" s="84"/>
      <c r="Q446" s="78">
        <v>40</v>
      </c>
      <c r="R446" s="85" t="s">
        <v>58</v>
      </c>
      <c r="S446" s="84" t="s">
        <v>4561</v>
      </c>
    </row>
    <row r="447" spans="1:19" s="42" customFormat="1" ht="15.9" x14ac:dyDescent="0.45">
      <c r="A447" s="8"/>
      <c r="B447" s="75" t="s">
        <v>1089</v>
      </c>
      <c r="C447" s="76" t="s">
        <v>1070</v>
      </c>
      <c r="D447" s="76" t="s">
        <v>1071</v>
      </c>
      <c r="E447" s="76" t="s">
        <v>1090</v>
      </c>
      <c r="F447" s="77" t="s">
        <v>52</v>
      </c>
      <c r="G447" s="78">
        <v>200</v>
      </c>
      <c r="H447" s="79">
        <v>1.6300000000000001</v>
      </c>
      <c r="I447" s="80"/>
      <c r="J447" s="81">
        <f>INT(I447/G447)</f>
        <v>0</v>
      </c>
      <c r="K447" s="81">
        <f>MOD(I447,G447)</f>
        <v>0</v>
      </c>
      <c r="L447" s="82" t="str">
        <f>IF(I447="","-",J447+K447/(G447/2))</f>
        <v>-</v>
      </c>
      <c r="M447" s="83">
        <f>I447*H447</f>
        <v>0</v>
      </c>
      <c r="N447" s="83">
        <f>IF(I447=0,0,IF(I447&lt;100,(H447+0.1)*I447-M447+7.5,0))</f>
        <v>0</v>
      </c>
      <c r="O447" s="83">
        <f>N447+M447</f>
        <v>0</v>
      </c>
      <c r="P447" s="84"/>
      <c r="Q447" s="78">
        <v>40</v>
      </c>
      <c r="R447" s="85" t="s">
        <v>58</v>
      </c>
      <c r="S447" s="84" t="s">
        <v>4648</v>
      </c>
    </row>
    <row r="448" spans="1:19" s="42" customFormat="1" ht="15.9" x14ac:dyDescent="0.45">
      <c r="A448" s="8"/>
      <c r="B448" s="75" t="s">
        <v>1091</v>
      </c>
      <c r="C448" s="89" t="s">
        <v>1070</v>
      </c>
      <c r="D448" s="89" t="s">
        <v>1071</v>
      </c>
      <c r="E448" s="89" t="s">
        <v>1092</v>
      </c>
      <c r="F448" s="90" t="s">
        <v>52</v>
      </c>
      <c r="G448" s="78">
        <v>200</v>
      </c>
      <c r="H448" s="79">
        <v>2.6599999999999997</v>
      </c>
      <c r="I448" s="80"/>
      <c r="J448" s="81">
        <f>INT(I448/G448)</f>
        <v>0</v>
      </c>
      <c r="K448" s="81">
        <f>MOD(I448,G448)</f>
        <v>0</v>
      </c>
      <c r="L448" s="82" t="str">
        <f>IF(I448="","-",J448+K448/(G448/2))</f>
        <v>-</v>
      </c>
      <c r="M448" s="83">
        <f>I448*H448</f>
        <v>0</v>
      </c>
      <c r="N448" s="83">
        <f>IF(I448=0,0,IF(I448&lt;100,(H448+0.1)*I448-M448+7.5,0))</f>
        <v>0</v>
      </c>
      <c r="O448" s="83">
        <f>N448+M448</f>
        <v>0</v>
      </c>
      <c r="P448" s="84"/>
      <c r="Q448" s="78">
        <v>60</v>
      </c>
      <c r="R448" s="85" t="s">
        <v>731</v>
      </c>
      <c r="S448" s="84" t="s">
        <v>4649</v>
      </c>
    </row>
    <row r="449" spans="1:19" s="42" customFormat="1" ht="15.9" x14ac:dyDescent="0.45">
      <c r="A449" s="8"/>
      <c r="B449" s="75" t="s">
        <v>1093</v>
      </c>
      <c r="C449" s="76" t="s">
        <v>1070</v>
      </c>
      <c r="D449" s="76" t="s">
        <v>1071</v>
      </c>
      <c r="E449" s="76" t="s">
        <v>255</v>
      </c>
      <c r="F449" s="77" t="s">
        <v>52</v>
      </c>
      <c r="G449" s="78">
        <v>200</v>
      </c>
      <c r="H449" s="79">
        <v>1.46</v>
      </c>
      <c r="I449" s="80"/>
      <c r="J449" s="81">
        <f>INT(I449/G449)</f>
        <v>0</v>
      </c>
      <c r="K449" s="81">
        <f>MOD(I449,G449)</f>
        <v>0</v>
      </c>
      <c r="L449" s="82" t="str">
        <f>IF(I449="","-",J449+K449/(G449/2))</f>
        <v>-</v>
      </c>
      <c r="M449" s="83">
        <f>I449*H449</f>
        <v>0</v>
      </c>
      <c r="N449" s="83">
        <f>IF(I449=0,0,IF(I449&lt;100,(H449+0.1)*I449-M449+7.5,0))</f>
        <v>0</v>
      </c>
      <c r="O449" s="83">
        <f>N449+M449</f>
        <v>0</v>
      </c>
      <c r="P449" s="84"/>
      <c r="Q449" s="78">
        <v>40</v>
      </c>
      <c r="R449" s="85" t="s">
        <v>163</v>
      </c>
      <c r="S449" s="84" t="s">
        <v>4650</v>
      </c>
    </row>
    <row r="450" spans="1:19" s="42" customFormat="1" ht="15.9" x14ac:dyDescent="0.45">
      <c r="A450" s="8"/>
      <c r="B450" s="75" t="s">
        <v>1094</v>
      </c>
      <c r="C450" s="86" t="s">
        <v>1070</v>
      </c>
      <c r="D450" s="86" t="s">
        <v>1071</v>
      </c>
      <c r="E450" s="86" t="s">
        <v>1095</v>
      </c>
      <c r="F450" s="87" t="s">
        <v>52</v>
      </c>
      <c r="G450" s="78">
        <v>200</v>
      </c>
      <c r="H450" s="79">
        <v>2.2899999999999996</v>
      </c>
      <c r="I450" s="80"/>
      <c r="J450" s="81">
        <f>INT(I450/G450)</f>
        <v>0</v>
      </c>
      <c r="K450" s="81">
        <f>MOD(I450,G450)</f>
        <v>0</v>
      </c>
      <c r="L450" s="82" t="str">
        <f>IF(I450="","-",J450+K450/(G450/2))</f>
        <v>-</v>
      </c>
      <c r="M450" s="83">
        <f>I450*H450</f>
        <v>0</v>
      </c>
      <c r="N450" s="83">
        <f>IF(I450=0,0,IF(I450&lt;100,(H450+0.1)*I450-M450+7.5,0))</f>
        <v>0</v>
      </c>
      <c r="O450" s="83">
        <f>N450+M450</f>
        <v>0</v>
      </c>
      <c r="P450" s="84"/>
      <c r="Q450" s="78">
        <v>40</v>
      </c>
      <c r="R450" s="85" t="s">
        <v>58</v>
      </c>
      <c r="S450" s="84" t="s">
        <v>4651</v>
      </c>
    </row>
    <row r="451" spans="1:19" s="42" customFormat="1" ht="15.9" x14ac:dyDescent="0.45">
      <c r="A451" s="8"/>
      <c r="B451" s="75" t="s">
        <v>1096</v>
      </c>
      <c r="C451" s="76" t="s">
        <v>1070</v>
      </c>
      <c r="D451" s="76" t="s">
        <v>1071</v>
      </c>
      <c r="E451" s="76" t="s">
        <v>1097</v>
      </c>
      <c r="F451" s="77" t="s">
        <v>52</v>
      </c>
      <c r="G451" s="78">
        <v>200</v>
      </c>
      <c r="H451" s="79">
        <v>2.2899999999999996</v>
      </c>
      <c r="I451" s="80"/>
      <c r="J451" s="81">
        <f>INT(I451/G451)</f>
        <v>0</v>
      </c>
      <c r="K451" s="81">
        <f>MOD(I451,G451)</f>
        <v>0</v>
      </c>
      <c r="L451" s="82" t="str">
        <f>IF(I451="","-",J451+K451/(G451/2))</f>
        <v>-</v>
      </c>
      <c r="M451" s="83">
        <f>I451*H451</f>
        <v>0</v>
      </c>
      <c r="N451" s="83">
        <f>IF(I451=0,0,IF(I451&lt;100,(H451+0.1)*I451-M451+7.5,0))</f>
        <v>0</v>
      </c>
      <c r="O451" s="83">
        <f>N451+M451</f>
        <v>0</v>
      </c>
      <c r="P451" s="84"/>
      <c r="Q451" s="78">
        <v>40</v>
      </c>
      <c r="R451" s="85" t="s">
        <v>138</v>
      </c>
      <c r="S451" s="84" t="s">
        <v>4652</v>
      </c>
    </row>
    <row r="452" spans="1:19" s="42" customFormat="1" ht="15.9" x14ac:dyDescent="0.45">
      <c r="A452" s="8"/>
      <c r="B452" s="75" t="s">
        <v>1098</v>
      </c>
      <c r="C452" s="76" t="s">
        <v>1070</v>
      </c>
      <c r="D452" s="76" t="s">
        <v>1071</v>
      </c>
      <c r="E452" s="76" t="s">
        <v>1099</v>
      </c>
      <c r="F452" s="77" t="s">
        <v>52</v>
      </c>
      <c r="G452" s="78">
        <v>200</v>
      </c>
      <c r="H452" s="79">
        <v>2.1399999999999997</v>
      </c>
      <c r="I452" s="80"/>
      <c r="J452" s="81">
        <f>INT(I452/G452)</f>
        <v>0</v>
      </c>
      <c r="K452" s="81">
        <f>MOD(I452,G452)</f>
        <v>0</v>
      </c>
      <c r="L452" s="82" t="str">
        <f>IF(I452="","-",J452+K452/(G452/2))</f>
        <v>-</v>
      </c>
      <c r="M452" s="83">
        <f>I452*H452</f>
        <v>0</v>
      </c>
      <c r="N452" s="83">
        <f>IF(I452=0,0,IF(I452&lt;100,(H452+0.1)*I452-M452+7.5,0))</f>
        <v>0</v>
      </c>
      <c r="O452" s="83">
        <f>N452+M452</f>
        <v>0</v>
      </c>
      <c r="P452" s="84"/>
      <c r="Q452" s="78">
        <v>40</v>
      </c>
      <c r="R452" s="85" t="s">
        <v>58</v>
      </c>
      <c r="S452" s="84" t="s">
        <v>4653</v>
      </c>
    </row>
    <row r="453" spans="1:19" s="42" customFormat="1" ht="15.9" x14ac:dyDescent="0.45">
      <c r="A453" s="8"/>
      <c r="B453" s="75" t="s">
        <v>1100</v>
      </c>
      <c r="C453" s="89" t="s">
        <v>1070</v>
      </c>
      <c r="D453" s="89" t="s">
        <v>1071</v>
      </c>
      <c r="E453" s="89" t="s">
        <v>1101</v>
      </c>
      <c r="F453" s="90" t="s">
        <v>52</v>
      </c>
      <c r="G453" s="78">
        <v>200</v>
      </c>
      <c r="H453" s="79">
        <v>2.69</v>
      </c>
      <c r="I453" s="80"/>
      <c r="J453" s="81">
        <f>INT(I453/G453)</f>
        <v>0</v>
      </c>
      <c r="K453" s="81">
        <f>MOD(I453,G453)</f>
        <v>0</v>
      </c>
      <c r="L453" s="82" t="str">
        <f>IF(I453="","-",J453+K453/(G453/2))</f>
        <v>-</v>
      </c>
      <c r="M453" s="83">
        <f>I453*H453</f>
        <v>0</v>
      </c>
      <c r="N453" s="83">
        <f>IF(I453=0,0,IF(I453&lt;100,(H453+0.1)*I453-M453+7.5,0))</f>
        <v>0</v>
      </c>
      <c r="O453" s="83">
        <f>N453+M453</f>
        <v>0</v>
      </c>
      <c r="P453" s="84"/>
      <c r="Q453" s="78">
        <v>50</v>
      </c>
      <c r="R453" s="85" t="s">
        <v>138</v>
      </c>
      <c r="S453" s="84" t="s">
        <v>4654</v>
      </c>
    </row>
    <row r="454" spans="1:19" s="42" customFormat="1" ht="15.9" x14ac:dyDescent="0.45">
      <c r="A454" s="8"/>
      <c r="B454" s="75" t="s">
        <v>1102</v>
      </c>
      <c r="C454" s="86" t="s">
        <v>1070</v>
      </c>
      <c r="D454" s="86" t="s">
        <v>1071</v>
      </c>
      <c r="E454" s="86" t="s">
        <v>650</v>
      </c>
      <c r="F454" s="87" t="s">
        <v>52</v>
      </c>
      <c r="G454" s="78">
        <v>200</v>
      </c>
      <c r="H454" s="79">
        <v>1.46</v>
      </c>
      <c r="I454" s="80"/>
      <c r="J454" s="81">
        <f>INT(I454/G454)</f>
        <v>0</v>
      </c>
      <c r="K454" s="81">
        <f>MOD(I454,G454)</f>
        <v>0</v>
      </c>
      <c r="L454" s="82" t="str">
        <f>IF(I454="","-",J454+K454/(G454/2))</f>
        <v>-</v>
      </c>
      <c r="M454" s="83">
        <f>I454*H454</f>
        <v>0</v>
      </c>
      <c r="N454" s="83">
        <f>IF(I454=0,0,IF(I454&lt;100,(H454+0.1)*I454-M454+7.5,0))</f>
        <v>0</v>
      </c>
      <c r="O454" s="83">
        <f>N454+M454</f>
        <v>0</v>
      </c>
      <c r="P454" s="84"/>
      <c r="Q454" s="78" t="s">
        <v>1103</v>
      </c>
      <c r="R454" s="85" t="s">
        <v>58</v>
      </c>
      <c r="S454" s="84" t="s">
        <v>4495</v>
      </c>
    </row>
    <row r="455" spans="1:19" s="42" customFormat="1" ht="15.9" x14ac:dyDescent="0.45">
      <c r="A455" s="8"/>
      <c r="B455" s="75" t="s">
        <v>1104</v>
      </c>
      <c r="C455" s="86" t="s">
        <v>1070</v>
      </c>
      <c r="D455" s="86" t="s">
        <v>1071</v>
      </c>
      <c r="E455" s="86" t="s">
        <v>1105</v>
      </c>
      <c r="F455" s="87" t="s">
        <v>52</v>
      </c>
      <c r="G455" s="78">
        <v>200</v>
      </c>
      <c r="H455" s="79">
        <v>1.52</v>
      </c>
      <c r="I455" s="80"/>
      <c r="J455" s="81">
        <f>INT(I455/G455)</f>
        <v>0</v>
      </c>
      <c r="K455" s="81">
        <f>MOD(I455,G455)</f>
        <v>0</v>
      </c>
      <c r="L455" s="82" t="str">
        <f>IF(I455="","-",J455+K455/(G455/2))</f>
        <v>-</v>
      </c>
      <c r="M455" s="83">
        <f>I455*H455</f>
        <v>0</v>
      </c>
      <c r="N455" s="83">
        <f>IF(I455=0,0,IF(I455&lt;100,(H455+0.1)*I455-M455+7.5,0))</f>
        <v>0</v>
      </c>
      <c r="O455" s="83">
        <f>N455+M455</f>
        <v>0</v>
      </c>
      <c r="P455" s="84"/>
      <c r="Q455" s="78">
        <v>50</v>
      </c>
      <c r="R455" s="85" t="s">
        <v>58</v>
      </c>
      <c r="S455" s="84" t="s">
        <v>4655</v>
      </c>
    </row>
    <row r="456" spans="1:19" s="42" customFormat="1" ht="15.9" x14ac:dyDescent="0.45">
      <c r="A456" s="8"/>
      <c r="B456" s="75" t="s">
        <v>1106</v>
      </c>
      <c r="C456" s="76" t="s">
        <v>1070</v>
      </c>
      <c r="D456" s="76" t="s">
        <v>1071</v>
      </c>
      <c r="E456" s="76" t="s">
        <v>1107</v>
      </c>
      <c r="F456" s="77" t="s">
        <v>52</v>
      </c>
      <c r="G456" s="78">
        <v>200</v>
      </c>
      <c r="H456" s="79">
        <v>1.17</v>
      </c>
      <c r="I456" s="80"/>
      <c r="J456" s="81">
        <f>INT(I456/G456)</f>
        <v>0</v>
      </c>
      <c r="K456" s="81">
        <f>MOD(I456,G456)</f>
        <v>0</v>
      </c>
      <c r="L456" s="82" t="str">
        <f>IF(I456="","-",J456+K456/(G456/2))</f>
        <v>-</v>
      </c>
      <c r="M456" s="83">
        <f>I456*H456</f>
        <v>0</v>
      </c>
      <c r="N456" s="83">
        <f>IF(I456=0,0,IF(I456&lt;100,(H456+0.1)*I456-M456+7.5,0))</f>
        <v>0</v>
      </c>
      <c r="O456" s="83">
        <f>N456+M456</f>
        <v>0</v>
      </c>
      <c r="P456" s="84"/>
      <c r="Q456" s="78">
        <v>50</v>
      </c>
      <c r="R456" s="85" t="s">
        <v>138</v>
      </c>
      <c r="S456" s="84" t="s">
        <v>4656</v>
      </c>
    </row>
    <row r="457" spans="1:19" s="42" customFormat="1" ht="15.9" x14ac:dyDescent="0.45">
      <c r="A457" s="8"/>
      <c r="B457" s="75" t="s">
        <v>1108</v>
      </c>
      <c r="C457" s="76" t="s">
        <v>1070</v>
      </c>
      <c r="D457" s="76" t="s">
        <v>1071</v>
      </c>
      <c r="E457" s="76" t="s">
        <v>1109</v>
      </c>
      <c r="F457" s="77" t="s">
        <v>52</v>
      </c>
      <c r="G457" s="78">
        <v>200</v>
      </c>
      <c r="H457" s="79">
        <v>1.46</v>
      </c>
      <c r="I457" s="80"/>
      <c r="J457" s="81">
        <f>INT(I457/G457)</f>
        <v>0</v>
      </c>
      <c r="K457" s="81">
        <f>MOD(I457,G457)</f>
        <v>0</v>
      </c>
      <c r="L457" s="82" t="str">
        <f>IF(I457="","-",J457+K457/(G457/2))</f>
        <v>-</v>
      </c>
      <c r="M457" s="83">
        <f>I457*H457</f>
        <v>0</v>
      </c>
      <c r="N457" s="83">
        <f>IF(I457=0,0,IF(I457&lt;100,(H457+0.1)*I457-M457+7.5,0))</f>
        <v>0</v>
      </c>
      <c r="O457" s="83">
        <f>N457+M457</f>
        <v>0</v>
      </c>
      <c r="P457" s="84"/>
      <c r="Q457" s="78">
        <v>40</v>
      </c>
      <c r="R457" s="85" t="s">
        <v>138</v>
      </c>
      <c r="S457" s="84" t="s">
        <v>4657</v>
      </c>
    </row>
    <row r="458" spans="1:19" s="42" customFormat="1" ht="15.9" x14ac:dyDescent="0.45">
      <c r="A458" s="8"/>
      <c r="B458" s="75" t="s">
        <v>1110</v>
      </c>
      <c r="C458" s="76" t="s">
        <v>1111</v>
      </c>
      <c r="D458" s="76" t="s">
        <v>1112</v>
      </c>
      <c r="E458" s="76" t="s">
        <v>76</v>
      </c>
      <c r="F458" s="77" t="s">
        <v>52</v>
      </c>
      <c r="G458" s="78">
        <v>200</v>
      </c>
      <c r="H458" s="79">
        <v>0.64</v>
      </c>
      <c r="I458" s="80"/>
      <c r="J458" s="81">
        <f>INT(I458/G458)</f>
        <v>0</v>
      </c>
      <c r="K458" s="81">
        <f>MOD(I458,G458)</f>
        <v>0</v>
      </c>
      <c r="L458" s="82" t="str">
        <f>IF(I458="","-",J458+K458/(G458/2))</f>
        <v>-</v>
      </c>
      <c r="M458" s="83">
        <f>I458*H458</f>
        <v>0</v>
      </c>
      <c r="N458" s="83">
        <f>IF(I458=0,0,IF(I458&lt;100,(H458+0.1)*I458-M458+7.5,0))</f>
        <v>0</v>
      </c>
      <c r="O458" s="83">
        <f>N458+M458</f>
        <v>0</v>
      </c>
      <c r="P458" s="84"/>
      <c r="Q458" s="78">
        <v>50</v>
      </c>
      <c r="R458" s="85" t="s">
        <v>53</v>
      </c>
      <c r="S458" s="84" t="s">
        <v>4658</v>
      </c>
    </row>
    <row r="459" spans="1:19" s="42" customFormat="1" ht="15.9" x14ac:dyDescent="0.45">
      <c r="A459" s="8"/>
      <c r="B459" s="75" t="s">
        <v>1113</v>
      </c>
      <c r="C459" s="76" t="s">
        <v>1111</v>
      </c>
      <c r="D459" s="76" t="s">
        <v>1112</v>
      </c>
      <c r="E459" s="76" t="s">
        <v>1114</v>
      </c>
      <c r="F459" s="77" t="s">
        <v>52</v>
      </c>
      <c r="G459" s="78">
        <v>200</v>
      </c>
      <c r="H459" s="79">
        <v>0.73</v>
      </c>
      <c r="I459" s="80"/>
      <c r="J459" s="81">
        <f>INT(I459/G459)</f>
        <v>0</v>
      </c>
      <c r="K459" s="81">
        <f>MOD(I459,G459)</f>
        <v>0</v>
      </c>
      <c r="L459" s="82" t="str">
        <f>IF(I459="","-",J459+K459/(G459/2))</f>
        <v>-</v>
      </c>
      <c r="M459" s="83">
        <f>I459*H459</f>
        <v>0</v>
      </c>
      <c r="N459" s="83">
        <f>IF(I459=0,0,IF(I459&lt;100,(H459+0.1)*I459-M459+7.5,0))</f>
        <v>0</v>
      </c>
      <c r="O459" s="83">
        <f>N459+M459</f>
        <v>0</v>
      </c>
      <c r="P459" s="84"/>
      <c r="Q459" s="78">
        <v>40</v>
      </c>
      <c r="R459" s="85" t="s">
        <v>58</v>
      </c>
      <c r="S459" s="84" t="s">
        <v>4659</v>
      </c>
    </row>
    <row r="460" spans="1:19" s="42" customFormat="1" ht="15.9" x14ac:dyDescent="0.45">
      <c r="A460" s="8"/>
      <c r="B460" s="75" t="s">
        <v>1115</v>
      </c>
      <c r="C460" s="76" t="s">
        <v>1111</v>
      </c>
      <c r="D460" s="76" t="s">
        <v>1112</v>
      </c>
      <c r="E460" s="76" t="s">
        <v>1116</v>
      </c>
      <c r="F460" s="77" t="s">
        <v>52</v>
      </c>
      <c r="G460" s="78">
        <v>200</v>
      </c>
      <c r="H460" s="79">
        <v>0.73</v>
      </c>
      <c r="I460" s="80"/>
      <c r="J460" s="81">
        <f>INT(I460/G460)</f>
        <v>0</v>
      </c>
      <c r="K460" s="81">
        <f>MOD(I460,G460)</f>
        <v>0</v>
      </c>
      <c r="L460" s="82" t="str">
        <f>IF(I460="","-",J460+K460/(G460/2))</f>
        <v>-</v>
      </c>
      <c r="M460" s="83">
        <f>I460*H460</f>
        <v>0</v>
      </c>
      <c r="N460" s="83">
        <f>IF(I460=0,0,IF(I460&lt;100,(H460+0.1)*I460-M460+7.5,0))</f>
        <v>0</v>
      </c>
      <c r="O460" s="83">
        <f>N460+M460</f>
        <v>0</v>
      </c>
      <c r="P460" s="84"/>
      <c r="Q460" s="78">
        <v>50</v>
      </c>
      <c r="R460" s="85" t="s">
        <v>58</v>
      </c>
      <c r="S460" s="84" t="s">
        <v>4660</v>
      </c>
    </row>
    <row r="461" spans="1:19" s="42" customFormat="1" ht="15.9" x14ac:dyDescent="0.45">
      <c r="A461" s="8"/>
      <c r="B461" s="75" t="s">
        <v>1117</v>
      </c>
      <c r="C461" s="76" t="s">
        <v>1111</v>
      </c>
      <c r="D461" s="76" t="s">
        <v>1112</v>
      </c>
      <c r="E461" s="76" t="s">
        <v>1118</v>
      </c>
      <c r="F461" s="77" t="s">
        <v>52</v>
      </c>
      <c r="G461" s="78">
        <v>200</v>
      </c>
      <c r="H461" s="79">
        <v>0.73</v>
      </c>
      <c r="I461" s="80"/>
      <c r="J461" s="81">
        <f>INT(I461/G461)</f>
        <v>0</v>
      </c>
      <c r="K461" s="81">
        <f>MOD(I461,G461)</f>
        <v>0</v>
      </c>
      <c r="L461" s="82" t="str">
        <f>IF(I461="","-",J461+K461/(G461/2))</f>
        <v>-</v>
      </c>
      <c r="M461" s="83">
        <f>I461*H461</f>
        <v>0</v>
      </c>
      <c r="N461" s="83">
        <f>IF(I461=0,0,IF(I461&lt;100,(H461+0.1)*I461-M461+7.5,0))</f>
        <v>0</v>
      </c>
      <c r="O461" s="83">
        <f>N461+M461</f>
        <v>0</v>
      </c>
      <c r="P461" s="84"/>
      <c r="Q461" s="78">
        <v>50</v>
      </c>
      <c r="R461" s="85" t="s">
        <v>138</v>
      </c>
      <c r="S461" s="84" t="s">
        <v>4661</v>
      </c>
    </row>
    <row r="462" spans="1:19" s="42" customFormat="1" ht="15.9" x14ac:dyDescent="0.45">
      <c r="A462" s="8"/>
      <c r="B462" s="75" t="s">
        <v>1119</v>
      </c>
      <c r="C462" s="76" t="s">
        <v>1120</v>
      </c>
      <c r="D462" s="76" t="s">
        <v>1121</v>
      </c>
      <c r="E462" s="76" t="s">
        <v>1122</v>
      </c>
      <c r="F462" s="77" t="s">
        <v>52</v>
      </c>
      <c r="G462" s="78">
        <v>200</v>
      </c>
      <c r="H462" s="79">
        <v>0.73</v>
      </c>
      <c r="I462" s="80"/>
      <c r="J462" s="81">
        <f>INT(I462/G462)</f>
        <v>0</v>
      </c>
      <c r="K462" s="81">
        <f>MOD(I462,G462)</f>
        <v>0</v>
      </c>
      <c r="L462" s="82" t="str">
        <f>IF(I462="","-",J462+K462/(G462/2))</f>
        <v>-</v>
      </c>
      <c r="M462" s="83">
        <f>I462*H462</f>
        <v>0</v>
      </c>
      <c r="N462" s="83">
        <f>IF(I462=0,0,IF(I462&lt;100,(H462+0.1)*I462-M462+7.5,0))</f>
        <v>0</v>
      </c>
      <c r="O462" s="83">
        <f>N462+M462</f>
        <v>0</v>
      </c>
      <c r="P462" s="84"/>
      <c r="Q462" s="78">
        <v>55</v>
      </c>
      <c r="R462" s="85" t="s">
        <v>58</v>
      </c>
      <c r="S462" s="84" t="s">
        <v>4662</v>
      </c>
    </row>
    <row r="463" spans="1:19" s="42" customFormat="1" ht="15.9" x14ac:dyDescent="0.45">
      <c r="A463" s="8"/>
      <c r="B463" s="75" t="s">
        <v>1123</v>
      </c>
      <c r="C463" s="76" t="s">
        <v>1124</v>
      </c>
      <c r="D463" s="76" t="s">
        <v>1125</v>
      </c>
      <c r="E463" s="76" t="s">
        <v>1126</v>
      </c>
      <c r="F463" s="77" t="s">
        <v>52</v>
      </c>
      <c r="G463" s="78">
        <v>200</v>
      </c>
      <c r="H463" s="79">
        <v>1.6300000000000001</v>
      </c>
      <c r="I463" s="80"/>
      <c r="J463" s="81">
        <f>INT(I463/G463)</f>
        <v>0</v>
      </c>
      <c r="K463" s="81">
        <f>MOD(I463,G463)</f>
        <v>0</v>
      </c>
      <c r="L463" s="82" t="str">
        <f>IF(I463="","-",J463+K463/(G463/2))</f>
        <v>-</v>
      </c>
      <c r="M463" s="83">
        <f>I463*H463</f>
        <v>0</v>
      </c>
      <c r="N463" s="83">
        <f>IF(I463=0,0,IF(I463&lt;100,(H463+0.1)*I463-M463+7.5,0))</f>
        <v>0</v>
      </c>
      <c r="O463" s="83">
        <f>N463+M463</f>
        <v>0</v>
      </c>
      <c r="P463" s="84"/>
      <c r="Q463" s="78">
        <v>50</v>
      </c>
      <c r="R463" s="85" t="s">
        <v>58</v>
      </c>
      <c r="S463" s="84" t="s">
        <v>4663</v>
      </c>
    </row>
    <row r="464" spans="1:19" s="42" customFormat="1" ht="15.9" x14ac:dyDescent="0.45">
      <c r="A464" s="8"/>
      <c r="B464" s="75" t="s">
        <v>1127</v>
      </c>
      <c r="C464" s="86" t="s">
        <v>1128</v>
      </c>
      <c r="D464" s="86" t="s">
        <v>1129</v>
      </c>
      <c r="E464" s="86" t="s">
        <v>1130</v>
      </c>
      <c r="F464" s="87" t="s">
        <v>52</v>
      </c>
      <c r="G464" s="78">
        <v>250</v>
      </c>
      <c r="H464" s="79">
        <v>0.57000000000000006</v>
      </c>
      <c r="I464" s="80"/>
      <c r="J464" s="81">
        <f>INT(I464/G464)</f>
        <v>0</v>
      </c>
      <c r="K464" s="81">
        <f>MOD(I464,G464)</f>
        <v>0</v>
      </c>
      <c r="L464" s="82" t="str">
        <f>IF(I464="","-",J464+K464/(G464/2))</f>
        <v>-</v>
      </c>
      <c r="M464" s="83">
        <f>I464*H464</f>
        <v>0</v>
      </c>
      <c r="N464" s="83">
        <f>IF(I464=0,0,IF(I464&lt;100,(H464+0.1)*I464-M464+7.5,0))</f>
        <v>0</v>
      </c>
      <c r="O464" s="83">
        <f>N464+M464</f>
        <v>0</v>
      </c>
      <c r="P464" s="84"/>
      <c r="Q464" s="78">
        <v>60</v>
      </c>
      <c r="R464" s="85" t="s">
        <v>53</v>
      </c>
      <c r="S464" s="84" t="s">
        <v>5395</v>
      </c>
    </row>
    <row r="465" spans="1:19" s="42" customFormat="1" ht="15.9" x14ac:dyDescent="0.45">
      <c r="A465" s="8"/>
      <c r="B465" s="75" t="s">
        <v>1131</v>
      </c>
      <c r="C465" s="86" t="s">
        <v>1128</v>
      </c>
      <c r="D465" s="86" t="s">
        <v>1129</v>
      </c>
      <c r="E465" s="86" t="s">
        <v>1132</v>
      </c>
      <c r="F465" s="87" t="s">
        <v>52</v>
      </c>
      <c r="G465" s="78">
        <v>250</v>
      </c>
      <c r="H465" s="79">
        <v>0.88</v>
      </c>
      <c r="I465" s="80"/>
      <c r="J465" s="81">
        <f>INT(I465/G465)</f>
        <v>0</v>
      </c>
      <c r="K465" s="81">
        <f>MOD(I465,G465)</f>
        <v>0</v>
      </c>
      <c r="L465" s="82" t="str">
        <f>IF(I465="","-",J465+K465/(G465/2))</f>
        <v>-</v>
      </c>
      <c r="M465" s="83">
        <f>I465*H465</f>
        <v>0</v>
      </c>
      <c r="N465" s="83">
        <f>IF(I465=0,0,IF(I465&lt;100,(H465+0.1)*I465-M465+7.5,0))</f>
        <v>0</v>
      </c>
      <c r="O465" s="83">
        <f>N465+M465</f>
        <v>0</v>
      </c>
      <c r="P465" s="84"/>
      <c r="Q465" s="78">
        <v>60</v>
      </c>
      <c r="R465" s="85" t="s">
        <v>283</v>
      </c>
      <c r="S465" s="84" t="s">
        <v>4664</v>
      </c>
    </row>
    <row r="466" spans="1:19" s="42" customFormat="1" ht="15.9" x14ac:dyDescent="0.45">
      <c r="A466" s="8"/>
      <c r="B466" s="75" t="s">
        <v>1133</v>
      </c>
      <c r="C466" s="76" t="s">
        <v>1128</v>
      </c>
      <c r="D466" s="76" t="s">
        <v>1129</v>
      </c>
      <c r="E466" s="76" t="s">
        <v>158</v>
      </c>
      <c r="F466" s="77" t="s">
        <v>52</v>
      </c>
      <c r="G466" s="78">
        <v>250</v>
      </c>
      <c r="H466" s="79">
        <v>0.88</v>
      </c>
      <c r="I466" s="80"/>
      <c r="J466" s="81">
        <f>INT(I466/G466)</f>
        <v>0</v>
      </c>
      <c r="K466" s="81">
        <f>MOD(I466,G466)</f>
        <v>0</v>
      </c>
      <c r="L466" s="82" t="str">
        <f>IF(I466="","-",J466+K466/(G466/2))</f>
        <v>-</v>
      </c>
      <c r="M466" s="83">
        <f>I466*H466</f>
        <v>0</v>
      </c>
      <c r="N466" s="83">
        <f>IF(I466=0,0,IF(I466&lt;100,(H466+0.1)*I466-M466+7.5,0))</f>
        <v>0</v>
      </c>
      <c r="O466" s="83">
        <f>N466+M466</f>
        <v>0</v>
      </c>
      <c r="P466" s="84" t="s">
        <v>5377</v>
      </c>
      <c r="Q466" s="78">
        <v>120</v>
      </c>
      <c r="R466" s="85" t="s">
        <v>290</v>
      </c>
      <c r="S466" s="84" t="s">
        <v>4665</v>
      </c>
    </row>
    <row r="467" spans="1:19" s="42" customFormat="1" ht="15.9" x14ac:dyDescent="0.45">
      <c r="A467" s="8"/>
      <c r="B467" s="75" t="s">
        <v>1134</v>
      </c>
      <c r="C467" s="76" t="s">
        <v>1128</v>
      </c>
      <c r="D467" s="76" t="s">
        <v>1129</v>
      </c>
      <c r="E467" s="76" t="s">
        <v>1135</v>
      </c>
      <c r="F467" s="77" t="s">
        <v>52</v>
      </c>
      <c r="G467" s="78">
        <v>250</v>
      </c>
      <c r="H467" s="79">
        <v>0.88</v>
      </c>
      <c r="I467" s="80"/>
      <c r="J467" s="81">
        <f>INT(I467/G467)</f>
        <v>0</v>
      </c>
      <c r="K467" s="81">
        <f>MOD(I467,G467)</f>
        <v>0</v>
      </c>
      <c r="L467" s="82" t="str">
        <f>IF(I467="","-",J467+K467/(G467/2))</f>
        <v>-</v>
      </c>
      <c r="M467" s="83">
        <f>I467*H467</f>
        <v>0</v>
      </c>
      <c r="N467" s="83">
        <f>IF(I467=0,0,IF(I467&lt;100,(H467+0.1)*I467-M467+7.5,0))</f>
        <v>0</v>
      </c>
      <c r="O467" s="83">
        <f>N467+M467</f>
        <v>0</v>
      </c>
      <c r="P467" s="84" t="s">
        <v>5377</v>
      </c>
      <c r="Q467" s="78">
        <v>80</v>
      </c>
      <c r="R467" s="85" t="s">
        <v>63</v>
      </c>
      <c r="S467" s="84" t="s">
        <v>4666</v>
      </c>
    </row>
    <row r="468" spans="1:19" s="42" customFormat="1" ht="15.9" x14ac:dyDescent="0.45">
      <c r="A468" s="8"/>
      <c r="B468" s="75" t="s">
        <v>1136</v>
      </c>
      <c r="C468" s="76" t="s">
        <v>1128</v>
      </c>
      <c r="D468" s="76" t="s">
        <v>1129</v>
      </c>
      <c r="E468" s="76" t="s">
        <v>1137</v>
      </c>
      <c r="F468" s="77" t="s">
        <v>52</v>
      </c>
      <c r="G468" s="78">
        <v>250</v>
      </c>
      <c r="H468" s="79">
        <v>0.95</v>
      </c>
      <c r="I468" s="80"/>
      <c r="J468" s="81">
        <f>INT(I468/G468)</f>
        <v>0</v>
      </c>
      <c r="K468" s="81">
        <f>MOD(I468,G468)</f>
        <v>0</v>
      </c>
      <c r="L468" s="82" t="str">
        <f>IF(I468="","-",J468+K468/(G468/2))</f>
        <v>-</v>
      </c>
      <c r="M468" s="83">
        <f>I468*H468</f>
        <v>0</v>
      </c>
      <c r="N468" s="83">
        <f>IF(I468=0,0,IF(I468&lt;100,(H468+0.1)*I468-M468+7.5,0))</f>
        <v>0</v>
      </c>
      <c r="O468" s="83">
        <f>N468+M468</f>
        <v>0</v>
      </c>
      <c r="P468" s="84" t="s">
        <v>5377</v>
      </c>
      <c r="Q468" s="78">
        <v>55</v>
      </c>
      <c r="R468" s="85" t="s">
        <v>245</v>
      </c>
      <c r="S468" s="84" t="s">
        <v>4667</v>
      </c>
    </row>
    <row r="469" spans="1:19" s="42" customFormat="1" ht="15.9" x14ac:dyDescent="0.45">
      <c r="A469" s="8"/>
      <c r="B469" s="75" t="s">
        <v>1138</v>
      </c>
      <c r="C469" s="76" t="s">
        <v>1128</v>
      </c>
      <c r="D469" s="76" t="s">
        <v>1129</v>
      </c>
      <c r="E469" s="76" t="s">
        <v>1139</v>
      </c>
      <c r="F469" s="77" t="s">
        <v>52</v>
      </c>
      <c r="G469" s="78">
        <v>250</v>
      </c>
      <c r="H469" s="79">
        <v>0.8</v>
      </c>
      <c r="I469" s="80"/>
      <c r="J469" s="81">
        <f>INT(I469/G469)</f>
        <v>0</v>
      </c>
      <c r="K469" s="81">
        <f>MOD(I469,G469)</f>
        <v>0</v>
      </c>
      <c r="L469" s="82" t="str">
        <f>IF(I469="","-",J469+K469/(G469/2))</f>
        <v>-</v>
      </c>
      <c r="M469" s="83">
        <f>I469*H469</f>
        <v>0</v>
      </c>
      <c r="N469" s="83">
        <f>IF(I469=0,0,IF(I469&lt;100,(H469+0.1)*I469-M469+7.5,0))</f>
        <v>0</v>
      </c>
      <c r="O469" s="83">
        <f>N469+M469</f>
        <v>0</v>
      </c>
      <c r="P469" s="84" t="s">
        <v>5377</v>
      </c>
      <c r="Q469" s="78">
        <v>100</v>
      </c>
      <c r="R469" s="85" t="s">
        <v>63</v>
      </c>
      <c r="S469" s="84" t="s">
        <v>4668</v>
      </c>
    </row>
    <row r="470" spans="1:19" s="42" customFormat="1" ht="15.9" x14ac:dyDescent="0.45">
      <c r="A470" s="8"/>
      <c r="B470" s="75" t="s">
        <v>1140</v>
      </c>
      <c r="C470" s="76" t="s">
        <v>1128</v>
      </c>
      <c r="D470" s="76" t="s">
        <v>1129</v>
      </c>
      <c r="E470" s="76" t="s">
        <v>1141</v>
      </c>
      <c r="F470" s="77" t="s">
        <v>52</v>
      </c>
      <c r="G470" s="78">
        <v>250</v>
      </c>
      <c r="H470" s="79">
        <v>0.8</v>
      </c>
      <c r="I470" s="80"/>
      <c r="J470" s="81">
        <f>INT(I470/G470)</f>
        <v>0</v>
      </c>
      <c r="K470" s="81">
        <f>MOD(I470,G470)</f>
        <v>0</v>
      </c>
      <c r="L470" s="82" t="str">
        <f>IF(I470="","-",J470+K470/(G470/2))</f>
        <v>-</v>
      </c>
      <c r="M470" s="83">
        <f>I470*H470</f>
        <v>0</v>
      </c>
      <c r="N470" s="83">
        <f>IF(I470=0,0,IF(I470&lt;100,(H470+0.1)*I470-M470+7.5,0))</f>
        <v>0</v>
      </c>
      <c r="O470" s="83">
        <f>N470+M470</f>
        <v>0</v>
      </c>
      <c r="P470" s="84" t="s">
        <v>5377</v>
      </c>
      <c r="Q470" s="78">
        <v>70</v>
      </c>
      <c r="R470" s="85" t="s">
        <v>63</v>
      </c>
      <c r="S470" s="84" t="s">
        <v>4520</v>
      </c>
    </row>
    <row r="471" spans="1:19" s="42" customFormat="1" ht="15.9" x14ac:dyDescent="0.45">
      <c r="A471" s="8"/>
      <c r="B471" s="75" t="s">
        <v>1142</v>
      </c>
      <c r="C471" s="76" t="s">
        <v>1128</v>
      </c>
      <c r="D471" s="76" t="s">
        <v>1129</v>
      </c>
      <c r="E471" s="76" t="s">
        <v>1143</v>
      </c>
      <c r="F471" s="77" t="s">
        <v>52</v>
      </c>
      <c r="G471" s="78">
        <v>250</v>
      </c>
      <c r="H471" s="79">
        <v>0.95</v>
      </c>
      <c r="I471" s="80"/>
      <c r="J471" s="81">
        <f>INT(I471/G471)</f>
        <v>0</v>
      </c>
      <c r="K471" s="81">
        <f>MOD(I471,G471)</f>
        <v>0</v>
      </c>
      <c r="L471" s="82" t="str">
        <f>IF(I471="","-",J471+K471/(G471/2))</f>
        <v>-</v>
      </c>
      <c r="M471" s="83">
        <f>I471*H471</f>
        <v>0</v>
      </c>
      <c r="N471" s="83">
        <f>IF(I471=0,0,IF(I471&lt;100,(H471+0.1)*I471-M471+7.5,0))</f>
        <v>0</v>
      </c>
      <c r="O471" s="83">
        <f>N471+M471</f>
        <v>0</v>
      </c>
      <c r="P471" s="84" t="s">
        <v>5377</v>
      </c>
      <c r="Q471" s="78">
        <v>100</v>
      </c>
      <c r="R471" s="85" t="s">
        <v>290</v>
      </c>
      <c r="S471" s="84" t="s">
        <v>4669</v>
      </c>
    </row>
    <row r="472" spans="1:19" s="42" customFormat="1" ht="15.9" x14ac:dyDescent="0.45">
      <c r="A472" s="8"/>
      <c r="B472" s="75" t="s">
        <v>1144</v>
      </c>
      <c r="C472" s="76" t="s">
        <v>1128</v>
      </c>
      <c r="D472" s="76" t="s">
        <v>1129</v>
      </c>
      <c r="E472" s="76" t="s">
        <v>1145</v>
      </c>
      <c r="F472" s="77" t="s">
        <v>52</v>
      </c>
      <c r="G472" s="78">
        <v>400</v>
      </c>
      <c r="H472" s="79">
        <v>0.63</v>
      </c>
      <c r="I472" s="80"/>
      <c r="J472" s="81">
        <f>INT(I472/G472)</f>
        <v>0</v>
      </c>
      <c r="K472" s="81">
        <f>MOD(I472,G472)</f>
        <v>0</v>
      </c>
      <c r="L472" s="82" t="str">
        <f>IF(I472="","-",J472+K472/(G472/2))</f>
        <v>-</v>
      </c>
      <c r="M472" s="83">
        <f>I472*H472</f>
        <v>0</v>
      </c>
      <c r="N472" s="83">
        <f>IF(I472=0,0,IF(I472&lt;100,(H472+0.1)*I472-M472+7.5,0))</f>
        <v>0</v>
      </c>
      <c r="O472" s="83">
        <f>N472+M472</f>
        <v>0</v>
      </c>
      <c r="P472" s="84" t="s">
        <v>5377</v>
      </c>
      <c r="Q472" s="78">
        <v>80</v>
      </c>
      <c r="R472" s="85" t="s">
        <v>121</v>
      </c>
      <c r="S472" s="84" t="s">
        <v>4520</v>
      </c>
    </row>
    <row r="473" spans="1:19" s="42" customFormat="1" ht="15.9" x14ac:dyDescent="0.45">
      <c r="A473" s="8"/>
      <c r="B473" s="75" t="s">
        <v>1146</v>
      </c>
      <c r="C473" s="76" t="s">
        <v>1128</v>
      </c>
      <c r="D473" s="76" t="s">
        <v>1129</v>
      </c>
      <c r="E473" s="76" t="s">
        <v>1147</v>
      </c>
      <c r="F473" s="77" t="s">
        <v>52</v>
      </c>
      <c r="G473" s="78">
        <v>250</v>
      </c>
      <c r="H473" s="79">
        <v>0.8</v>
      </c>
      <c r="I473" s="80"/>
      <c r="J473" s="81">
        <f>INT(I473/G473)</f>
        <v>0</v>
      </c>
      <c r="K473" s="81">
        <f>MOD(I473,G473)</f>
        <v>0</v>
      </c>
      <c r="L473" s="82" t="str">
        <f>IF(I473="","-",J473+K473/(G473/2))</f>
        <v>-</v>
      </c>
      <c r="M473" s="83">
        <f>I473*H473</f>
        <v>0</v>
      </c>
      <c r="N473" s="83">
        <f>IF(I473=0,0,IF(I473&lt;100,(H473+0.1)*I473-M473+7.5,0))</f>
        <v>0</v>
      </c>
      <c r="O473" s="83">
        <f>N473+M473</f>
        <v>0</v>
      </c>
      <c r="P473" s="84" t="s">
        <v>5377</v>
      </c>
      <c r="Q473" s="78">
        <v>100</v>
      </c>
      <c r="R473" s="85" t="s">
        <v>53</v>
      </c>
      <c r="S473" s="84" t="s">
        <v>4670</v>
      </c>
    </row>
    <row r="474" spans="1:19" s="42" customFormat="1" ht="15.9" x14ac:dyDescent="0.45">
      <c r="A474" s="8"/>
      <c r="B474" s="75" t="s">
        <v>1148</v>
      </c>
      <c r="C474" s="76" t="s">
        <v>1128</v>
      </c>
      <c r="D474" s="76" t="s">
        <v>1129</v>
      </c>
      <c r="E474" s="76" t="s">
        <v>1149</v>
      </c>
      <c r="F474" s="77" t="s">
        <v>52</v>
      </c>
      <c r="G474" s="78">
        <v>250</v>
      </c>
      <c r="H474" s="79">
        <v>0.88</v>
      </c>
      <c r="I474" s="80"/>
      <c r="J474" s="81">
        <f>INT(I474/G474)</f>
        <v>0</v>
      </c>
      <c r="K474" s="81">
        <f>MOD(I474,G474)</f>
        <v>0</v>
      </c>
      <c r="L474" s="82" t="str">
        <f>IF(I474="","-",J474+K474/(G474/2))</f>
        <v>-</v>
      </c>
      <c r="M474" s="83">
        <f>I474*H474</f>
        <v>0</v>
      </c>
      <c r="N474" s="83">
        <f>IF(I474=0,0,IF(I474&lt;100,(H474+0.1)*I474-M474+7.5,0))</f>
        <v>0</v>
      </c>
      <c r="O474" s="83">
        <f>N474+M474</f>
        <v>0</v>
      </c>
      <c r="P474" s="84" t="s">
        <v>5377</v>
      </c>
      <c r="Q474" s="78">
        <v>70</v>
      </c>
      <c r="R474" s="85" t="s">
        <v>53</v>
      </c>
      <c r="S474" s="84" t="s">
        <v>4671</v>
      </c>
    </row>
    <row r="475" spans="1:19" s="42" customFormat="1" ht="15.9" x14ac:dyDescent="0.45">
      <c r="A475" s="8"/>
      <c r="B475" s="75" t="s">
        <v>1150</v>
      </c>
      <c r="C475" s="76" t="s">
        <v>1128</v>
      </c>
      <c r="D475" s="76" t="s">
        <v>1129</v>
      </c>
      <c r="E475" s="76" t="s">
        <v>1151</v>
      </c>
      <c r="F475" s="77" t="s">
        <v>52</v>
      </c>
      <c r="G475" s="78">
        <v>250</v>
      </c>
      <c r="H475" s="79">
        <v>0.8</v>
      </c>
      <c r="I475" s="80"/>
      <c r="J475" s="81">
        <f>INT(I475/G475)</f>
        <v>0</v>
      </c>
      <c r="K475" s="81">
        <f>MOD(I475,G475)</f>
        <v>0</v>
      </c>
      <c r="L475" s="82" t="str">
        <f>IF(I475="","-",J475+K475/(G475/2))</f>
        <v>-</v>
      </c>
      <c r="M475" s="83">
        <f>I475*H475</f>
        <v>0</v>
      </c>
      <c r="N475" s="83">
        <f>IF(I475=0,0,IF(I475&lt;100,(H475+0.1)*I475-M475+7.5,0))</f>
        <v>0</v>
      </c>
      <c r="O475" s="83">
        <f>N475+M475</f>
        <v>0</v>
      </c>
      <c r="P475" s="84" t="s">
        <v>5377</v>
      </c>
      <c r="Q475" s="78">
        <v>90</v>
      </c>
      <c r="R475" s="85" t="s">
        <v>63</v>
      </c>
      <c r="S475" s="84" t="s">
        <v>4671</v>
      </c>
    </row>
    <row r="476" spans="1:19" s="42" customFormat="1" ht="15.9" x14ac:dyDescent="0.45">
      <c r="A476" s="8"/>
      <c r="B476" s="75" t="s">
        <v>1152</v>
      </c>
      <c r="C476" s="76" t="s">
        <v>1128</v>
      </c>
      <c r="D476" s="76" t="s">
        <v>1129</v>
      </c>
      <c r="E476" s="76" t="s">
        <v>1153</v>
      </c>
      <c r="F476" s="77" t="s">
        <v>52</v>
      </c>
      <c r="G476" s="78">
        <v>250</v>
      </c>
      <c r="H476" s="79">
        <v>0.88</v>
      </c>
      <c r="I476" s="80"/>
      <c r="J476" s="81">
        <f>INT(I476/G476)</f>
        <v>0</v>
      </c>
      <c r="K476" s="81">
        <f>MOD(I476,G476)</f>
        <v>0</v>
      </c>
      <c r="L476" s="82" t="str">
        <f>IF(I476="","-",J476+K476/(G476/2))</f>
        <v>-</v>
      </c>
      <c r="M476" s="83">
        <f>I476*H476</f>
        <v>0</v>
      </c>
      <c r="N476" s="83">
        <f>IF(I476=0,0,IF(I476&lt;100,(H476+0.1)*I476-M476+7.5,0))</f>
        <v>0</v>
      </c>
      <c r="O476" s="83">
        <f>N476+M476</f>
        <v>0</v>
      </c>
      <c r="P476" s="84" t="s">
        <v>5377</v>
      </c>
      <c r="Q476" s="78">
        <v>80</v>
      </c>
      <c r="R476" s="85" t="s">
        <v>63</v>
      </c>
      <c r="S476" s="84" t="s">
        <v>4521</v>
      </c>
    </row>
    <row r="477" spans="1:19" s="42" customFormat="1" ht="15.9" x14ac:dyDescent="0.45">
      <c r="A477" s="8"/>
      <c r="B477" s="75" t="s">
        <v>1154</v>
      </c>
      <c r="C477" s="76" t="s">
        <v>1128</v>
      </c>
      <c r="D477" s="76" t="s">
        <v>1129</v>
      </c>
      <c r="E477" s="76" t="s">
        <v>1155</v>
      </c>
      <c r="F477" s="77" t="s">
        <v>52</v>
      </c>
      <c r="G477" s="78">
        <v>250</v>
      </c>
      <c r="H477" s="79">
        <v>0.88</v>
      </c>
      <c r="I477" s="80"/>
      <c r="J477" s="81">
        <f>INT(I477/G477)</f>
        <v>0</v>
      </c>
      <c r="K477" s="81">
        <f>MOD(I477,G477)</f>
        <v>0</v>
      </c>
      <c r="L477" s="82" t="str">
        <f>IF(I477="","-",J477+K477/(G477/2))</f>
        <v>-</v>
      </c>
      <c r="M477" s="83">
        <f>I477*H477</f>
        <v>0</v>
      </c>
      <c r="N477" s="83">
        <f>IF(I477=0,0,IF(I477&lt;100,(H477+0.1)*I477-M477+7.5,0))</f>
        <v>0</v>
      </c>
      <c r="O477" s="83">
        <f>N477+M477</f>
        <v>0</v>
      </c>
      <c r="P477" s="84" t="s">
        <v>5377</v>
      </c>
      <c r="Q477" s="78">
        <v>100</v>
      </c>
      <c r="R477" s="85" t="s">
        <v>121</v>
      </c>
      <c r="S477" s="84" t="s">
        <v>4672</v>
      </c>
    </row>
    <row r="478" spans="1:19" s="42" customFormat="1" ht="15.9" x14ac:dyDescent="0.45">
      <c r="A478" s="8"/>
      <c r="B478" s="75" t="s">
        <v>1156</v>
      </c>
      <c r="C478" s="76" t="s">
        <v>1128</v>
      </c>
      <c r="D478" s="76" t="s">
        <v>1129</v>
      </c>
      <c r="E478" s="76" t="s">
        <v>1157</v>
      </c>
      <c r="F478" s="77" t="s">
        <v>52</v>
      </c>
      <c r="G478" s="78">
        <v>250</v>
      </c>
      <c r="H478" s="79">
        <v>0.8</v>
      </c>
      <c r="I478" s="80"/>
      <c r="J478" s="81">
        <f>INT(I478/G478)</f>
        <v>0</v>
      </c>
      <c r="K478" s="81">
        <f>MOD(I478,G478)</f>
        <v>0</v>
      </c>
      <c r="L478" s="82" t="str">
        <f>IF(I478="","-",J478+K478/(G478/2))</f>
        <v>-</v>
      </c>
      <c r="M478" s="83">
        <f>I478*H478</f>
        <v>0</v>
      </c>
      <c r="N478" s="83">
        <f>IF(I478=0,0,IF(I478&lt;100,(H478+0.1)*I478-M478+7.5,0))</f>
        <v>0</v>
      </c>
      <c r="O478" s="83">
        <f>N478+M478</f>
        <v>0</v>
      </c>
      <c r="P478" s="84" t="s">
        <v>5377</v>
      </c>
      <c r="Q478" s="78">
        <v>100</v>
      </c>
      <c r="R478" s="85" t="s">
        <v>63</v>
      </c>
      <c r="S478" s="84" t="s">
        <v>4673</v>
      </c>
    </row>
    <row r="479" spans="1:19" s="42" customFormat="1" ht="15.9" x14ac:dyDescent="0.45">
      <c r="A479" s="8"/>
      <c r="B479" s="75" t="s">
        <v>1158</v>
      </c>
      <c r="C479" s="76" t="s">
        <v>1159</v>
      </c>
      <c r="D479" s="76" t="s">
        <v>1160</v>
      </c>
      <c r="E479" s="76" t="s">
        <v>1161</v>
      </c>
      <c r="F479" s="77" t="s">
        <v>52</v>
      </c>
      <c r="G479" s="78">
        <v>250</v>
      </c>
      <c r="H479" s="79">
        <v>0.8</v>
      </c>
      <c r="I479" s="80"/>
      <c r="J479" s="81">
        <f>INT(I479/G479)</f>
        <v>0</v>
      </c>
      <c r="K479" s="81">
        <f>MOD(I479,G479)</f>
        <v>0</v>
      </c>
      <c r="L479" s="82" t="str">
        <f>IF(I479="","-",J479+K479/(G479/2))</f>
        <v>-</v>
      </c>
      <c r="M479" s="83">
        <f>I479*H479</f>
        <v>0</v>
      </c>
      <c r="N479" s="83">
        <f>IF(I479=0,0,IF(I479&lt;100,(H479+0.1)*I479-M479+7.5,0))</f>
        <v>0</v>
      </c>
      <c r="O479" s="83">
        <f>N479+M479</f>
        <v>0</v>
      </c>
      <c r="P479" s="84" t="s">
        <v>5377</v>
      </c>
      <c r="Q479" s="78">
        <v>60</v>
      </c>
      <c r="R479" s="85" t="s">
        <v>138</v>
      </c>
      <c r="S479" s="84" t="s">
        <v>4674</v>
      </c>
    </row>
    <row r="480" spans="1:19" s="42" customFormat="1" ht="15.9" x14ac:dyDescent="0.45">
      <c r="A480" s="8"/>
      <c r="B480" s="75" t="s">
        <v>1162</v>
      </c>
      <c r="C480" s="76" t="s">
        <v>1163</v>
      </c>
      <c r="D480" s="76" t="s">
        <v>1164</v>
      </c>
      <c r="E480" s="76" t="s">
        <v>1165</v>
      </c>
      <c r="F480" s="88" t="s">
        <v>52</v>
      </c>
      <c r="G480" s="78">
        <v>250</v>
      </c>
      <c r="H480" s="79">
        <v>0.88</v>
      </c>
      <c r="I480" s="80"/>
      <c r="J480" s="81">
        <f>INT(I480/G480)</f>
        <v>0</v>
      </c>
      <c r="K480" s="81">
        <f>MOD(I480,G480)</f>
        <v>0</v>
      </c>
      <c r="L480" s="82" t="str">
        <f>IF(I480="","-",J480+K480/(G480/2))</f>
        <v>-</v>
      </c>
      <c r="M480" s="83">
        <f>I480*H480</f>
        <v>0</v>
      </c>
      <c r="N480" s="83">
        <f>IF(I480=0,0,IF(I480&lt;100,(H480+0.1)*I480-M480+7.5,0))</f>
        <v>0</v>
      </c>
      <c r="O480" s="83">
        <f>N480+M480</f>
        <v>0</v>
      </c>
      <c r="P480" s="84" t="s">
        <v>5377</v>
      </c>
      <c r="Q480" s="78">
        <v>60</v>
      </c>
      <c r="R480" s="85" t="s">
        <v>290</v>
      </c>
      <c r="S480" s="84" t="s">
        <v>4664</v>
      </c>
    </row>
    <row r="481" spans="1:19" s="42" customFormat="1" ht="15.9" x14ac:dyDescent="0.45">
      <c r="A481" s="8"/>
      <c r="B481" s="75" t="s">
        <v>1166</v>
      </c>
      <c r="C481" s="76" t="s">
        <v>1163</v>
      </c>
      <c r="D481" s="76" t="s">
        <v>1164</v>
      </c>
      <c r="E481" s="76" t="s">
        <v>1167</v>
      </c>
      <c r="F481" s="88" t="s">
        <v>52</v>
      </c>
      <c r="G481" s="78">
        <v>250</v>
      </c>
      <c r="H481" s="79">
        <v>0.88</v>
      </c>
      <c r="I481" s="80"/>
      <c r="J481" s="81">
        <f>INT(I481/G481)</f>
        <v>0</v>
      </c>
      <c r="K481" s="81">
        <f>MOD(I481,G481)</f>
        <v>0</v>
      </c>
      <c r="L481" s="82" t="str">
        <f>IF(I481="","-",J481+K481/(G481/2))</f>
        <v>-</v>
      </c>
      <c r="M481" s="83">
        <f>I481*H481</f>
        <v>0</v>
      </c>
      <c r="N481" s="83">
        <f>IF(I481=0,0,IF(I481&lt;100,(H481+0.1)*I481-M481+7.5,0))</f>
        <v>0</v>
      </c>
      <c r="O481" s="83">
        <f>N481+M481</f>
        <v>0</v>
      </c>
      <c r="P481" s="84" t="s">
        <v>5377</v>
      </c>
      <c r="Q481" s="78">
        <v>65</v>
      </c>
      <c r="R481" s="85" t="s">
        <v>63</v>
      </c>
      <c r="S481" s="84" t="s">
        <v>4520</v>
      </c>
    </row>
    <row r="482" spans="1:19" s="42" customFormat="1" ht="15.9" x14ac:dyDescent="0.45">
      <c r="A482" s="8"/>
      <c r="B482" s="75" t="s">
        <v>1168</v>
      </c>
      <c r="C482" s="76" t="s">
        <v>1163</v>
      </c>
      <c r="D482" s="76" t="s">
        <v>1164</v>
      </c>
      <c r="E482" s="76" t="s">
        <v>1169</v>
      </c>
      <c r="F482" s="88" t="s">
        <v>52</v>
      </c>
      <c r="G482" s="78">
        <v>250</v>
      </c>
      <c r="H482" s="79">
        <v>0.88</v>
      </c>
      <c r="I482" s="80"/>
      <c r="J482" s="81">
        <f>INT(I482/G482)</f>
        <v>0</v>
      </c>
      <c r="K482" s="81">
        <f>MOD(I482,G482)</f>
        <v>0</v>
      </c>
      <c r="L482" s="82" t="str">
        <f>IF(I482="","-",J482+K482/(G482/2))</f>
        <v>-</v>
      </c>
      <c r="M482" s="83">
        <f>I482*H482</f>
        <v>0</v>
      </c>
      <c r="N482" s="83">
        <f>IF(I482=0,0,IF(I482&lt;100,(H482+0.1)*I482-M482+7.5,0))</f>
        <v>0</v>
      </c>
      <c r="O482" s="83">
        <f>N482+M482</f>
        <v>0</v>
      </c>
      <c r="P482" s="84" t="s">
        <v>5377</v>
      </c>
      <c r="Q482" s="78" t="s">
        <v>72</v>
      </c>
      <c r="R482" s="85" t="s">
        <v>63</v>
      </c>
      <c r="S482" s="84" t="s">
        <v>4520</v>
      </c>
    </row>
    <row r="483" spans="1:19" s="42" customFormat="1" ht="15.9" x14ac:dyDescent="0.45">
      <c r="A483" s="8"/>
      <c r="B483" s="75" t="s">
        <v>1170</v>
      </c>
      <c r="C483" s="76" t="s">
        <v>1171</v>
      </c>
      <c r="D483" s="76" t="s">
        <v>1172</v>
      </c>
      <c r="E483" s="76" t="s">
        <v>1173</v>
      </c>
      <c r="F483" s="77" t="s">
        <v>52</v>
      </c>
      <c r="G483" s="78">
        <v>250</v>
      </c>
      <c r="H483" s="79">
        <v>0.88</v>
      </c>
      <c r="I483" s="80"/>
      <c r="J483" s="81">
        <f>INT(I483/G483)</f>
        <v>0</v>
      </c>
      <c r="K483" s="81">
        <f>MOD(I483,G483)</f>
        <v>0</v>
      </c>
      <c r="L483" s="82" t="str">
        <f>IF(I483="","-",J483+K483/(G483/2))</f>
        <v>-</v>
      </c>
      <c r="M483" s="83">
        <f>I483*H483</f>
        <v>0</v>
      </c>
      <c r="N483" s="83">
        <f>IF(I483=0,0,IF(I483&lt;100,(H483+0.1)*I483-M483+7.5,0))</f>
        <v>0</v>
      </c>
      <c r="O483" s="83">
        <f>N483+M483</f>
        <v>0</v>
      </c>
      <c r="P483" s="84" t="s">
        <v>5377</v>
      </c>
      <c r="Q483" s="78">
        <v>100</v>
      </c>
      <c r="R483" s="85" t="s">
        <v>290</v>
      </c>
      <c r="S483" s="84" t="s">
        <v>4520</v>
      </c>
    </row>
    <row r="484" spans="1:19" s="42" customFormat="1" ht="15.9" x14ac:dyDescent="0.45">
      <c r="A484" s="8"/>
      <c r="B484" s="75" t="s">
        <v>1174</v>
      </c>
      <c r="C484" s="76" t="s">
        <v>1171</v>
      </c>
      <c r="D484" s="76" t="s">
        <v>1172</v>
      </c>
      <c r="E484" s="76" t="s">
        <v>1175</v>
      </c>
      <c r="F484" s="77" t="s">
        <v>52</v>
      </c>
      <c r="G484" s="78">
        <v>250</v>
      </c>
      <c r="H484" s="79">
        <v>0.88</v>
      </c>
      <c r="I484" s="80"/>
      <c r="J484" s="81">
        <f>INT(I484/G484)</f>
        <v>0</v>
      </c>
      <c r="K484" s="81">
        <f>MOD(I484,G484)</f>
        <v>0</v>
      </c>
      <c r="L484" s="82" t="str">
        <f>IF(I484="","-",J484+K484/(G484/2))</f>
        <v>-</v>
      </c>
      <c r="M484" s="83">
        <f>I484*H484</f>
        <v>0</v>
      </c>
      <c r="N484" s="83">
        <f>IF(I484=0,0,IF(I484&lt;100,(H484+0.1)*I484-M484+7.5,0))</f>
        <v>0</v>
      </c>
      <c r="O484" s="83">
        <f>N484+M484</f>
        <v>0</v>
      </c>
      <c r="P484" s="84" t="s">
        <v>5377</v>
      </c>
      <c r="Q484" s="78">
        <v>55</v>
      </c>
      <c r="R484" s="85" t="s">
        <v>63</v>
      </c>
      <c r="S484" s="84" t="s">
        <v>4675</v>
      </c>
    </row>
    <row r="485" spans="1:19" s="42" customFormat="1" ht="15.9" x14ac:dyDescent="0.45">
      <c r="A485" s="8"/>
      <c r="B485" s="75" t="s">
        <v>1176</v>
      </c>
      <c r="C485" s="76" t="s">
        <v>1171</v>
      </c>
      <c r="D485" s="76" t="s">
        <v>1172</v>
      </c>
      <c r="E485" s="76" t="s">
        <v>1177</v>
      </c>
      <c r="F485" s="77" t="s">
        <v>52</v>
      </c>
      <c r="G485" s="78">
        <v>250</v>
      </c>
      <c r="H485" s="79">
        <v>1.01</v>
      </c>
      <c r="I485" s="80"/>
      <c r="J485" s="81">
        <f>INT(I485/G485)</f>
        <v>0</v>
      </c>
      <c r="K485" s="81">
        <f>MOD(I485,G485)</f>
        <v>0</v>
      </c>
      <c r="L485" s="82" t="str">
        <f>IF(I485="","-",J485+K485/(G485/2))</f>
        <v>-</v>
      </c>
      <c r="M485" s="83">
        <f>I485*H485</f>
        <v>0</v>
      </c>
      <c r="N485" s="83">
        <f>IF(I485=0,0,IF(I485&lt;100,(H485+0.1)*I485-M485+7.5,0))</f>
        <v>0</v>
      </c>
      <c r="O485" s="83">
        <f>N485+M485</f>
        <v>0</v>
      </c>
      <c r="P485" s="84" t="s">
        <v>5377</v>
      </c>
      <c r="Q485" s="78" t="s">
        <v>1178</v>
      </c>
      <c r="R485" s="85" t="s">
        <v>88</v>
      </c>
      <c r="S485" s="84" t="s">
        <v>4676</v>
      </c>
    </row>
    <row r="486" spans="1:19" s="42" customFormat="1" ht="15.9" x14ac:dyDescent="0.45">
      <c r="A486" s="8"/>
      <c r="B486" s="75" t="s">
        <v>1179</v>
      </c>
      <c r="C486" s="76" t="s">
        <v>1180</v>
      </c>
      <c r="D486" s="76" t="s">
        <v>1181</v>
      </c>
      <c r="E486" s="76" t="s">
        <v>1182</v>
      </c>
      <c r="F486" s="77" t="s">
        <v>52</v>
      </c>
      <c r="G486" s="78">
        <v>200</v>
      </c>
      <c r="H486" s="79">
        <v>0.76</v>
      </c>
      <c r="I486" s="80"/>
      <c r="J486" s="81">
        <f>INT(I486/G486)</f>
        <v>0</v>
      </c>
      <c r="K486" s="81">
        <f>MOD(I486,G486)</f>
        <v>0</v>
      </c>
      <c r="L486" s="82" t="str">
        <f>IF(I486="","-",J486+K486/(G486/2))</f>
        <v>-</v>
      </c>
      <c r="M486" s="83">
        <f>I486*H486</f>
        <v>0</v>
      </c>
      <c r="N486" s="83">
        <f>IF(I486=0,0,IF(I486&lt;100,(H486+0.1)*I486-M486+7.5,0))</f>
        <v>0</v>
      </c>
      <c r="O486" s="83">
        <f>N486+M486</f>
        <v>0</v>
      </c>
      <c r="P486" s="84"/>
      <c r="Q486" s="78">
        <v>90</v>
      </c>
      <c r="R486" s="85" t="s">
        <v>245</v>
      </c>
      <c r="S486" s="84" t="s">
        <v>4520</v>
      </c>
    </row>
    <row r="487" spans="1:19" s="42" customFormat="1" ht="15.9" x14ac:dyDescent="0.45">
      <c r="A487" s="8"/>
      <c r="B487" s="75" t="s">
        <v>1183</v>
      </c>
      <c r="C487" s="76" t="s">
        <v>1180</v>
      </c>
      <c r="D487" s="76" t="s">
        <v>1181</v>
      </c>
      <c r="E487" s="76" t="s">
        <v>1184</v>
      </c>
      <c r="F487" s="77" t="s">
        <v>52</v>
      </c>
      <c r="G487" s="78">
        <v>350</v>
      </c>
      <c r="H487" s="79">
        <v>0.91</v>
      </c>
      <c r="I487" s="80"/>
      <c r="J487" s="81">
        <f>INT(I487/G487)</f>
        <v>0</v>
      </c>
      <c r="K487" s="81">
        <f>MOD(I487,G487)</f>
        <v>0</v>
      </c>
      <c r="L487" s="82" t="str">
        <f>IF(I487="","-",J487+K487/(G487/2))</f>
        <v>-</v>
      </c>
      <c r="M487" s="83">
        <f>I487*H487</f>
        <v>0</v>
      </c>
      <c r="N487" s="83">
        <f>IF(I487=0,0,IF(I487&lt;100,(H487+0.1)*I487-M487+7.5,0))</f>
        <v>0</v>
      </c>
      <c r="O487" s="83">
        <f>N487+M487</f>
        <v>0</v>
      </c>
      <c r="P487" s="84"/>
      <c r="Q487" s="78">
        <v>60</v>
      </c>
      <c r="R487" s="85" t="s">
        <v>245</v>
      </c>
      <c r="S487" s="84" t="s">
        <v>4677</v>
      </c>
    </row>
    <row r="488" spans="1:19" s="42" customFormat="1" ht="15.9" x14ac:dyDescent="0.45">
      <c r="A488" s="8"/>
      <c r="B488" s="75" t="s">
        <v>1185</v>
      </c>
      <c r="C488" s="76" t="s">
        <v>1180</v>
      </c>
      <c r="D488" s="76" t="s">
        <v>1181</v>
      </c>
      <c r="E488" s="76" t="s">
        <v>1186</v>
      </c>
      <c r="F488" s="77" t="s">
        <v>52</v>
      </c>
      <c r="G488" s="78">
        <v>250</v>
      </c>
      <c r="H488" s="79">
        <v>0.91</v>
      </c>
      <c r="I488" s="80"/>
      <c r="J488" s="81">
        <f>INT(I488/G488)</f>
        <v>0</v>
      </c>
      <c r="K488" s="81">
        <f>MOD(I488,G488)</f>
        <v>0</v>
      </c>
      <c r="L488" s="82" t="str">
        <f>IF(I488="","-",J488+K488/(G488/2))</f>
        <v>-</v>
      </c>
      <c r="M488" s="83">
        <f>I488*H488</f>
        <v>0</v>
      </c>
      <c r="N488" s="83">
        <f>IF(I488=0,0,IF(I488&lt;100,(H488+0.1)*I488-M488+7.5,0))</f>
        <v>0</v>
      </c>
      <c r="O488" s="83">
        <f>N488+M488</f>
        <v>0</v>
      </c>
      <c r="P488" s="84"/>
      <c r="Q488" s="78">
        <v>120</v>
      </c>
      <c r="R488" s="85" t="s">
        <v>121</v>
      </c>
      <c r="S488" s="84" t="s">
        <v>4678</v>
      </c>
    </row>
    <row r="489" spans="1:19" s="42" customFormat="1" ht="15.9" x14ac:dyDescent="0.45">
      <c r="A489" s="8"/>
      <c r="B489" s="75" t="s">
        <v>1187</v>
      </c>
      <c r="C489" s="76" t="s">
        <v>1180</v>
      </c>
      <c r="D489" s="76" t="s">
        <v>1181</v>
      </c>
      <c r="E489" s="76" t="s">
        <v>259</v>
      </c>
      <c r="F489" s="77" t="s">
        <v>52</v>
      </c>
      <c r="G489" s="78">
        <v>400</v>
      </c>
      <c r="H489" s="79">
        <v>1.1499999999999999</v>
      </c>
      <c r="I489" s="80"/>
      <c r="J489" s="81">
        <f>INT(I489/G489)</f>
        <v>0</v>
      </c>
      <c r="K489" s="81">
        <f>MOD(I489,G489)</f>
        <v>0</v>
      </c>
      <c r="L489" s="82" t="str">
        <f>IF(I489="","-",J489+K489/(G489/2))</f>
        <v>-</v>
      </c>
      <c r="M489" s="83">
        <f>I489*H489</f>
        <v>0</v>
      </c>
      <c r="N489" s="83">
        <f>IF(I489=0,0,IF(I489&lt;100,(H489+0.1)*I489-M489+7.5,0))</f>
        <v>0</v>
      </c>
      <c r="O489" s="83">
        <f>N489+M489</f>
        <v>0</v>
      </c>
      <c r="P489" s="84"/>
      <c r="Q489" s="78">
        <v>90</v>
      </c>
      <c r="R489" s="85" t="s">
        <v>121</v>
      </c>
      <c r="S489" s="84" t="s">
        <v>4679</v>
      </c>
    </row>
    <row r="490" spans="1:19" s="42" customFormat="1" ht="15.9" x14ac:dyDescent="0.45">
      <c r="A490" s="8"/>
      <c r="B490" s="75" t="s">
        <v>1188</v>
      </c>
      <c r="C490" s="76" t="s">
        <v>1189</v>
      </c>
      <c r="D490" s="76" t="s">
        <v>1190</v>
      </c>
      <c r="E490" s="76" t="s">
        <v>76</v>
      </c>
      <c r="F490" s="77" t="s">
        <v>52</v>
      </c>
      <c r="G490" s="78">
        <v>500</v>
      </c>
      <c r="H490" s="79">
        <v>0.23</v>
      </c>
      <c r="I490" s="80"/>
      <c r="J490" s="81">
        <f>INT(I490/G490)</f>
        <v>0</v>
      </c>
      <c r="K490" s="81">
        <f>MOD(I490,G490)</f>
        <v>0</v>
      </c>
      <c r="L490" s="82" t="str">
        <f>IF(I490="","-",J490+K490/(G490/2))</f>
        <v>-</v>
      </c>
      <c r="M490" s="83">
        <f>I490*H490</f>
        <v>0</v>
      </c>
      <c r="N490" s="83">
        <f>IF(I490=0,0,IF(I490&lt;100,(H490+0.1)*I490-M490+7.5,0))</f>
        <v>0</v>
      </c>
      <c r="O490" s="83">
        <f>N490+M490</f>
        <v>0</v>
      </c>
      <c r="P490" s="84"/>
      <c r="Q490" s="78">
        <v>100</v>
      </c>
      <c r="R490" s="85" t="s">
        <v>121</v>
      </c>
      <c r="S490" s="84" t="s">
        <v>4520</v>
      </c>
    </row>
    <row r="491" spans="1:19" s="42" customFormat="1" ht="15.9" x14ac:dyDescent="0.45">
      <c r="A491" s="8"/>
      <c r="B491" s="75" t="s">
        <v>1191</v>
      </c>
      <c r="C491" s="76" t="s">
        <v>1192</v>
      </c>
      <c r="D491" s="76" t="s">
        <v>1193</v>
      </c>
      <c r="E491" s="76" t="s">
        <v>1194</v>
      </c>
      <c r="F491" s="77" t="s">
        <v>52</v>
      </c>
      <c r="G491" s="78">
        <v>200</v>
      </c>
      <c r="H491" s="79">
        <v>1.97</v>
      </c>
      <c r="I491" s="80"/>
      <c r="J491" s="81">
        <f>INT(I491/G491)</f>
        <v>0</v>
      </c>
      <c r="K491" s="81">
        <f>MOD(I491,G491)</f>
        <v>0</v>
      </c>
      <c r="L491" s="82" t="str">
        <f>IF(I491="","-",J491+K491/(G491/2))</f>
        <v>-</v>
      </c>
      <c r="M491" s="83">
        <f>I491*H491</f>
        <v>0</v>
      </c>
      <c r="N491" s="83">
        <f>IF(I491=0,0,IF(I491&lt;100,(H491+0.1)*I491-M491+7.5,0))</f>
        <v>0</v>
      </c>
      <c r="O491" s="83">
        <f>N491+M491</f>
        <v>0</v>
      </c>
      <c r="P491" s="84"/>
      <c r="Q491" s="78">
        <v>50</v>
      </c>
      <c r="R491" s="85" t="s">
        <v>88</v>
      </c>
      <c r="S491" s="84" t="s">
        <v>4535</v>
      </c>
    </row>
    <row r="492" spans="1:19" s="42" customFormat="1" ht="15.9" x14ac:dyDescent="0.45">
      <c r="A492" s="8"/>
      <c r="B492" s="75" t="s">
        <v>1195</v>
      </c>
      <c r="C492" s="76" t="s">
        <v>1192</v>
      </c>
      <c r="D492" s="76" t="s">
        <v>1193</v>
      </c>
      <c r="E492" s="76" t="s">
        <v>1196</v>
      </c>
      <c r="F492" s="77" t="s">
        <v>52</v>
      </c>
      <c r="G492" s="78">
        <v>200</v>
      </c>
      <c r="H492" s="79">
        <v>2.0399999999999996</v>
      </c>
      <c r="I492" s="80"/>
      <c r="J492" s="81">
        <f>INT(I492/G492)</f>
        <v>0</v>
      </c>
      <c r="K492" s="81">
        <f>MOD(I492,G492)</f>
        <v>0</v>
      </c>
      <c r="L492" s="82" t="str">
        <f>IF(I492="","-",J492+K492/(G492/2))</f>
        <v>-</v>
      </c>
      <c r="M492" s="83">
        <f>I492*H492</f>
        <v>0</v>
      </c>
      <c r="N492" s="83">
        <f>IF(I492=0,0,IF(I492&lt;100,(H492+0.1)*I492-M492+7.5,0))</f>
        <v>0</v>
      </c>
      <c r="O492" s="83">
        <f>N492+M492</f>
        <v>0</v>
      </c>
      <c r="P492" s="84"/>
      <c r="Q492" s="78">
        <v>50</v>
      </c>
      <c r="R492" s="85" t="s">
        <v>88</v>
      </c>
      <c r="S492" s="84" t="s">
        <v>4535</v>
      </c>
    </row>
    <row r="493" spans="1:19" s="42" customFormat="1" ht="15.9" x14ac:dyDescent="0.45">
      <c r="A493" s="8"/>
      <c r="B493" s="75" t="s">
        <v>1197</v>
      </c>
      <c r="C493" s="76" t="s">
        <v>1192</v>
      </c>
      <c r="D493" s="76" t="s">
        <v>1193</v>
      </c>
      <c r="E493" s="76" t="s">
        <v>1198</v>
      </c>
      <c r="F493" s="77" t="s">
        <v>52</v>
      </c>
      <c r="G493" s="78">
        <v>200</v>
      </c>
      <c r="H493" s="79">
        <v>0.85</v>
      </c>
      <c r="I493" s="80"/>
      <c r="J493" s="81">
        <f>INT(I493/G493)</f>
        <v>0</v>
      </c>
      <c r="K493" s="81">
        <f>MOD(I493,G493)</f>
        <v>0</v>
      </c>
      <c r="L493" s="82" t="str">
        <f>IF(I493="","-",J493+K493/(G493/2))</f>
        <v>-</v>
      </c>
      <c r="M493" s="83">
        <f>I493*H493</f>
        <v>0</v>
      </c>
      <c r="N493" s="83">
        <f>IF(I493=0,0,IF(I493&lt;100,(H493+0.1)*I493-M493+7.5,0))</f>
        <v>0</v>
      </c>
      <c r="O493" s="83">
        <f>N493+M493</f>
        <v>0</v>
      </c>
      <c r="P493" s="84"/>
      <c r="Q493" s="78">
        <v>60</v>
      </c>
      <c r="R493" s="85" t="s">
        <v>88</v>
      </c>
      <c r="S493" s="84" t="s">
        <v>4680</v>
      </c>
    </row>
    <row r="494" spans="1:19" s="42" customFormat="1" ht="15.9" x14ac:dyDescent="0.45">
      <c r="A494" s="8"/>
      <c r="B494" s="75" t="s">
        <v>1199</v>
      </c>
      <c r="C494" s="76" t="s">
        <v>1192</v>
      </c>
      <c r="D494" s="76" t="s">
        <v>1193</v>
      </c>
      <c r="E494" s="76" t="s">
        <v>1200</v>
      </c>
      <c r="F494" s="77" t="s">
        <v>52</v>
      </c>
      <c r="G494" s="78">
        <v>200</v>
      </c>
      <c r="H494" s="79">
        <v>0.98</v>
      </c>
      <c r="I494" s="80"/>
      <c r="J494" s="81">
        <f>INT(I494/G494)</f>
        <v>0</v>
      </c>
      <c r="K494" s="81">
        <f>MOD(I494,G494)</f>
        <v>0</v>
      </c>
      <c r="L494" s="82" t="str">
        <f>IF(I494="","-",J494+K494/(G494/2))</f>
        <v>-</v>
      </c>
      <c r="M494" s="83">
        <f>I494*H494</f>
        <v>0</v>
      </c>
      <c r="N494" s="83">
        <f>IF(I494=0,0,IF(I494&lt;100,(H494+0.1)*I494-M494+7.5,0))</f>
        <v>0</v>
      </c>
      <c r="O494" s="83">
        <f>N494+M494</f>
        <v>0</v>
      </c>
      <c r="P494" s="84"/>
      <c r="Q494" s="78">
        <v>35</v>
      </c>
      <c r="R494" s="85" t="s">
        <v>58</v>
      </c>
      <c r="S494" s="84" t="s">
        <v>4681</v>
      </c>
    </row>
    <row r="495" spans="1:19" s="42" customFormat="1" ht="15.9" x14ac:dyDescent="0.45">
      <c r="A495" s="8"/>
      <c r="B495" s="75" t="s">
        <v>1201</v>
      </c>
      <c r="C495" s="76" t="s">
        <v>1192</v>
      </c>
      <c r="D495" s="76" t="s">
        <v>1193</v>
      </c>
      <c r="E495" s="76" t="s">
        <v>1202</v>
      </c>
      <c r="F495" s="77" t="s">
        <v>52</v>
      </c>
      <c r="G495" s="78">
        <v>200</v>
      </c>
      <c r="H495" s="79">
        <v>0.98</v>
      </c>
      <c r="I495" s="80"/>
      <c r="J495" s="81">
        <f>INT(I495/G495)</f>
        <v>0</v>
      </c>
      <c r="K495" s="81">
        <f>MOD(I495,G495)</f>
        <v>0</v>
      </c>
      <c r="L495" s="82" t="str">
        <f>IF(I495="","-",J495+K495/(G495/2))</f>
        <v>-</v>
      </c>
      <c r="M495" s="83">
        <f>I495*H495</f>
        <v>0</v>
      </c>
      <c r="N495" s="83">
        <f>IF(I495=0,0,IF(I495&lt;100,(H495+0.1)*I495-M495+7.5,0))</f>
        <v>0</v>
      </c>
      <c r="O495" s="83">
        <f>N495+M495</f>
        <v>0</v>
      </c>
      <c r="P495" s="84"/>
      <c r="Q495" s="78">
        <v>60</v>
      </c>
      <c r="R495" s="85" t="s">
        <v>731</v>
      </c>
      <c r="S495" s="84" t="s">
        <v>4491</v>
      </c>
    </row>
    <row r="496" spans="1:19" s="42" customFormat="1" ht="15.9" x14ac:dyDescent="0.45">
      <c r="A496" s="8"/>
      <c r="B496" s="75" t="s">
        <v>1203</v>
      </c>
      <c r="C496" s="76" t="s">
        <v>1192</v>
      </c>
      <c r="D496" s="76" t="s">
        <v>1193</v>
      </c>
      <c r="E496" s="76" t="s">
        <v>1204</v>
      </c>
      <c r="F496" s="77" t="s">
        <v>52</v>
      </c>
      <c r="G496" s="78">
        <v>200</v>
      </c>
      <c r="H496" s="79">
        <v>0.96</v>
      </c>
      <c r="I496" s="80"/>
      <c r="J496" s="81">
        <f>INT(I496/G496)</f>
        <v>0</v>
      </c>
      <c r="K496" s="81">
        <f>MOD(I496,G496)</f>
        <v>0</v>
      </c>
      <c r="L496" s="82" t="str">
        <f>IF(I496="","-",J496+K496/(G496/2))</f>
        <v>-</v>
      </c>
      <c r="M496" s="83">
        <f>I496*H496</f>
        <v>0</v>
      </c>
      <c r="N496" s="83">
        <f>IF(I496=0,0,IF(I496&lt;100,(H496+0.1)*I496-M496+7.5,0))</f>
        <v>0</v>
      </c>
      <c r="O496" s="83">
        <f>N496+M496</f>
        <v>0</v>
      </c>
      <c r="P496" s="84"/>
      <c r="Q496" s="78">
        <v>30</v>
      </c>
      <c r="R496" s="85" t="s">
        <v>77</v>
      </c>
      <c r="S496" s="84" t="s">
        <v>4491</v>
      </c>
    </row>
    <row r="497" spans="1:19" s="42" customFormat="1" ht="15.9" x14ac:dyDescent="0.45">
      <c r="A497" s="8"/>
      <c r="B497" s="75" t="s">
        <v>1205</v>
      </c>
      <c r="C497" s="76" t="s">
        <v>1192</v>
      </c>
      <c r="D497" s="76" t="s">
        <v>1193</v>
      </c>
      <c r="E497" s="76" t="s">
        <v>1206</v>
      </c>
      <c r="F497" s="77" t="s">
        <v>52</v>
      </c>
      <c r="G497" s="78">
        <v>200</v>
      </c>
      <c r="H497" s="79">
        <v>0.98</v>
      </c>
      <c r="I497" s="80"/>
      <c r="J497" s="81">
        <f>INT(I497/G497)</f>
        <v>0</v>
      </c>
      <c r="K497" s="81">
        <f>MOD(I497,G497)</f>
        <v>0</v>
      </c>
      <c r="L497" s="82" t="str">
        <f>IF(I497="","-",J497+K497/(G497/2))</f>
        <v>-</v>
      </c>
      <c r="M497" s="83">
        <f>I497*H497</f>
        <v>0</v>
      </c>
      <c r="N497" s="83">
        <f>IF(I497=0,0,IF(I497&lt;100,(H497+0.1)*I497-M497+7.5,0))</f>
        <v>0</v>
      </c>
      <c r="O497" s="83">
        <f>N497+M497</f>
        <v>0</v>
      </c>
      <c r="P497" s="84"/>
      <c r="Q497" s="78">
        <v>60</v>
      </c>
      <c r="R497" s="85" t="s">
        <v>121</v>
      </c>
      <c r="S497" s="84" t="s">
        <v>4682</v>
      </c>
    </row>
    <row r="498" spans="1:19" s="42" customFormat="1" ht="15.9" x14ac:dyDescent="0.45">
      <c r="A498" s="8"/>
      <c r="B498" s="75" t="s">
        <v>1207</v>
      </c>
      <c r="C498" s="89" t="s">
        <v>1192</v>
      </c>
      <c r="D498" s="89" t="s">
        <v>1193</v>
      </c>
      <c r="E498" s="89" t="s">
        <v>1208</v>
      </c>
      <c r="F498" s="90" t="s">
        <v>52</v>
      </c>
      <c r="G498" s="78">
        <v>200</v>
      </c>
      <c r="H498" s="79">
        <v>2.3899999999999997</v>
      </c>
      <c r="I498" s="80"/>
      <c r="J498" s="81">
        <f>INT(I498/G498)</f>
        <v>0</v>
      </c>
      <c r="K498" s="81">
        <f>MOD(I498,G498)</f>
        <v>0</v>
      </c>
      <c r="L498" s="82" t="str">
        <f>IF(I498="","-",J498+K498/(G498/2))</f>
        <v>-</v>
      </c>
      <c r="M498" s="83">
        <f>I498*H498</f>
        <v>0</v>
      </c>
      <c r="N498" s="83">
        <f>IF(I498=0,0,IF(I498&lt;100,(H498+0.1)*I498-M498+7.5,0))</f>
        <v>0</v>
      </c>
      <c r="O498" s="83">
        <f>N498+M498</f>
        <v>0</v>
      </c>
      <c r="P498" s="84"/>
      <c r="Q498" s="78">
        <v>50</v>
      </c>
      <c r="R498" s="85" t="s">
        <v>1209</v>
      </c>
      <c r="S498" s="84" t="s">
        <v>4519</v>
      </c>
    </row>
    <row r="499" spans="1:19" s="42" customFormat="1" ht="15.9" x14ac:dyDescent="0.45">
      <c r="A499" s="8"/>
      <c r="B499" s="75" t="s">
        <v>1210</v>
      </c>
      <c r="C499" s="76" t="s">
        <v>1192</v>
      </c>
      <c r="D499" s="76" t="s">
        <v>1193</v>
      </c>
      <c r="E499" s="76" t="s">
        <v>1211</v>
      </c>
      <c r="F499" s="77" t="s">
        <v>52</v>
      </c>
      <c r="G499" s="78">
        <v>200</v>
      </c>
      <c r="H499" s="79">
        <v>0.88</v>
      </c>
      <c r="I499" s="80"/>
      <c r="J499" s="81">
        <f>INT(I499/G499)</f>
        <v>0</v>
      </c>
      <c r="K499" s="81">
        <f>MOD(I499,G499)</f>
        <v>0</v>
      </c>
      <c r="L499" s="82" t="str">
        <f>IF(I499="","-",J499+K499/(G499/2))</f>
        <v>-</v>
      </c>
      <c r="M499" s="83">
        <f>I499*H499</f>
        <v>0</v>
      </c>
      <c r="N499" s="83">
        <f>IF(I499=0,0,IF(I499&lt;100,(H499+0.1)*I499-M499+7.5,0))</f>
        <v>0</v>
      </c>
      <c r="O499" s="83">
        <f>N499+M499</f>
        <v>0</v>
      </c>
      <c r="P499" s="84"/>
      <c r="Q499" s="78">
        <v>50</v>
      </c>
      <c r="R499" s="85" t="s">
        <v>58</v>
      </c>
      <c r="S499" s="84" t="s">
        <v>4683</v>
      </c>
    </row>
    <row r="500" spans="1:19" s="42" customFormat="1" ht="15.9" x14ac:dyDescent="0.45">
      <c r="A500" s="8"/>
      <c r="B500" s="75" t="s">
        <v>1212</v>
      </c>
      <c r="C500" s="76" t="s">
        <v>1192</v>
      </c>
      <c r="D500" s="76" t="s">
        <v>1193</v>
      </c>
      <c r="E500" s="76" t="s">
        <v>1213</v>
      </c>
      <c r="F500" s="77" t="s">
        <v>52</v>
      </c>
      <c r="G500" s="78">
        <v>200</v>
      </c>
      <c r="H500" s="79">
        <v>1.33</v>
      </c>
      <c r="I500" s="80"/>
      <c r="J500" s="81">
        <f>INT(I500/G500)</f>
        <v>0</v>
      </c>
      <c r="K500" s="81">
        <f>MOD(I500,G500)</f>
        <v>0</v>
      </c>
      <c r="L500" s="82" t="str">
        <f>IF(I500="","-",J500+K500/(G500/2))</f>
        <v>-</v>
      </c>
      <c r="M500" s="83">
        <f>I500*H500</f>
        <v>0</v>
      </c>
      <c r="N500" s="83">
        <f>IF(I500=0,0,IF(I500&lt;100,(H500+0.1)*I500-M500+7.5,0))</f>
        <v>0</v>
      </c>
      <c r="O500" s="83">
        <f>N500+M500</f>
        <v>0</v>
      </c>
      <c r="P500" s="84"/>
      <c r="Q500" s="78">
        <v>30</v>
      </c>
      <c r="R500" s="85" t="s">
        <v>121</v>
      </c>
      <c r="S500" s="84" t="s">
        <v>4684</v>
      </c>
    </row>
    <row r="501" spans="1:19" s="42" customFormat="1" ht="15.9" x14ac:dyDescent="0.45">
      <c r="A501" s="8"/>
      <c r="B501" s="75" t="s">
        <v>1214</v>
      </c>
      <c r="C501" s="86" t="s">
        <v>1215</v>
      </c>
      <c r="D501" s="86" t="s">
        <v>1216</v>
      </c>
      <c r="E501" s="86" t="s">
        <v>1217</v>
      </c>
      <c r="F501" s="87" t="s">
        <v>52</v>
      </c>
      <c r="G501" s="78">
        <v>200</v>
      </c>
      <c r="H501" s="79">
        <v>1.75</v>
      </c>
      <c r="I501" s="80"/>
      <c r="J501" s="81">
        <f>INT(I501/G501)</f>
        <v>0</v>
      </c>
      <c r="K501" s="81">
        <f>MOD(I501,G501)</f>
        <v>0</v>
      </c>
      <c r="L501" s="82" t="str">
        <f>IF(I501="","-",J501+K501/(G501/2))</f>
        <v>-</v>
      </c>
      <c r="M501" s="83">
        <f>I501*H501</f>
        <v>0</v>
      </c>
      <c r="N501" s="83">
        <f>IF(I501=0,0,IF(I501&lt;100,(H501+0.1)*I501-M501+7.5,0))</f>
        <v>0</v>
      </c>
      <c r="O501" s="83">
        <f>N501+M501</f>
        <v>0</v>
      </c>
      <c r="P501" s="84"/>
      <c r="Q501" s="78">
        <v>40</v>
      </c>
      <c r="R501" s="85" t="s">
        <v>88</v>
      </c>
      <c r="S501" s="84" t="s">
        <v>4685</v>
      </c>
    </row>
    <row r="502" spans="1:19" s="42" customFormat="1" ht="15.9" x14ac:dyDescent="0.45">
      <c r="A502" s="8"/>
      <c r="B502" s="75" t="s">
        <v>1218</v>
      </c>
      <c r="C502" s="76" t="s">
        <v>1219</v>
      </c>
      <c r="D502" s="76" t="s">
        <v>1220</v>
      </c>
      <c r="E502" s="76" t="s">
        <v>76</v>
      </c>
      <c r="F502" s="77" t="s">
        <v>52</v>
      </c>
      <c r="G502" s="78">
        <v>200</v>
      </c>
      <c r="H502" s="79">
        <v>0.98</v>
      </c>
      <c r="I502" s="80"/>
      <c r="J502" s="81">
        <f>INT(I502/G502)</f>
        <v>0</v>
      </c>
      <c r="K502" s="81">
        <f>MOD(I502,G502)</f>
        <v>0</v>
      </c>
      <c r="L502" s="82" t="str">
        <f>IF(I502="","-",J502+K502/(G502/2))</f>
        <v>-</v>
      </c>
      <c r="M502" s="83">
        <f>I502*H502</f>
        <v>0</v>
      </c>
      <c r="N502" s="83">
        <f>IF(I502=0,0,IF(I502&lt;100,(H502+0.1)*I502-M502+7.5,0))</f>
        <v>0</v>
      </c>
      <c r="O502" s="83">
        <f>N502+M502</f>
        <v>0</v>
      </c>
      <c r="P502" s="84"/>
      <c r="Q502" s="78">
        <v>50</v>
      </c>
      <c r="R502" s="85" t="s">
        <v>138</v>
      </c>
      <c r="S502" s="84" t="s">
        <v>4491</v>
      </c>
    </row>
    <row r="503" spans="1:19" s="42" customFormat="1" ht="15.9" x14ac:dyDescent="0.45">
      <c r="A503" s="8"/>
      <c r="B503" s="75" t="s">
        <v>1221</v>
      </c>
      <c r="C503" s="76" t="s">
        <v>1219</v>
      </c>
      <c r="D503" s="76" t="s">
        <v>1220</v>
      </c>
      <c r="E503" s="76" t="s">
        <v>1222</v>
      </c>
      <c r="F503" s="77" t="s">
        <v>52</v>
      </c>
      <c r="G503" s="78">
        <v>200</v>
      </c>
      <c r="H503" s="79">
        <v>1.02</v>
      </c>
      <c r="I503" s="80"/>
      <c r="J503" s="81">
        <f>INT(I503/G503)</f>
        <v>0</v>
      </c>
      <c r="K503" s="81">
        <f>MOD(I503,G503)</f>
        <v>0</v>
      </c>
      <c r="L503" s="82" t="str">
        <f>IF(I503="","-",J503+K503/(G503/2))</f>
        <v>-</v>
      </c>
      <c r="M503" s="83">
        <f>I503*H503</f>
        <v>0</v>
      </c>
      <c r="N503" s="83">
        <f>IF(I503=0,0,IF(I503&lt;100,(H503+0.1)*I503-M503+7.5,0))</f>
        <v>0</v>
      </c>
      <c r="O503" s="83">
        <f>N503+M503</f>
        <v>0</v>
      </c>
      <c r="P503" s="84"/>
      <c r="Q503" s="78">
        <v>50</v>
      </c>
      <c r="R503" s="85" t="s">
        <v>58</v>
      </c>
      <c r="S503" s="84" t="s">
        <v>4686</v>
      </c>
    </row>
    <row r="504" spans="1:19" s="42" customFormat="1" ht="15.9" x14ac:dyDescent="0.45">
      <c r="A504" s="8"/>
      <c r="B504" s="75" t="s">
        <v>1223</v>
      </c>
      <c r="C504" s="76" t="s">
        <v>1224</v>
      </c>
      <c r="D504" s="76" t="s">
        <v>1225</v>
      </c>
      <c r="E504" s="76" t="s">
        <v>1226</v>
      </c>
      <c r="F504" s="77" t="s">
        <v>52</v>
      </c>
      <c r="G504" s="78">
        <v>200</v>
      </c>
      <c r="H504" s="79">
        <v>0.85</v>
      </c>
      <c r="I504" s="80"/>
      <c r="J504" s="81">
        <f>INT(I504/G504)</f>
        <v>0</v>
      </c>
      <c r="K504" s="81">
        <f>MOD(I504,G504)</f>
        <v>0</v>
      </c>
      <c r="L504" s="82" t="str">
        <f>IF(I504="","-",J504+K504/(G504/2))</f>
        <v>-</v>
      </c>
      <c r="M504" s="83">
        <f>I504*H504</f>
        <v>0</v>
      </c>
      <c r="N504" s="83">
        <f>IF(I504=0,0,IF(I504&lt;100,(H504+0.1)*I504-M504+7.5,0))</f>
        <v>0</v>
      </c>
      <c r="O504" s="83">
        <f>N504+M504</f>
        <v>0</v>
      </c>
      <c r="P504" s="84"/>
      <c r="Q504" s="78">
        <v>40</v>
      </c>
      <c r="R504" s="85" t="s">
        <v>883</v>
      </c>
      <c r="S504" s="84" t="s">
        <v>4491</v>
      </c>
    </row>
    <row r="505" spans="1:19" s="42" customFormat="1" ht="15.9" x14ac:dyDescent="0.45">
      <c r="A505" s="8"/>
      <c r="B505" s="75" t="s">
        <v>1227</v>
      </c>
      <c r="C505" s="76" t="s">
        <v>1228</v>
      </c>
      <c r="D505" s="76" t="s">
        <v>1225</v>
      </c>
      <c r="E505" s="76" t="s">
        <v>1229</v>
      </c>
      <c r="F505" s="77" t="s">
        <v>52</v>
      </c>
      <c r="G505" s="78">
        <v>200</v>
      </c>
      <c r="H505" s="79">
        <v>0.95</v>
      </c>
      <c r="I505" s="80"/>
      <c r="J505" s="81">
        <f>INT(I505/G505)</f>
        <v>0</v>
      </c>
      <c r="K505" s="81">
        <f>MOD(I505,G505)</f>
        <v>0</v>
      </c>
      <c r="L505" s="82" t="str">
        <f>IF(I505="","-",J505+K505/(G505/2))</f>
        <v>-</v>
      </c>
      <c r="M505" s="83">
        <f>I505*H505</f>
        <v>0</v>
      </c>
      <c r="N505" s="83">
        <f>IF(I505=0,0,IF(I505&lt;100,(H505+0.1)*I505-M505+7.5,0))</f>
        <v>0</v>
      </c>
      <c r="O505" s="83">
        <f>N505+M505</f>
        <v>0</v>
      </c>
      <c r="P505" s="84"/>
      <c r="Q505" s="78">
        <v>40</v>
      </c>
      <c r="R505" s="85" t="s">
        <v>121</v>
      </c>
      <c r="S505" s="84" t="s">
        <v>4535</v>
      </c>
    </row>
    <row r="506" spans="1:19" s="42" customFormat="1" ht="15.9" x14ac:dyDescent="0.45">
      <c r="A506" s="8"/>
      <c r="B506" s="75" t="s">
        <v>1230</v>
      </c>
      <c r="C506" s="76" t="s">
        <v>1231</v>
      </c>
      <c r="D506" s="76" t="s">
        <v>1232</v>
      </c>
      <c r="E506" s="76" t="s">
        <v>76</v>
      </c>
      <c r="F506" s="77" t="s">
        <v>52</v>
      </c>
      <c r="G506" s="78">
        <v>200</v>
      </c>
      <c r="H506" s="79">
        <v>0.59</v>
      </c>
      <c r="I506" s="80"/>
      <c r="J506" s="81">
        <f>INT(I506/G506)</f>
        <v>0</v>
      </c>
      <c r="K506" s="81">
        <f>MOD(I506,G506)</f>
        <v>0</v>
      </c>
      <c r="L506" s="82" t="str">
        <f>IF(I506="","-",J506+K506/(G506/2))</f>
        <v>-</v>
      </c>
      <c r="M506" s="83">
        <f>I506*H506</f>
        <v>0</v>
      </c>
      <c r="N506" s="83">
        <f>IF(I506=0,0,IF(I506&lt;100,(H506+0.1)*I506-M506+7.5,0))</f>
        <v>0</v>
      </c>
      <c r="O506" s="83">
        <f>N506+M506</f>
        <v>0</v>
      </c>
      <c r="P506" s="84"/>
      <c r="Q506" s="78">
        <v>40</v>
      </c>
      <c r="R506" s="85" t="s">
        <v>138</v>
      </c>
      <c r="S506" s="84" t="s">
        <v>4519</v>
      </c>
    </row>
    <row r="507" spans="1:19" s="42" customFormat="1" ht="15.9" x14ac:dyDescent="0.45">
      <c r="A507" s="8"/>
      <c r="B507" s="75" t="s">
        <v>1233</v>
      </c>
      <c r="C507" s="76" t="s">
        <v>1231</v>
      </c>
      <c r="D507" s="76" t="s">
        <v>1232</v>
      </c>
      <c r="E507" s="76" t="s">
        <v>932</v>
      </c>
      <c r="F507" s="77" t="s">
        <v>52</v>
      </c>
      <c r="G507" s="78">
        <v>200</v>
      </c>
      <c r="H507" s="79">
        <v>0.76</v>
      </c>
      <c r="I507" s="80"/>
      <c r="J507" s="81">
        <f>INT(I507/G507)</f>
        <v>0</v>
      </c>
      <c r="K507" s="81">
        <f>MOD(I507,G507)</f>
        <v>0</v>
      </c>
      <c r="L507" s="82" t="str">
        <f>IF(I507="","-",J507+K507/(G507/2))</f>
        <v>-</v>
      </c>
      <c r="M507" s="83">
        <f>I507*H507</f>
        <v>0</v>
      </c>
      <c r="N507" s="83">
        <f>IF(I507=0,0,IF(I507&lt;100,(H507+0.1)*I507-M507+7.5,0))</f>
        <v>0</v>
      </c>
      <c r="O507" s="83">
        <f>N507+M507</f>
        <v>0</v>
      </c>
      <c r="P507" s="84"/>
      <c r="Q507" s="78">
        <v>30</v>
      </c>
      <c r="R507" s="85" t="s">
        <v>138</v>
      </c>
      <c r="S507" s="84" t="s">
        <v>4687</v>
      </c>
    </row>
    <row r="508" spans="1:19" s="42" customFormat="1" ht="15.9" x14ac:dyDescent="0.45">
      <c r="A508" s="8"/>
      <c r="B508" s="75" t="s">
        <v>1234</v>
      </c>
      <c r="C508" s="76" t="s">
        <v>1231</v>
      </c>
      <c r="D508" s="76" t="s">
        <v>1232</v>
      </c>
      <c r="E508" s="76" t="s">
        <v>1235</v>
      </c>
      <c r="F508" s="77" t="s">
        <v>52</v>
      </c>
      <c r="G508" s="78">
        <v>200</v>
      </c>
      <c r="H508" s="79">
        <v>0.73</v>
      </c>
      <c r="I508" s="80"/>
      <c r="J508" s="81">
        <f>INT(I508/G508)</f>
        <v>0</v>
      </c>
      <c r="K508" s="81">
        <f>MOD(I508,G508)</f>
        <v>0</v>
      </c>
      <c r="L508" s="82" t="str">
        <f>IF(I508="","-",J508+K508/(G508/2))</f>
        <v>-</v>
      </c>
      <c r="M508" s="83">
        <f>I508*H508</f>
        <v>0</v>
      </c>
      <c r="N508" s="83">
        <f>IF(I508=0,0,IF(I508&lt;100,(H508+0.1)*I508-M508+7.5,0))</f>
        <v>0</v>
      </c>
      <c r="O508" s="83">
        <f>N508+M508</f>
        <v>0</v>
      </c>
      <c r="P508" s="84"/>
      <c r="Q508" s="78">
        <v>40</v>
      </c>
      <c r="R508" s="85" t="s">
        <v>77</v>
      </c>
      <c r="S508" s="84" t="s">
        <v>4497</v>
      </c>
    </row>
    <row r="509" spans="1:19" s="42" customFormat="1" ht="15.9" x14ac:dyDescent="0.45">
      <c r="A509" s="8"/>
      <c r="B509" s="75" t="s">
        <v>1236</v>
      </c>
      <c r="C509" s="76" t="s">
        <v>1231</v>
      </c>
      <c r="D509" s="76" t="s">
        <v>1232</v>
      </c>
      <c r="E509" s="76" t="s">
        <v>1237</v>
      </c>
      <c r="F509" s="77" t="s">
        <v>52</v>
      </c>
      <c r="G509" s="78">
        <v>200</v>
      </c>
      <c r="H509" s="79">
        <v>1.1200000000000001</v>
      </c>
      <c r="I509" s="80"/>
      <c r="J509" s="81">
        <f>INT(I509/G509)</f>
        <v>0</v>
      </c>
      <c r="K509" s="81">
        <f>MOD(I509,G509)</f>
        <v>0</v>
      </c>
      <c r="L509" s="82" t="str">
        <f>IF(I509="","-",J509+K509/(G509/2))</f>
        <v>-</v>
      </c>
      <c r="M509" s="83">
        <f>I509*H509</f>
        <v>0</v>
      </c>
      <c r="N509" s="83">
        <f>IF(I509=0,0,IF(I509&lt;100,(H509+0.1)*I509-M509+7.5,0))</f>
        <v>0</v>
      </c>
      <c r="O509" s="83">
        <f>N509+M509</f>
        <v>0</v>
      </c>
      <c r="P509" s="84"/>
      <c r="Q509" s="78">
        <v>30</v>
      </c>
      <c r="R509" s="85" t="s">
        <v>77</v>
      </c>
      <c r="S509" s="84" t="s">
        <v>4688</v>
      </c>
    </row>
    <row r="510" spans="1:19" s="42" customFormat="1" ht="15.9" x14ac:dyDescent="0.45">
      <c r="A510" s="8"/>
      <c r="B510" s="75" t="s">
        <v>1238</v>
      </c>
      <c r="C510" s="76" t="s">
        <v>1239</v>
      </c>
      <c r="D510" s="76" t="s">
        <v>1240</v>
      </c>
      <c r="E510" s="76"/>
      <c r="F510" s="77" t="s">
        <v>52</v>
      </c>
      <c r="G510" s="78">
        <v>200</v>
      </c>
      <c r="H510" s="79">
        <v>0.83</v>
      </c>
      <c r="I510" s="80"/>
      <c r="J510" s="81">
        <f>INT(I510/G510)</f>
        <v>0</v>
      </c>
      <c r="K510" s="81">
        <f>MOD(I510,G510)</f>
        <v>0</v>
      </c>
      <c r="L510" s="82" t="str">
        <f>IF(I510="","-",J510+K510/(G510/2))</f>
        <v>-</v>
      </c>
      <c r="M510" s="83">
        <f>I510*H510</f>
        <v>0</v>
      </c>
      <c r="N510" s="83">
        <f>IF(I510=0,0,IF(I510&lt;100,(H510+0.1)*I510-M510+7.5,0))</f>
        <v>0</v>
      </c>
      <c r="O510" s="83">
        <f>N510+M510</f>
        <v>0</v>
      </c>
      <c r="P510" s="84"/>
      <c r="Q510" s="78">
        <v>20</v>
      </c>
      <c r="R510" s="85" t="s">
        <v>138</v>
      </c>
      <c r="S510" s="84" t="s">
        <v>4516</v>
      </c>
    </row>
    <row r="511" spans="1:19" s="42" customFormat="1" ht="15.9" x14ac:dyDescent="0.45">
      <c r="A511" s="8"/>
      <c r="B511" s="75" t="s">
        <v>1241</v>
      </c>
      <c r="C511" s="76" t="s">
        <v>1242</v>
      </c>
      <c r="D511" s="76" t="s">
        <v>1243</v>
      </c>
      <c r="E511" s="76" t="s">
        <v>200</v>
      </c>
      <c r="F511" s="77" t="s">
        <v>52</v>
      </c>
      <c r="G511" s="78">
        <v>200</v>
      </c>
      <c r="H511" s="79">
        <v>0.57000000000000006</v>
      </c>
      <c r="I511" s="80"/>
      <c r="J511" s="81">
        <f>INT(I511/G511)</f>
        <v>0</v>
      </c>
      <c r="K511" s="81">
        <f>MOD(I511,G511)</f>
        <v>0</v>
      </c>
      <c r="L511" s="82" t="str">
        <f>IF(I511="","-",J511+K511/(G511/2))</f>
        <v>-</v>
      </c>
      <c r="M511" s="83">
        <f>I511*H511</f>
        <v>0</v>
      </c>
      <c r="N511" s="83">
        <f>IF(I511=0,0,IF(I511&lt;100,(H511+0.1)*I511-M511+7.5,0))</f>
        <v>0</v>
      </c>
      <c r="O511" s="83">
        <f>N511+M511</f>
        <v>0</v>
      </c>
      <c r="P511" s="84"/>
      <c r="Q511" s="78">
        <v>40</v>
      </c>
      <c r="R511" s="85" t="s">
        <v>77</v>
      </c>
      <c r="S511" s="84" t="s">
        <v>4689</v>
      </c>
    </row>
    <row r="512" spans="1:19" s="42" customFormat="1" ht="15.9" x14ac:dyDescent="0.45">
      <c r="A512" s="8"/>
      <c r="B512" s="75" t="s">
        <v>1244</v>
      </c>
      <c r="C512" s="76" t="s">
        <v>1242</v>
      </c>
      <c r="D512" s="76" t="s">
        <v>1243</v>
      </c>
      <c r="E512" s="76" t="s">
        <v>1245</v>
      </c>
      <c r="F512" s="77" t="s">
        <v>52</v>
      </c>
      <c r="G512" s="78">
        <v>200</v>
      </c>
      <c r="H512" s="79">
        <v>0.88</v>
      </c>
      <c r="I512" s="80"/>
      <c r="J512" s="81">
        <f>INT(I512/G512)</f>
        <v>0</v>
      </c>
      <c r="K512" s="81">
        <f>MOD(I512,G512)</f>
        <v>0</v>
      </c>
      <c r="L512" s="82" t="str">
        <f>IF(I512="","-",J512+K512/(G512/2))</f>
        <v>-</v>
      </c>
      <c r="M512" s="83">
        <f>I512*H512</f>
        <v>0</v>
      </c>
      <c r="N512" s="83">
        <f>IF(I512=0,0,IF(I512&lt;100,(H512+0.1)*I512-M512+7.5,0))</f>
        <v>0</v>
      </c>
      <c r="O512" s="83">
        <f>N512+M512</f>
        <v>0</v>
      </c>
      <c r="P512" s="84"/>
      <c r="Q512" s="78">
        <v>40</v>
      </c>
      <c r="R512" s="85" t="s">
        <v>77</v>
      </c>
      <c r="S512" s="84" t="s">
        <v>4690</v>
      </c>
    </row>
    <row r="513" spans="1:19" s="42" customFormat="1" ht="15.9" x14ac:dyDescent="0.45">
      <c r="A513" s="8"/>
      <c r="B513" s="75" t="s">
        <v>1246</v>
      </c>
      <c r="C513" s="76" t="s">
        <v>1242</v>
      </c>
      <c r="D513" s="76" t="s">
        <v>1243</v>
      </c>
      <c r="E513" s="76" t="s">
        <v>1247</v>
      </c>
      <c r="F513" s="77" t="s">
        <v>52</v>
      </c>
      <c r="G513" s="78">
        <v>200</v>
      </c>
      <c r="H513" s="79">
        <v>0.88</v>
      </c>
      <c r="I513" s="80"/>
      <c r="J513" s="81">
        <f>INT(I513/G513)</f>
        <v>0</v>
      </c>
      <c r="K513" s="81">
        <f>MOD(I513,G513)</f>
        <v>0</v>
      </c>
      <c r="L513" s="82" t="str">
        <f>IF(I513="","-",J513+K513/(G513/2))</f>
        <v>-</v>
      </c>
      <c r="M513" s="83">
        <f>I513*H513</f>
        <v>0</v>
      </c>
      <c r="N513" s="83">
        <f>IF(I513=0,0,IF(I513&lt;100,(H513+0.1)*I513-M513+7.5,0))</f>
        <v>0</v>
      </c>
      <c r="O513" s="83">
        <f>N513+M513</f>
        <v>0</v>
      </c>
      <c r="P513" s="84"/>
      <c r="Q513" s="78">
        <v>50</v>
      </c>
      <c r="R513" s="85" t="s">
        <v>77</v>
      </c>
      <c r="S513" s="84" t="s">
        <v>4691</v>
      </c>
    </row>
    <row r="514" spans="1:19" s="42" customFormat="1" ht="15.9" x14ac:dyDescent="0.45">
      <c r="A514" s="8"/>
      <c r="B514" s="75" t="s">
        <v>1248</v>
      </c>
      <c r="C514" s="76" t="s">
        <v>1249</v>
      </c>
      <c r="D514" s="76" t="s">
        <v>1250</v>
      </c>
      <c r="E514" s="76" t="s">
        <v>1251</v>
      </c>
      <c r="F514" s="77" t="s">
        <v>52</v>
      </c>
      <c r="G514" s="78">
        <v>200</v>
      </c>
      <c r="H514" s="79">
        <v>1.08</v>
      </c>
      <c r="I514" s="80"/>
      <c r="J514" s="81">
        <f>INT(I514/G514)</f>
        <v>0</v>
      </c>
      <c r="K514" s="81">
        <f>MOD(I514,G514)</f>
        <v>0</v>
      </c>
      <c r="L514" s="82" t="str">
        <f>IF(I514="","-",J514+K514/(G514/2))</f>
        <v>-</v>
      </c>
      <c r="M514" s="83">
        <f>I514*H514</f>
        <v>0</v>
      </c>
      <c r="N514" s="83">
        <f>IF(I514=0,0,IF(I514&lt;100,(H514+0.1)*I514-M514+7.5,0))</f>
        <v>0</v>
      </c>
      <c r="O514" s="83">
        <f>N514+M514</f>
        <v>0</v>
      </c>
      <c r="P514" s="84"/>
      <c r="Q514" s="78">
        <v>40</v>
      </c>
      <c r="R514" s="85" t="s">
        <v>77</v>
      </c>
      <c r="S514" s="84" t="s">
        <v>4692</v>
      </c>
    </row>
    <row r="515" spans="1:19" s="42" customFormat="1" ht="15.9" x14ac:dyDescent="0.45">
      <c r="A515" s="8"/>
      <c r="B515" s="75" t="s">
        <v>1252</v>
      </c>
      <c r="C515" s="76" t="s">
        <v>1249</v>
      </c>
      <c r="D515" s="76" t="s">
        <v>1250</v>
      </c>
      <c r="E515" s="76" t="s">
        <v>1253</v>
      </c>
      <c r="F515" s="77" t="s">
        <v>52</v>
      </c>
      <c r="G515" s="78">
        <v>200</v>
      </c>
      <c r="H515" s="79">
        <v>1.08</v>
      </c>
      <c r="I515" s="80"/>
      <c r="J515" s="81">
        <f>INT(I515/G515)</f>
        <v>0</v>
      </c>
      <c r="K515" s="81">
        <f>MOD(I515,G515)</f>
        <v>0</v>
      </c>
      <c r="L515" s="82" t="str">
        <f>IF(I515="","-",J515+K515/(G515/2))</f>
        <v>-</v>
      </c>
      <c r="M515" s="83">
        <f>I515*H515</f>
        <v>0</v>
      </c>
      <c r="N515" s="83">
        <f>IF(I515=0,0,IF(I515&lt;100,(H515+0.1)*I515-M515+7.5,0))</f>
        <v>0</v>
      </c>
      <c r="O515" s="83">
        <f>N515+M515</f>
        <v>0</v>
      </c>
      <c r="P515" s="84"/>
      <c r="Q515" s="78">
        <v>40</v>
      </c>
      <c r="R515" s="85" t="s">
        <v>138</v>
      </c>
      <c r="S515" s="84" t="s">
        <v>4693</v>
      </c>
    </row>
    <row r="516" spans="1:19" s="42" customFormat="1" ht="15.9" x14ac:dyDescent="0.45">
      <c r="A516" s="8"/>
      <c r="B516" s="75" t="s">
        <v>1254</v>
      </c>
      <c r="C516" s="76" t="s">
        <v>1249</v>
      </c>
      <c r="D516" s="76" t="s">
        <v>1250</v>
      </c>
      <c r="E516" s="76" t="s">
        <v>1255</v>
      </c>
      <c r="F516" s="77" t="s">
        <v>52</v>
      </c>
      <c r="G516" s="78">
        <v>200</v>
      </c>
      <c r="H516" s="79">
        <v>1.08</v>
      </c>
      <c r="I516" s="80"/>
      <c r="J516" s="81">
        <f>INT(I516/G516)</f>
        <v>0</v>
      </c>
      <c r="K516" s="81">
        <f>MOD(I516,G516)</f>
        <v>0</v>
      </c>
      <c r="L516" s="82" t="str">
        <f>IF(I516="","-",J516+K516/(G516/2))</f>
        <v>-</v>
      </c>
      <c r="M516" s="83">
        <f>I516*H516</f>
        <v>0</v>
      </c>
      <c r="N516" s="83">
        <f>IF(I516=0,0,IF(I516&lt;100,(H516+0.1)*I516-M516+7.5,0))</f>
        <v>0</v>
      </c>
      <c r="O516" s="83">
        <f>N516+M516</f>
        <v>0</v>
      </c>
      <c r="P516" s="84"/>
      <c r="Q516" s="78">
        <v>50</v>
      </c>
      <c r="R516" s="85" t="s">
        <v>53</v>
      </c>
      <c r="S516" s="84" t="s">
        <v>4503</v>
      </c>
    </row>
    <row r="517" spans="1:19" s="42" customFormat="1" ht="15.9" x14ac:dyDescent="0.45">
      <c r="A517" s="8"/>
      <c r="B517" s="75" t="s">
        <v>1256</v>
      </c>
      <c r="C517" s="76" t="s">
        <v>1257</v>
      </c>
      <c r="D517" s="76" t="s">
        <v>1258</v>
      </c>
      <c r="E517" s="76" t="s">
        <v>76</v>
      </c>
      <c r="F517" s="77" t="s">
        <v>52</v>
      </c>
      <c r="G517" s="78">
        <v>200</v>
      </c>
      <c r="H517" s="79">
        <v>0.61</v>
      </c>
      <c r="I517" s="80"/>
      <c r="J517" s="81">
        <f>INT(I517/G517)</f>
        <v>0</v>
      </c>
      <c r="K517" s="81">
        <f>MOD(I517,G517)</f>
        <v>0</v>
      </c>
      <c r="L517" s="82" t="str">
        <f>IF(I517="","-",J517+K517/(G517/2))</f>
        <v>-</v>
      </c>
      <c r="M517" s="83">
        <f>I517*H517</f>
        <v>0</v>
      </c>
      <c r="N517" s="83">
        <f>IF(I517=0,0,IF(I517&lt;100,(H517+0.1)*I517-M517+7.5,0))</f>
        <v>0</v>
      </c>
      <c r="O517" s="83">
        <f>N517+M517</f>
        <v>0</v>
      </c>
      <c r="P517" s="84"/>
      <c r="Q517" s="78">
        <v>20</v>
      </c>
      <c r="R517" s="85" t="s">
        <v>138</v>
      </c>
      <c r="S517" s="84" t="s">
        <v>4694</v>
      </c>
    </row>
    <row r="518" spans="1:19" s="42" customFormat="1" ht="15.9" x14ac:dyDescent="0.45">
      <c r="A518" s="8"/>
      <c r="B518" s="75" t="s">
        <v>1259</v>
      </c>
      <c r="C518" s="76" t="s">
        <v>1257</v>
      </c>
      <c r="D518" s="76" t="s">
        <v>1258</v>
      </c>
      <c r="E518" s="76" t="s">
        <v>1260</v>
      </c>
      <c r="F518" s="77" t="s">
        <v>52</v>
      </c>
      <c r="G518" s="78">
        <v>200</v>
      </c>
      <c r="H518" s="79">
        <v>0.75</v>
      </c>
      <c r="I518" s="80"/>
      <c r="J518" s="81">
        <f>INT(I518/G518)</f>
        <v>0</v>
      </c>
      <c r="K518" s="81">
        <f>MOD(I518,G518)</f>
        <v>0</v>
      </c>
      <c r="L518" s="82" t="str">
        <f>IF(I518="","-",J518+K518/(G518/2))</f>
        <v>-</v>
      </c>
      <c r="M518" s="83">
        <f>I518*H518</f>
        <v>0</v>
      </c>
      <c r="N518" s="83">
        <f>IF(I518=0,0,IF(I518&lt;100,(H518+0.1)*I518-M518+7.5,0))</f>
        <v>0</v>
      </c>
      <c r="O518" s="83">
        <f>N518+M518</f>
        <v>0</v>
      </c>
      <c r="P518" s="84"/>
      <c r="Q518" s="78">
        <v>25</v>
      </c>
      <c r="R518" s="85" t="s">
        <v>138</v>
      </c>
      <c r="S518" s="84" t="s">
        <v>4695</v>
      </c>
    </row>
    <row r="519" spans="1:19" s="42" customFormat="1" ht="15.9" x14ac:dyDescent="0.45">
      <c r="A519" s="8"/>
      <c r="B519" s="75" t="s">
        <v>1261</v>
      </c>
      <c r="C519" s="76" t="s">
        <v>1257</v>
      </c>
      <c r="D519" s="76" t="s">
        <v>1258</v>
      </c>
      <c r="E519" s="76" t="s">
        <v>1262</v>
      </c>
      <c r="F519" s="77" t="s">
        <v>52</v>
      </c>
      <c r="G519" s="78">
        <v>200</v>
      </c>
      <c r="H519" s="79">
        <v>0.88</v>
      </c>
      <c r="I519" s="80"/>
      <c r="J519" s="81">
        <f>INT(I519/G519)</f>
        <v>0</v>
      </c>
      <c r="K519" s="81">
        <f>MOD(I519,G519)</f>
        <v>0</v>
      </c>
      <c r="L519" s="82" t="str">
        <f>IF(I519="","-",J519+K519/(G519/2))</f>
        <v>-</v>
      </c>
      <c r="M519" s="83">
        <f>I519*H519</f>
        <v>0</v>
      </c>
      <c r="N519" s="83">
        <f>IF(I519=0,0,IF(I519&lt;100,(H519+0.1)*I519-M519+7.5,0))</f>
        <v>0</v>
      </c>
      <c r="O519" s="83">
        <f>N519+M519</f>
        <v>0</v>
      </c>
      <c r="P519" s="84"/>
      <c r="Q519" s="78">
        <v>25</v>
      </c>
      <c r="R519" s="85" t="s">
        <v>138</v>
      </c>
      <c r="S519" s="84" t="s">
        <v>4512</v>
      </c>
    </row>
    <row r="520" spans="1:19" s="42" customFormat="1" ht="15.9" x14ac:dyDescent="0.45">
      <c r="A520" s="8"/>
      <c r="B520" s="75" t="s">
        <v>1263</v>
      </c>
      <c r="C520" s="86" t="s">
        <v>1257</v>
      </c>
      <c r="D520" s="86" t="s">
        <v>1258</v>
      </c>
      <c r="E520" s="86" t="s">
        <v>1264</v>
      </c>
      <c r="F520" s="87" t="s">
        <v>52</v>
      </c>
      <c r="G520" s="78">
        <v>250</v>
      </c>
      <c r="H520" s="79">
        <v>1.57</v>
      </c>
      <c r="I520" s="80"/>
      <c r="J520" s="81">
        <f>INT(I520/G520)</f>
        <v>0</v>
      </c>
      <c r="K520" s="81">
        <f>MOD(I520,G520)</f>
        <v>0</v>
      </c>
      <c r="L520" s="82" t="str">
        <f>IF(I520="","-",J520+K520/(G520/2))</f>
        <v>-</v>
      </c>
      <c r="M520" s="83">
        <f>I520*H520</f>
        <v>0</v>
      </c>
      <c r="N520" s="83">
        <f>IF(I520=0,0,IF(I520&lt;100,(H520+0.1)*I520-M520+7.5,0))</f>
        <v>0</v>
      </c>
      <c r="O520" s="83">
        <f>N520+M520</f>
        <v>0</v>
      </c>
      <c r="P520" s="84"/>
      <c r="Q520" s="78">
        <v>25</v>
      </c>
      <c r="R520" s="85" t="s">
        <v>121</v>
      </c>
      <c r="S520" s="84" t="s">
        <v>5396</v>
      </c>
    </row>
    <row r="521" spans="1:19" s="42" customFormat="1" ht="15.9" x14ac:dyDescent="0.45">
      <c r="A521" s="8"/>
      <c r="B521" s="75" t="s">
        <v>1265</v>
      </c>
      <c r="C521" s="76" t="s">
        <v>1257</v>
      </c>
      <c r="D521" s="76" t="s">
        <v>1258</v>
      </c>
      <c r="E521" s="76" t="s">
        <v>1266</v>
      </c>
      <c r="F521" s="77" t="s">
        <v>52</v>
      </c>
      <c r="G521" s="78">
        <v>200</v>
      </c>
      <c r="H521" s="79">
        <v>0.88</v>
      </c>
      <c r="I521" s="80"/>
      <c r="J521" s="81">
        <f>INT(I521/G521)</f>
        <v>0</v>
      </c>
      <c r="K521" s="81">
        <f>MOD(I521,G521)</f>
        <v>0</v>
      </c>
      <c r="L521" s="82" t="str">
        <f>IF(I521="","-",J521+K521/(G521/2))</f>
        <v>-</v>
      </c>
      <c r="M521" s="83">
        <f>I521*H521</f>
        <v>0</v>
      </c>
      <c r="N521" s="83">
        <f>IF(I521=0,0,IF(I521&lt;100,(H521+0.1)*I521-M521+7.5,0))</f>
        <v>0</v>
      </c>
      <c r="O521" s="83">
        <f>N521+M521</f>
        <v>0</v>
      </c>
      <c r="P521" s="84"/>
      <c r="Q521" s="78">
        <v>20</v>
      </c>
      <c r="R521" s="85" t="s">
        <v>138</v>
      </c>
      <c r="S521" s="84" t="s">
        <v>4502</v>
      </c>
    </row>
    <row r="522" spans="1:19" s="42" customFormat="1" ht="15.9" x14ac:dyDescent="0.45">
      <c r="A522" s="8"/>
      <c r="B522" s="75" t="s">
        <v>1267</v>
      </c>
      <c r="C522" s="76" t="s">
        <v>1257</v>
      </c>
      <c r="D522" s="76" t="s">
        <v>1258</v>
      </c>
      <c r="E522" s="76" t="s">
        <v>1268</v>
      </c>
      <c r="F522" s="77" t="s">
        <v>52</v>
      </c>
      <c r="G522" s="78">
        <v>200</v>
      </c>
      <c r="H522" s="79">
        <v>0.76</v>
      </c>
      <c r="I522" s="80"/>
      <c r="J522" s="81">
        <f>INT(I522/G522)</f>
        <v>0</v>
      </c>
      <c r="K522" s="81">
        <f>MOD(I522,G522)</f>
        <v>0</v>
      </c>
      <c r="L522" s="82" t="str">
        <f>IF(I522="","-",J522+K522/(G522/2))</f>
        <v>-</v>
      </c>
      <c r="M522" s="83">
        <f>I522*H522</f>
        <v>0</v>
      </c>
      <c r="N522" s="83">
        <f>IF(I522=0,0,IF(I522&lt;100,(H522+0.1)*I522-M522+7.5,0))</f>
        <v>0</v>
      </c>
      <c r="O522" s="83">
        <f>N522+M522</f>
        <v>0</v>
      </c>
      <c r="P522" s="84"/>
      <c r="Q522" s="78">
        <v>20</v>
      </c>
      <c r="R522" s="85" t="s">
        <v>163</v>
      </c>
      <c r="S522" s="84" t="s">
        <v>4493</v>
      </c>
    </row>
    <row r="523" spans="1:19" s="42" customFormat="1" ht="15.9" x14ac:dyDescent="0.45">
      <c r="A523" s="8"/>
      <c r="B523" s="75" t="s">
        <v>1269</v>
      </c>
      <c r="C523" s="76" t="s">
        <v>1270</v>
      </c>
      <c r="D523" s="76" t="s">
        <v>1271</v>
      </c>
      <c r="E523" s="76" t="s">
        <v>1272</v>
      </c>
      <c r="F523" s="77" t="s">
        <v>52</v>
      </c>
      <c r="G523" s="78">
        <v>200</v>
      </c>
      <c r="H523" s="79">
        <v>0.73</v>
      </c>
      <c r="I523" s="80"/>
      <c r="J523" s="81">
        <f>INT(I523/G523)</f>
        <v>0</v>
      </c>
      <c r="K523" s="81">
        <f>MOD(I523,G523)</f>
        <v>0</v>
      </c>
      <c r="L523" s="82" t="str">
        <f>IF(I523="","-",J523+K523/(G523/2))</f>
        <v>-</v>
      </c>
      <c r="M523" s="83">
        <f>I523*H523</f>
        <v>0</v>
      </c>
      <c r="N523" s="83">
        <f>IF(I523=0,0,IF(I523&lt;100,(H523+0.1)*I523-M523+7.5,0))</f>
        <v>0</v>
      </c>
      <c r="O523" s="83">
        <f>N523+M523</f>
        <v>0</v>
      </c>
      <c r="P523" s="84"/>
      <c r="Q523" s="78">
        <v>50</v>
      </c>
      <c r="R523" s="85" t="s">
        <v>163</v>
      </c>
      <c r="S523" s="84" t="s">
        <v>4495</v>
      </c>
    </row>
    <row r="524" spans="1:19" s="42" customFormat="1" ht="15.9" x14ac:dyDescent="0.45">
      <c r="A524" s="8"/>
      <c r="B524" s="75" t="s">
        <v>1273</v>
      </c>
      <c r="C524" s="76" t="s">
        <v>1274</v>
      </c>
      <c r="D524" s="76" t="s">
        <v>1275</v>
      </c>
      <c r="E524" s="76" t="s">
        <v>76</v>
      </c>
      <c r="F524" s="77" t="s">
        <v>52</v>
      </c>
      <c r="G524" s="78">
        <v>200</v>
      </c>
      <c r="H524" s="79">
        <v>0.59</v>
      </c>
      <c r="I524" s="80"/>
      <c r="J524" s="81">
        <f>INT(I524/G524)</f>
        <v>0</v>
      </c>
      <c r="K524" s="81">
        <f>MOD(I524,G524)</f>
        <v>0</v>
      </c>
      <c r="L524" s="82" t="str">
        <f>IF(I524="","-",J524+K524/(G524/2))</f>
        <v>-</v>
      </c>
      <c r="M524" s="83">
        <f>I524*H524</f>
        <v>0</v>
      </c>
      <c r="N524" s="83">
        <f>IF(I524=0,0,IF(I524&lt;100,(H524+0.1)*I524-M524+7.5,0))</f>
        <v>0</v>
      </c>
      <c r="O524" s="83">
        <f>N524+M524</f>
        <v>0</v>
      </c>
      <c r="P524" s="84"/>
      <c r="Q524" s="78">
        <v>20</v>
      </c>
      <c r="R524" s="85" t="s">
        <v>121</v>
      </c>
      <c r="S524" s="84" t="s">
        <v>4554</v>
      </c>
    </row>
    <row r="525" spans="1:19" s="42" customFormat="1" ht="15.9" x14ac:dyDescent="0.45">
      <c r="A525" s="8"/>
      <c r="B525" s="75" t="s">
        <v>1276</v>
      </c>
      <c r="C525" s="76" t="s">
        <v>1274</v>
      </c>
      <c r="D525" s="76" t="s">
        <v>1275</v>
      </c>
      <c r="E525" s="76" t="s">
        <v>200</v>
      </c>
      <c r="F525" s="77" t="s">
        <v>52</v>
      </c>
      <c r="G525" s="78">
        <v>200</v>
      </c>
      <c r="H525" s="79">
        <v>0.82000000000000006</v>
      </c>
      <c r="I525" s="80"/>
      <c r="J525" s="81">
        <f>INT(I525/G525)</f>
        <v>0</v>
      </c>
      <c r="K525" s="81">
        <f>MOD(I525,G525)</f>
        <v>0</v>
      </c>
      <c r="L525" s="82" t="str">
        <f>IF(I525="","-",J525+K525/(G525/2))</f>
        <v>-</v>
      </c>
      <c r="M525" s="83">
        <f>I525*H525</f>
        <v>0</v>
      </c>
      <c r="N525" s="83">
        <f>IF(I525=0,0,IF(I525&lt;100,(H525+0.1)*I525-M525+7.5,0))</f>
        <v>0</v>
      </c>
      <c r="O525" s="83">
        <f>N525+M525</f>
        <v>0</v>
      </c>
      <c r="P525" s="84"/>
      <c r="Q525" s="78">
        <v>20</v>
      </c>
      <c r="R525" s="85" t="s">
        <v>121</v>
      </c>
      <c r="S525" s="84" t="s">
        <v>4493</v>
      </c>
    </row>
    <row r="526" spans="1:19" s="42" customFormat="1" ht="15.9" x14ac:dyDescent="0.45">
      <c r="A526" s="8"/>
      <c r="B526" s="75" t="s">
        <v>1277</v>
      </c>
      <c r="C526" s="76" t="s">
        <v>1274</v>
      </c>
      <c r="D526" s="76" t="s">
        <v>1275</v>
      </c>
      <c r="E526" s="76" t="s">
        <v>1278</v>
      </c>
      <c r="F526" s="77" t="s">
        <v>52</v>
      </c>
      <c r="G526" s="78">
        <v>200</v>
      </c>
      <c r="H526" s="79">
        <v>0.55000000000000004</v>
      </c>
      <c r="I526" s="80"/>
      <c r="J526" s="81">
        <f>INT(I526/G526)</f>
        <v>0</v>
      </c>
      <c r="K526" s="81">
        <f>MOD(I526,G526)</f>
        <v>0</v>
      </c>
      <c r="L526" s="82" t="str">
        <f>IF(I526="","-",J526+K526/(G526/2))</f>
        <v>-</v>
      </c>
      <c r="M526" s="83">
        <f>I526*H526</f>
        <v>0</v>
      </c>
      <c r="N526" s="83">
        <f>IF(I526=0,0,IF(I526&lt;100,(H526+0.1)*I526-M526+7.5,0))</f>
        <v>0</v>
      </c>
      <c r="O526" s="83">
        <f>N526+M526</f>
        <v>0</v>
      </c>
      <c r="P526" s="84"/>
      <c r="Q526" s="78">
        <v>15</v>
      </c>
      <c r="R526" s="85" t="s">
        <v>883</v>
      </c>
      <c r="S526" s="84" t="s">
        <v>4558</v>
      </c>
    </row>
    <row r="527" spans="1:19" s="42" customFormat="1" ht="15.9" x14ac:dyDescent="0.45">
      <c r="A527" s="8"/>
      <c r="B527" s="75" t="s">
        <v>1279</v>
      </c>
      <c r="C527" s="76" t="s">
        <v>1274</v>
      </c>
      <c r="D527" s="76" t="s">
        <v>1275</v>
      </c>
      <c r="E527" s="76" t="s">
        <v>1280</v>
      </c>
      <c r="F527" s="77" t="s">
        <v>52</v>
      </c>
      <c r="G527" s="78">
        <v>200</v>
      </c>
      <c r="H527" s="79">
        <v>1.18</v>
      </c>
      <c r="I527" s="80"/>
      <c r="J527" s="81">
        <f>INT(I527/G527)</f>
        <v>0</v>
      </c>
      <c r="K527" s="81">
        <f>MOD(I527,G527)</f>
        <v>0</v>
      </c>
      <c r="L527" s="82" t="str">
        <f>IF(I527="","-",J527+K527/(G527/2))</f>
        <v>-</v>
      </c>
      <c r="M527" s="83">
        <f>I527*H527</f>
        <v>0</v>
      </c>
      <c r="N527" s="83">
        <f>IF(I527=0,0,IF(I527&lt;100,(H527+0.1)*I527-M527+7.5,0))</f>
        <v>0</v>
      </c>
      <c r="O527" s="83">
        <f>N527+M527</f>
        <v>0</v>
      </c>
      <c r="P527" s="84"/>
      <c r="Q527" s="78">
        <v>20</v>
      </c>
      <c r="R527" s="85" t="s">
        <v>121</v>
      </c>
      <c r="S527" s="84" t="s">
        <v>4512</v>
      </c>
    </row>
    <row r="528" spans="1:19" s="42" customFormat="1" ht="15.9" x14ac:dyDescent="0.45">
      <c r="A528" s="8"/>
      <c r="B528" s="75" t="s">
        <v>1281</v>
      </c>
      <c r="C528" s="89" t="s">
        <v>1274</v>
      </c>
      <c r="D528" s="89" t="s">
        <v>1275</v>
      </c>
      <c r="E528" s="89" t="s">
        <v>1282</v>
      </c>
      <c r="F528" s="90" t="s">
        <v>52</v>
      </c>
      <c r="G528" s="78">
        <v>200</v>
      </c>
      <c r="H528" s="79">
        <v>0.88</v>
      </c>
      <c r="I528" s="80"/>
      <c r="J528" s="81">
        <f>INT(I528/G528)</f>
        <v>0</v>
      </c>
      <c r="K528" s="81">
        <f>MOD(I528,G528)</f>
        <v>0</v>
      </c>
      <c r="L528" s="82" t="str">
        <f>IF(I528="","-",J528+K528/(G528/2))</f>
        <v>-</v>
      </c>
      <c r="M528" s="83">
        <f>I528*H528</f>
        <v>0</v>
      </c>
      <c r="N528" s="83">
        <f>IF(I528=0,0,IF(I528&lt;100,(H528+0.1)*I528-M528+7.5,0))</f>
        <v>0</v>
      </c>
      <c r="O528" s="83">
        <f>N528+M528</f>
        <v>0</v>
      </c>
      <c r="P528" s="84"/>
      <c r="Q528" s="78">
        <v>20</v>
      </c>
      <c r="R528" s="85" t="s">
        <v>138</v>
      </c>
      <c r="S528" s="84" t="s">
        <v>4521</v>
      </c>
    </row>
    <row r="529" spans="1:19" s="42" customFormat="1" ht="15.9" x14ac:dyDescent="0.45">
      <c r="A529" s="8"/>
      <c r="B529" s="75" t="s">
        <v>1283</v>
      </c>
      <c r="C529" s="76" t="s">
        <v>1274</v>
      </c>
      <c r="D529" s="76" t="s">
        <v>1275</v>
      </c>
      <c r="E529" s="76" t="s">
        <v>1284</v>
      </c>
      <c r="F529" s="77" t="s">
        <v>52</v>
      </c>
      <c r="G529" s="78">
        <v>200</v>
      </c>
      <c r="H529" s="79">
        <v>0.85</v>
      </c>
      <c r="I529" s="80"/>
      <c r="J529" s="81">
        <f>INT(I529/G529)</f>
        <v>0</v>
      </c>
      <c r="K529" s="81">
        <f>MOD(I529,G529)</f>
        <v>0</v>
      </c>
      <c r="L529" s="82" t="str">
        <f>IF(I529="","-",J529+K529/(G529/2))</f>
        <v>-</v>
      </c>
      <c r="M529" s="83">
        <f>I529*H529</f>
        <v>0</v>
      </c>
      <c r="N529" s="83">
        <f>IF(I529=0,0,IF(I529&lt;100,(H529+0.1)*I529-M529+7.5,0))</f>
        <v>0</v>
      </c>
      <c r="O529" s="83">
        <f>N529+M529</f>
        <v>0</v>
      </c>
      <c r="P529" s="84"/>
      <c r="Q529" s="78">
        <v>10</v>
      </c>
      <c r="R529" s="85" t="s">
        <v>58</v>
      </c>
      <c r="S529" s="84" t="s">
        <v>4512</v>
      </c>
    </row>
    <row r="530" spans="1:19" s="42" customFormat="1" ht="15.9" x14ac:dyDescent="0.45">
      <c r="A530" s="8"/>
      <c r="B530" s="75" t="s">
        <v>1285</v>
      </c>
      <c r="C530" s="76" t="s">
        <v>1286</v>
      </c>
      <c r="D530" s="76" t="s">
        <v>1287</v>
      </c>
      <c r="E530" s="76" t="s">
        <v>76</v>
      </c>
      <c r="F530" s="77" t="s">
        <v>52</v>
      </c>
      <c r="G530" s="78">
        <v>250</v>
      </c>
      <c r="H530" s="79">
        <v>0.88</v>
      </c>
      <c r="I530" s="80"/>
      <c r="J530" s="81">
        <f>INT(I530/G530)</f>
        <v>0</v>
      </c>
      <c r="K530" s="81">
        <f>MOD(I530,G530)</f>
        <v>0</v>
      </c>
      <c r="L530" s="82" t="str">
        <f>IF(I530="","-",J530+K530/(G530/2))</f>
        <v>-</v>
      </c>
      <c r="M530" s="83">
        <f>I530*H530</f>
        <v>0</v>
      </c>
      <c r="N530" s="83">
        <f>IF(I530=0,0,IF(I530&lt;100,(H530+0.1)*I530-M530+7.5,0))</f>
        <v>0</v>
      </c>
      <c r="O530" s="83">
        <f>N530+M530</f>
        <v>0</v>
      </c>
      <c r="P530" s="84"/>
      <c r="Q530" s="78">
        <v>30</v>
      </c>
      <c r="R530" s="85" t="s">
        <v>138</v>
      </c>
      <c r="S530" s="84" t="s">
        <v>4543</v>
      </c>
    </row>
    <row r="531" spans="1:19" s="42" customFormat="1" ht="15.9" x14ac:dyDescent="0.45">
      <c r="A531" s="8"/>
      <c r="B531" s="75" t="s">
        <v>1288</v>
      </c>
      <c r="C531" s="76" t="s">
        <v>1286</v>
      </c>
      <c r="D531" s="76" t="s">
        <v>1287</v>
      </c>
      <c r="E531" s="76" t="s">
        <v>1289</v>
      </c>
      <c r="F531" s="77" t="s">
        <v>52</v>
      </c>
      <c r="G531" s="78">
        <v>200</v>
      </c>
      <c r="H531" s="79">
        <v>0.86</v>
      </c>
      <c r="I531" s="80"/>
      <c r="J531" s="81">
        <f>INT(I531/G531)</f>
        <v>0</v>
      </c>
      <c r="K531" s="81">
        <f>MOD(I531,G531)</f>
        <v>0</v>
      </c>
      <c r="L531" s="82" t="str">
        <f>IF(I531="","-",J531+K531/(G531/2))</f>
        <v>-</v>
      </c>
      <c r="M531" s="83">
        <f>I531*H531</f>
        <v>0</v>
      </c>
      <c r="N531" s="83">
        <f>IF(I531=0,0,IF(I531&lt;100,(H531+0.1)*I531-M531+7.5,0))</f>
        <v>0</v>
      </c>
      <c r="O531" s="83">
        <f>N531+M531</f>
        <v>0</v>
      </c>
      <c r="P531" s="84"/>
      <c r="Q531" s="78">
        <v>30</v>
      </c>
      <c r="R531" s="85" t="s">
        <v>138</v>
      </c>
      <c r="S531" s="84" t="s">
        <v>4543</v>
      </c>
    </row>
    <row r="532" spans="1:19" s="42" customFormat="1" ht="15.9" x14ac:dyDescent="0.45">
      <c r="A532" s="8"/>
      <c r="B532" s="75" t="s">
        <v>1290</v>
      </c>
      <c r="C532" s="76" t="s">
        <v>1286</v>
      </c>
      <c r="D532" s="76" t="s">
        <v>1287</v>
      </c>
      <c r="E532" s="76" t="s">
        <v>1291</v>
      </c>
      <c r="F532" s="77" t="s">
        <v>52</v>
      </c>
      <c r="G532" s="78">
        <v>200</v>
      </c>
      <c r="H532" s="79">
        <v>0.82000000000000006</v>
      </c>
      <c r="I532" s="80"/>
      <c r="J532" s="81">
        <f>INT(I532/G532)</f>
        <v>0</v>
      </c>
      <c r="K532" s="81">
        <f>MOD(I532,G532)</f>
        <v>0</v>
      </c>
      <c r="L532" s="82" t="str">
        <f>IF(I532="","-",J532+K532/(G532/2))</f>
        <v>-</v>
      </c>
      <c r="M532" s="83">
        <f>I532*H532</f>
        <v>0</v>
      </c>
      <c r="N532" s="83">
        <f>IF(I532=0,0,IF(I532&lt;100,(H532+0.1)*I532-M532+7.5,0))</f>
        <v>0</v>
      </c>
      <c r="O532" s="83">
        <f>N532+M532</f>
        <v>0</v>
      </c>
      <c r="P532" s="84"/>
      <c r="Q532" s="78">
        <v>40</v>
      </c>
      <c r="R532" s="85" t="s">
        <v>138</v>
      </c>
      <c r="S532" s="84" t="s">
        <v>4573</v>
      </c>
    </row>
    <row r="533" spans="1:19" s="42" customFormat="1" ht="15.9" x14ac:dyDescent="0.45">
      <c r="A533" s="8"/>
      <c r="B533" s="75" t="s">
        <v>1292</v>
      </c>
      <c r="C533" s="76" t="s">
        <v>1286</v>
      </c>
      <c r="D533" s="76" t="s">
        <v>1287</v>
      </c>
      <c r="E533" s="76" t="s">
        <v>1293</v>
      </c>
      <c r="F533" s="77" t="s">
        <v>52</v>
      </c>
      <c r="G533" s="78">
        <v>200</v>
      </c>
      <c r="H533" s="79">
        <v>1.08</v>
      </c>
      <c r="I533" s="80"/>
      <c r="J533" s="81">
        <f>INT(I533/G533)</f>
        <v>0</v>
      </c>
      <c r="K533" s="81">
        <f>MOD(I533,G533)</f>
        <v>0</v>
      </c>
      <c r="L533" s="82" t="str">
        <f>IF(I533="","-",J533+K533/(G533/2))</f>
        <v>-</v>
      </c>
      <c r="M533" s="83">
        <f>I533*H533</f>
        <v>0</v>
      </c>
      <c r="N533" s="83">
        <f>IF(I533=0,0,IF(I533&lt;100,(H533+0.1)*I533-M533+7.5,0))</f>
        <v>0</v>
      </c>
      <c r="O533" s="83">
        <f>N533+M533</f>
        <v>0</v>
      </c>
      <c r="P533" s="84"/>
      <c r="Q533" s="78">
        <v>30</v>
      </c>
      <c r="R533" s="85" t="s">
        <v>138</v>
      </c>
      <c r="S533" s="84" t="s">
        <v>4558</v>
      </c>
    </row>
    <row r="534" spans="1:19" s="42" customFormat="1" ht="15.9" x14ac:dyDescent="0.45">
      <c r="A534" s="8"/>
      <c r="B534" s="75" t="s">
        <v>1294</v>
      </c>
      <c r="C534" s="76" t="s">
        <v>1286</v>
      </c>
      <c r="D534" s="76" t="s">
        <v>1287</v>
      </c>
      <c r="E534" s="76" t="s">
        <v>1295</v>
      </c>
      <c r="F534" s="77" t="s">
        <v>52</v>
      </c>
      <c r="G534" s="78">
        <v>200</v>
      </c>
      <c r="H534" s="79">
        <v>1.0900000000000001</v>
      </c>
      <c r="I534" s="80"/>
      <c r="J534" s="81">
        <f>INT(I534/G534)</f>
        <v>0</v>
      </c>
      <c r="K534" s="81">
        <f>MOD(I534,G534)</f>
        <v>0</v>
      </c>
      <c r="L534" s="82" t="str">
        <f>IF(I534="","-",J534+K534/(G534/2))</f>
        <v>-</v>
      </c>
      <c r="M534" s="83">
        <f>I534*H534</f>
        <v>0</v>
      </c>
      <c r="N534" s="83">
        <f>IF(I534=0,0,IF(I534&lt;100,(H534+0.1)*I534-M534+7.5,0))</f>
        <v>0</v>
      </c>
      <c r="O534" s="83">
        <f>N534+M534</f>
        <v>0</v>
      </c>
      <c r="P534" s="84"/>
      <c r="Q534" s="78">
        <v>30</v>
      </c>
      <c r="R534" s="85" t="s">
        <v>138</v>
      </c>
      <c r="S534" s="84" t="s">
        <v>4493</v>
      </c>
    </row>
    <row r="535" spans="1:19" s="42" customFormat="1" ht="15.9" x14ac:dyDescent="0.45">
      <c r="A535" s="8"/>
      <c r="B535" s="75" t="s">
        <v>1296</v>
      </c>
      <c r="C535" s="86" t="s">
        <v>1297</v>
      </c>
      <c r="D535" s="86" t="s">
        <v>1298</v>
      </c>
      <c r="E535" s="86" t="s">
        <v>200</v>
      </c>
      <c r="F535" s="87" t="s">
        <v>52</v>
      </c>
      <c r="G535" s="78">
        <v>200</v>
      </c>
      <c r="H535" s="79">
        <v>0.98</v>
      </c>
      <c r="I535" s="80"/>
      <c r="J535" s="81">
        <f>INT(I535/G535)</f>
        <v>0</v>
      </c>
      <c r="K535" s="81">
        <f>MOD(I535,G535)</f>
        <v>0</v>
      </c>
      <c r="L535" s="82" t="str">
        <f>IF(I535="","-",J535+K535/(G535/2))</f>
        <v>-</v>
      </c>
      <c r="M535" s="83">
        <f>I535*H535</f>
        <v>0</v>
      </c>
      <c r="N535" s="83">
        <f>IF(I535=0,0,IF(I535&lt;100,(H535+0.1)*I535-M535+7.5,0))</f>
        <v>0</v>
      </c>
      <c r="O535" s="83">
        <f>N535+M535</f>
        <v>0</v>
      </c>
      <c r="P535" s="84"/>
      <c r="Q535" s="78">
        <v>40</v>
      </c>
      <c r="R535" s="85" t="s">
        <v>77</v>
      </c>
      <c r="S535" s="84" t="s">
        <v>4493</v>
      </c>
    </row>
    <row r="536" spans="1:19" s="42" customFormat="1" ht="15.9" x14ac:dyDescent="0.45">
      <c r="A536" s="8"/>
      <c r="B536" s="75" t="s">
        <v>1299</v>
      </c>
      <c r="C536" s="76" t="s">
        <v>1297</v>
      </c>
      <c r="D536" s="76" t="s">
        <v>1298</v>
      </c>
      <c r="E536" s="76" t="s">
        <v>1300</v>
      </c>
      <c r="F536" s="77" t="s">
        <v>52</v>
      </c>
      <c r="G536" s="78">
        <v>200</v>
      </c>
      <c r="H536" s="79">
        <v>1.01</v>
      </c>
      <c r="I536" s="80"/>
      <c r="J536" s="81">
        <f>INT(I536/G536)</f>
        <v>0</v>
      </c>
      <c r="K536" s="81">
        <f>MOD(I536,G536)</f>
        <v>0</v>
      </c>
      <c r="L536" s="82" t="str">
        <f>IF(I536="","-",J536+K536/(G536/2))</f>
        <v>-</v>
      </c>
      <c r="M536" s="83">
        <f>I536*H536</f>
        <v>0</v>
      </c>
      <c r="N536" s="83">
        <f>IF(I536=0,0,IF(I536&lt;100,(H536+0.1)*I536-M536+7.5,0))</f>
        <v>0</v>
      </c>
      <c r="O536" s="83">
        <f>N536+M536</f>
        <v>0</v>
      </c>
      <c r="P536" s="84"/>
      <c r="Q536" s="78">
        <v>50</v>
      </c>
      <c r="R536" s="85" t="s">
        <v>58</v>
      </c>
      <c r="S536" s="84" t="s">
        <v>4696</v>
      </c>
    </row>
    <row r="537" spans="1:19" s="42" customFormat="1" ht="15.9" x14ac:dyDescent="0.45">
      <c r="A537" s="8"/>
      <c r="B537" s="75" t="s">
        <v>1301</v>
      </c>
      <c r="C537" s="86" t="s">
        <v>1302</v>
      </c>
      <c r="D537" s="86" t="s">
        <v>1303</v>
      </c>
      <c r="E537" s="86" t="s">
        <v>1304</v>
      </c>
      <c r="F537" s="87" t="s">
        <v>52</v>
      </c>
      <c r="G537" s="78">
        <v>200</v>
      </c>
      <c r="H537" s="79">
        <v>2.69</v>
      </c>
      <c r="I537" s="80"/>
      <c r="J537" s="81">
        <f>INT(I537/G537)</f>
        <v>0</v>
      </c>
      <c r="K537" s="81">
        <f>MOD(I537,G537)</f>
        <v>0</v>
      </c>
      <c r="L537" s="82" t="str">
        <f>IF(I537="","-",J537+K537/(G537/2))</f>
        <v>-</v>
      </c>
      <c r="M537" s="83">
        <f>I537*H537</f>
        <v>0</v>
      </c>
      <c r="N537" s="83">
        <f>IF(I537=0,0,IF(I537&lt;100,(H537+0.1)*I537-M537+7.5,0))</f>
        <v>0</v>
      </c>
      <c r="O537" s="83">
        <f>N537+M537</f>
        <v>0</v>
      </c>
      <c r="P537" s="84"/>
      <c r="Q537" s="78">
        <v>60</v>
      </c>
      <c r="R537" s="85" t="s">
        <v>138</v>
      </c>
      <c r="S537" s="84" t="s">
        <v>5397</v>
      </c>
    </row>
    <row r="538" spans="1:19" s="42" customFormat="1" ht="15.9" x14ac:dyDescent="0.45">
      <c r="A538" s="8"/>
      <c r="B538" s="75" t="s">
        <v>1305</v>
      </c>
      <c r="C538" s="76" t="s">
        <v>1302</v>
      </c>
      <c r="D538" s="76" t="s">
        <v>1303</v>
      </c>
      <c r="E538" s="76" t="s">
        <v>1306</v>
      </c>
      <c r="F538" s="88" t="s">
        <v>52</v>
      </c>
      <c r="G538" s="78">
        <v>200</v>
      </c>
      <c r="H538" s="79">
        <v>1.57</v>
      </c>
      <c r="I538" s="80"/>
      <c r="J538" s="81">
        <f>INT(I538/G538)</f>
        <v>0</v>
      </c>
      <c r="K538" s="81">
        <f>MOD(I538,G538)</f>
        <v>0</v>
      </c>
      <c r="L538" s="82" t="str">
        <f>IF(I538="","-",J538+K538/(G538/2))</f>
        <v>-</v>
      </c>
      <c r="M538" s="83">
        <f>I538*H538</f>
        <v>0</v>
      </c>
      <c r="N538" s="83">
        <f>IF(I538=0,0,IF(I538&lt;100,(H538+0.1)*I538-M538+7.5,0))</f>
        <v>0</v>
      </c>
      <c r="O538" s="83">
        <f>N538+M538</f>
        <v>0</v>
      </c>
      <c r="P538" s="84"/>
      <c r="Q538" s="78">
        <v>60</v>
      </c>
      <c r="R538" s="85" t="s">
        <v>138</v>
      </c>
      <c r="S538" s="84" t="s">
        <v>4697</v>
      </c>
    </row>
    <row r="539" spans="1:19" s="42" customFormat="1" ht="15.9" x14ac:dyDescent="0.45">
      <c r="A539" s="8"/>
      <c r="B539" s="75" t="s">
        <v>1307</v>
      </c>
      <c r="C539" s="76" t="s">
        <v>1302</v>
      </c>
      <c r="D539" s="76" t="s">
        <v>1303</v>
      </c>
      <c r="E539" s="76" t="s">
        <v>1308</v>
      </c>
      <c r="F539" s="77" t="s">
        <v>52</v>
      </c>
      <c r="G539" s="78">
        <v>200</v>
      </c>
      <c r="H539" s="79">
        <v>2.2599999999999998</v>
      </c>
      <c r="I539" s="80"/>
      <c r="J539" s="81">
        <f>INT(I539/G539)</f>
        <v>0</v>
      </c>
      <c r="K539" s="81">
        <f>MOD(I539,G539)</f>
        <v>0</v>
      </c>
      <c r="L539" s="82" t="str">
        <f>IF(I539="","-",J539+K539/(G539/2))</f>
        <v>-</v>
      </c>
      <c r="M539" s="83">
        <f>I539*H539</f>
        <v>0</v>
      </c>
      <c r="N539" s="83">
        <f>IF(I539=0,0,IF(I539&lt;100,(H539+0.1)*I539-M539+7.5,0))</f>
        <v>0</v>
      </c>
      <c r="O539" s="83">
        <f>N539+M539</f>
        <v>0</v>
      </c>
      <c r="P539" s="84"/>
      <c r="Q539" s="78">
        <v>60</v>
      </c>
      <c r="R539" s="85" t="s">
        <v>58</v>
      </c>
      <c r="S539" s="84" t="s">
        <v>4698</v>
      </c>
    </row>
    <row r="540" spans="1:19" s="42" customFormat="1" ht="15.9" x14ac:dyDescent="0.45">
      <c r="A540" s="8"/>
      <c r="B540" s="75" t="s">
        <v>1309</v>
      </c>
      <c r="C540" s="86" t="s">
        <v>1302</v>
      </c>
      <c r="D540" s="86" t="s">
        <v>1303</v>
      </c>
      <c r="E540" s="86" t="s">
        <v>1310</v>
      </c>
      <c r="F540" s="87" t="s">
        <v>52</v>
      </c>
      <c r="G540" s="78">
        <v>200</v>
      </c>
      <c r="H540" s="79">
        <v>2.2599999999999998</v>
      </c>
      <c r="I540" s="80"/>
      <c r="J540" s="81">
        <f>INT(I540/G540)</f>
        <v>0</v>
      </c>
      <c r="K540" s="81">
        <f>MOD(I540,G540)</f>
        <v>0</v>
      </c>
      <c r="L540" s="82" t="str">
        <f>IF(I540="","-",J540+K540/(G540/2))</f>
        <v>-</v>
      </c>
      <c r="M540" s="83">
        <f>I540*H540</f>
        <v>0</v>
      </c>
      <c r="N540" s="83">
        <f>IF(I540=0,0,IF(I540&lt;100,(H540+0.1)*I540-M540+7.5,0))</f>
        <v>0</v>
      </c>
      <c r="O540" s="83">
        <f>N540+M540</f>
        <v>0</v>
      </c>
      <c r="P540" s="84"/>
      <c r="Q540" s="78">
        <v>50</v>
      </c>
      <c r="R540" s="85" t="s">
        <v>58</v>
      </c>
      <c r="S540" s="84" t="s">
        <v>5398</v>
      </c>
    </row>
    <row r="541" spans="1:19" s="42" customFormat="1" ht="15.9" x14ac:dyDescent="0.45">
      <c r="A541" s="8"/>
      <c r="B541" s="75" t="s">
        <v>1311</v>
      </c>
      <c r="C541" s="76" t="s">
        <v>1302</v>
      </c>
      <c r="D541" s="76" t="s">
        <v>1303</v>
      </c>
      <c r="E541" s="76" t="s">
        <v>1312</v>
      </c>
      <c r="F541" s="77" t="s">
        <v>52</v>
      </c>
      <c r="G541" s="78">
        <v>200</v>
      </c>
      <c r="H541" s="79">
        <v>1.0900000000000001</v>
      </c>
      <c r="I541" s="80"/>
      <c r="J541" s="81">
        <f>INT(I541/G541)</f>
        <v>0</v>
      </c>
      <c r="K541" s="81">
        <f>MOD(I541,G541)</f>
        <v>0</v>
      </c>
      <c r="L541" s="82" t="str">
        <f>IF(I541="","-",J541+K541/(G541/2))</f>
        <v>-</v>
      </c>
      <c r="M541" s="83">
        <f>I541*H541</f>
        <v>0</v>
      </c>
      <c r="N541" s="83">
        <f>IF(I541=0,0,IF(I541&lt;100,(H541+0.1)*I541-M541+7.5,0))</f>
        <v>0</v>
      </c>
      <c r="O541" s="83">
        <f>N541+M541</f>
        <v>0</v>
      </c>
      <c r="P541" s="84"/>
      <c r="Q541" s="78">
        <v>80</v>
      </c>
      <c r="R541" s="85" t="s">
        <v>138</v>
      </c>
      <c r="S541" s="84" t="s">
        <v>4699</v>
      </c>
    </row>
    <row r="542" spans="1:19" s="42" customFormat="1" ht="15.9" x14ac:dyDescent="0.45">
      <c r="A542" s="8"/>
      <c r="B542" s="75" t="s">
        <v>1313</v>
      </c>
      <c r="C542" s="86" t="s">
        <v>1302</v>
      </c>
      <c r="D542" s="86" t="s">
        <v>1303</v>
      </c>
      <c r="E542" s="86" t="s">
        <v>1314</v>
      </c>
      <c r="F542" s="87" t="s">
        <v>52</v>
      </c>
      <c r="G542" s="78">
        <v>200</v>
      </c>
      <c r="H542" s="79">
        <v>2.2599999999999998</v>
      </c>
      <c r="I542" s="80"/>
      <c r="J542" s="81">
        <f>INT(I542/G542)</f>
        <v>0</v>
      </c>
      <c r="K542" s="81">
        <f>MOD(I542,G542)</f>
        <v>0</v>
      </c>
      <c r="L542" s="82" t="str">
        <f>IF(I542="","-",J542+K542/(G542/2))</f>
        <v>-</v>
      </c>
      <c r="M542" s="83">
        <f>I542*H542</f>
        <v>0</v>
      </c>
      <c r="N542" s="83">
        <f>IF(I542=0,0,IF(I542&lt;100,(H542+0.1)*I542-M542+7.5,0))</f>
        <v>0</v>
      </c>
      <c r="O542" s="83">
        <f>N542+M542</f>
        <v>0</v>
      </c>
      <c r="P542" s="84"/>
      <c r="Q542" s="78">
        <v>50</v>
      </c>
      <c r="R542" s="85" t="s">
        <v>138</v>
      </c>
      <c r="S542" s="84" t="s">
        <v>5399</v>
      </c>
    </row>
    <row r="543" spans="1:19" s="42" customFormat="1" ht="15.9" x14ac:dyDescent="0.45">
      <c r="A543" s="8"/>
      <c r="B543" s="75" t="s">
        <v>1315</v>
      </c>
      <c r="C543" s="76" t="s">
        <v>1302</v>
      </c>
      <c r="D543" s="76" t="s">
        <v>1303</v>
      </c>
      <c r="E543" s="76" t="s">
        <v>1316</v>
      </c>
      <c r="F543" s="77" t="s">
        <v>52</v>
      </c>
      <c r="G543" s="78">
        <v>200</v>
      </c>
      <c r="H543" s="79">
        <v>1.05</v>
      </c>
      <c r="I543" s="80"/>
      <c r="J543" s="81">
        <f>INT(I543/G543)</f>
        <v>0</v>
      </c>
      <c r="K543" s="81">
        <f>MOD(I543,G543)</f>
        <v>0</v>
      </c>
      <c r="L543" s="82" t="str">
        <f>IF(I543="","-",J543+K543/(G543/2))</f>
        <v>-</v>
      </c>
      <c r="M543" s="83">
        <f>I543*H543</f>
        <v>0</v>
      </c>
      <c r="N543" s="83">
        <f>IF(I543=0,0,IF(I543&lt;100,(H543+0.1)*I543-M543+7.5,0))</f>
        <v>0</v>
      </c>
      <c r="O543" s="83">
        <f>N543+M543</f>
        <v>0</v>
      </c>
      <c r="P543" s="84"/>
      <c r="Q543" s="78">
        <v>25</v>
      </c>
      <c r="R543" s="85" t="s">
        <v>121</v>
      </c>
      <c r="S543" s="84" t="s">
        <v>4700</v>
      </c>
    </row>
    <row r="544" spans="1:19" s="42" customFormat="1" ht="15.9" x14ac:dyDescent="0.45">
      <c r="A544" s="8"/>
      <c r="B544" s="75" t="s">
        <v>1317</v>
      </c>
      <c r="C544" s="76" t="s">
        <v>1318</v>
      </c>
      <c r="D544" s="76" t="s">
        <v>1319</v>
      </c>
      <c r="E544" s="76" t="s">
        <v>76</v>
      </c>
      <c r="F544" s="77" t="s">
        <v>52</v>
      </c>
      <c r="G544" s="78">
        <v>200</v>
      </c>
      <c r="H544" s="79">
        <v>1.21</v>
      </c>
      <c r="I544" s="80"/>
      <c r="J544" s="81">
        <f>INT(I544/G544)</f>
        <v>0</v>
      </c>
      <c r="K544" s="81">
        <f>MOD(I544,G544)</f>
        <v>0</v>
      </c>
      <c r="L544" s="82" t="str">
        <f>IF(I544="","-",J544+K544/(G544/2))</f>
        <v>-</v>
      </c>
      <c r="M544" s="83">
        <f>I544*H544</f>
        <v>0</v>
      </c>
      <c r="N544" s="83">
        <f>IF(I544=0,0,IF(I544&lt;100,(H544+0.1)*I544-M544+7.5,0))</f>
        <v>0</v>
      </c>
      <c r="O544" s="83">
        <f>N544+M544</f>
        <v>0</v>
      </c>
      <c r="P544" s="84"/>
      <c r="Q544" s="78">
        <v>50</v>
      </c>
      <c r="R544" s="85" t="s">
        <v>77</v>
      </c>
      <c r="S544" s="84" t="s">
        <v>4512</v>
      </c>
    </row>
    <row r="545" spans="1:19" s="42" customFormat="1" ht="15.9" x14ac:dyDescent="0.45">
      <c r="A545" s="8"/>
      <c r="B545" s="75" t="s">
        <v>1320</v>
      </c>
      <c r="C545" s="86" t="s">
        <v>1318</v>
      </c>
      <c r="D545" s="86" t="s">
        <v>1319</v>
      </c>
      <c r="E545" s="86" t="s">
        <v>1200</v>
      </c>
      <c r="F545" s="87" t="s">
        <v>52</v>
      </c>
      <c r="G545" s="78">
        <v>200</v>
      </c>
      <c r="H545" s="79">
        <v>0.98</v>
      </c>
      <c r="I545" s="80"/>
      <c r="J545" s="81">
        <f>INT(I545/G545)</f>
        <v>0</v>
      </c>
      <c r="K545" s="81">
        <f>MOD(I545,G545)</f>
        <v>0</v>
      </c>
      <c r="L545" s="82" t="str">
        <f>IF(I545="","-",J545+K545/(G545/2))</f>
        <v>-</v>
      </c>
      <c r="M545" s="83">
        <f>I545*H545</f>
        <v>0</v>
      </c>
      <c r="N545" s="83">
        <f>IF(I545=0,0,IF(I545&lt;100,(H545+0.1)*I545-M545+7.5,0))</f>
        <v>0</v>
      </c>
      <c r="O545" s="83">
        <f>N545+M545</f>
        <v>0</v>
      </c>
      <c r="P545" s="84"/>
      <c r="Q545" s="78">
        <v>50</v>
      </c>
      <c r="R545" s="85" t="s">
        <v>77</v>
      </c>
      <c r="S545" s="84" t="s">
        <v>5400</v>
      </c>
    </row>
    <row r="546" spans="1:19" s="42" customFormat="1" ht="15.9" x14ac:dyDescent="0.45">
      <c r="A546" s="8"/>
      <c r="B546" s="75" t="s">
        <v>1321</v>
      </c>
      <c r="C546" s="76" t="s">
        <v>1322</v>
      </c>
      <c r="D546" s="76" t="s">
        <v>1323</v>
      </c>
      <c r="E546" s="76" t="s">
        <v>1324</v>
      </c>
      <c r="F546" s="77" t="s">
        <v>52</v>
      </c>
      <c r="G546" s="78">
        <v>200</v>
      </c>
      <c r="H546" s="79">
        <v>0.7</v>
      </c>
      <c r="I546" s="80"/>
      <c r="J546" s="81">
        <f>INT(I546/G546)</f>
        <v>0</v>
      </c>
      <c r="K546" s="81">
        <f>MOD(I546,G546)</f>
        <v>0</v>
      </c>
      <c r="L546" s="82" t="str">
        <f>IF(I546="","-",J546+K546/(G546/2))</f>
        <v>-</v>
      </c>
      <c r="M546" s="83">
        <f>I546*H546</f>
        <v>0</v>
      </c>
      <c r="N546" s="83">
        <f>IF(I546=0,0,IF(I546&lt;100,(H546+0.1)*I546-M546+7.5,0))</f>
        <v>0</v>
      </c>
      <c r="O546" s="83">
        <f>N546+M546</f>
        <v>0</v>
      </c>
      <c r="P546" s="84"/>
      <c r="Q546" s="78">
        <v>50</v>
      </c>
      <c r="R546" s="85" t="s">
        <v>58</v>
      </c>
      <c r="S546" s="84" t="s">
        <v>4502</v>
      </c>
    </row>
    <row r="547" spans="1:19" s="42" customFormat="1" ht="15.9" x14ac:dyDescent="0.45">
      <c r="A547" s="8"/>
      <c r="B547" s="75" t="s">
        <v>1325</v>
      </c>
      <c r="C547" s="76" t="s">
        <v>1322</v>
      </c>
      <c r="D547" s="76" t="s">
        <v>1323</v>
      </c>
      <c r="E547" s="76" t="s">
        <v>1326</v>
      </c>
      <c r="F547" s="77" t="s">
        <v>52</v>
      </c>
      <c r="G547" s="78">
        <v>200</v>
      </c>
      <c r="H547" s="79">
        <v>0.85</v>
      </c>
      <c r="I547" s="80"/>
      <c r="J547" s="81">
        <f>INT(I547/G547)</f>
        <v>0</v>
      </c>
      <c r="K547" s="81">
        <f>MOD(I547,G547)</f>
        <v>0</v>
      </c>
      <c r="L547" s="82" t="str">
        <f>IF(I547="","-",J547+K547/(G547/2))</f>
        <v>-</v>
      </c>
      <c r="M547" s="83">
        <f>I547*H547</f>
        <v>0</v>
      </c>
      <c r="N547" s="83">
        <f>IF(I547=0,0,IF(I547&lt;100,(H547+0.1)*I547-M547+7.5,0))</f>
        <v>0</v>
      </c>
      <c r="O547" s="83">
        <f>N547+M547</f>
        <v>0</v>
      </c>
      <c r="P547" s="84"/>
      <c r="Q547" s="78">
        <v>40</v>
      </c>
      <c r="R547" s="85" t="s">
        <v>58</v>
      </c>
      <c r="S547" s="84" t="s">
        <v>4701</v>
      </c>
    </row>
    <row r="548" spans="1:19" s="42" customFormat="1" ht="15.9" x14ac:dyDescent="0.45">
      <c r="A548" s="8"/>
      <c r="B548" s="75" t="s">
        <v>1327</v>
      </c>
      <c r="C548" s="76" t="s">
        <v>1322</v>
      </c>
      <c r="D548" s="76" t="s">
        <v>1323</v>
      </c>
      <c r="E548" s="76" t="s">
        <v>1328</v>
      </c>
      <c r="F548" s="77" t="s">
        <v>52</v>
      </c>
      <c r="G548" s="78">
        <v>200</v>
      </c>
      <c r="H548" s="79">
        <v>0.79</v>
      </c>
      <c r="I548" s="80"/>
      <c r="J548" s="81">
        <f>INT(I548/G548)</f>
        <v>0</v>
      </c>
      <c r="K548" s="81">
        <f>MOD(I548,G548)</f>
        <v>0</v>
      </c>
      <c r="L548" s="82" t="str">
        <f>IF(I548="","-",J548+K548/(G548/2))</f>
        <v>-</v>
      </c>
      <c r="M548" s="83">
        <f>I548*H548</f>
        <v>0</v>
      </c>
      <c r="N548" s="83">
        <f>IF(I548=0,0,IF(I548&lt;100,(H548+0.1)*I548-M548+7.5,0))</f>
        <v>0</v>
      </c>
      <c r="O548" s="83">
        <f>N548+M548</f>
        <v>0</v>
      </c>
      <c r="P548" s="84"/>
      <c r="Q548" s="78">
        <v>50</v>
      </c>
      <c r="R548" s="85" t="s">
        <v>58</v>
      </c>
      <c r="S548" s="84" t="s">
        <v>4558</v>
      </c>
    </row>
    <row r="549" spans="1:19" s="42" customFormat="1" ht="15.9" x14ac:dyDescent="0.45">
      <c r="A549" s="8"/>
      <c r="B549" s="75" t="s">
        <v>1329</v>
      </c>
      <c r="C549" s="76" t="s">
        <v>1322</v>
      </c>
      <c r="D549" s="76" t="s">
        <v>1323</v>
      </c>
      <c r="E549" s="76" t="s">
        <v>1330</v>
      </c>
      <c r="F549" s="77" t="s">
        <v>52</v>
      </c>
      <c r="G549" s="78">
        <v>200</v>
      </c>
      <c r="H549" s="79">
        <v>1.1100000000000001</v>
      </c>
      <c r="I549" s="80"/>
      <c r="J549" s="81">
        <f>INT(I549/G549)</f>
        <v>0</v>
      </c>
      <c r="K549" s="81">
        <f>MOD(I549,G549)</f>
        <v>0</v>
      </c>
      <c r="L549" s="82" t="str">
        <f>IF(I549="","-",J549+K549/(G549/2))</f>
        <v>-</v>
      </c>
      <c r="M549" s="83">
        <f>I549*H549</f>
        <v>0</v>
      </c>
      <c r="N549" s="83">
        <f>IF(I549=0,0,IF(I549&lt;100,(H549+0.1)*I549-M549+7.5,0))</f>
        <v>0</v>
      </c>
      <c r="O549" s="83">
        <f>N549+M549</f>
        <v>0</v>
      </c>
      <c r="P549" s="84"/>
      <c r="Q549" s="78">
        <v>40</v>
      </c>
      <c r="R549" s="85" t="s">
        <v>58</v>
      </c>
      <c r="S549" s="84" t="s">
        <v>4553</v>
      </c>
    </row>
    <row r="550" spans="1:19" s="42" customFormat="1" ht="15.9" x14ac:dyDescent="0.45">
      <c r="A550" s="8"/>
      <c r="B550" s="75" t="s">
        <v>1331</v>
      </c>
      <c r="C550" s="76" t="s">
        <v>1322</v>
      </c>
      <c r="D550" s="76" t="s">
        <v>1323</v>
      </c>
      <c r="E550" s="76" t="s">
        <v>1332</v>
      </c>
      <c r="F550" s="77" t="s">
        <v>52</v>
      </c>
      <c r="G550" s="78">
        <v>200</v>
      </c>
      <c r="H550" s="79">
        <v>0.57000000000000006</v>
      </c>
      <c r="I550" s="80"/>
      <c r="J550" s="81">
        <f>INT(I550/G550)</f>
        <v>0</v>
      </c>
      <c r="K550" s="81">
        <f>MOD(I550,G550)</f>
        <v>0</v>
      </c>
      <c r="L550" s="82" t="str">
        <f>IF(I550="","-",J550+K550/(G550/2))</f>
        <v>-</v>
      </c>
      <c r="M550" s="83">
        <f>I550*H550</f>
        <v>0</v>
      </c>
      <c r="N550" s="83">
        <f>IF(I550=0,0,IF(I550&lt;100,(H550+0.1)*I550-M550+7.5,0))</f>
        <v>0</v>
      </c>
      <c r="O550" s="83">
        <f>N550+M550</f>
        <v>0</v>
      </c>
      <c r="P550" s="84"/>
      <c r="Q550" s="78">
        <v>50</v>
      </c>
      <c r="R550" s="85" t="s">
        <v>58</v>
      </c>
      <c r="S550" s="84" t="s">
        <v>4587</v>
      </c>
    </row>
    <row r="551" spans="1:19" s="42" customFormat="1" ht="15.9" x14ac:dyDescent="0.45">
      <c r="A551" s="8"/>
      <c r="B551" s="75" t="s">
        <v>1333</v>
      </c>
      <c r="C551" s="76" t="s">
        <v>1334</v>
      </c>
      <c r="D551" s="76" t="s">
        <v>1335</v>
      </c>
      <c r="E551" s="76" t="s">
        <v>76</v>
      </c>
      <c r="F551" s="77" t="s">
        <v>52</v>
      </c>
      <c r="G551" s="78">
        <v>200</v>
      </c>
      <c r="H551" s="79">
        <v>1.27</v>
      </c>
      <c r="I551" s="80"/>
      <c r="J551" s="81">
        <f>INT(I551/G551)</f>
        <v>0</v>
      </c>
      <c r="K551" s="81">
        <f>MOD(I551,G551)</f>
        <v>0</v>
      </c>
      <c r="L551" s="82" t="str">
        <f>IF(I551="","-",J551+K551/(G551/2))</f>
        <v>-</v>
      </c>
      <c r="M551" s="83">
        <f>I551*H551</f>
        <v>0</v>
      </c>
      <c r="N551" s="83">
        <f>IF(I551=0,0,IF(I551&lt;100,(H551+0.1)*I551-M551+7.5,0))</f>
        <v>0</v>
      </c>
      <c r="O551" s="83">
        <f>N551+M551</f>
        <v>0</v>
      </c>
      <c r="P551" s="84"/>
      <c r="Q551" s="78">
        <v>80</v>
      </c>
      <c r="R551" s="85" t="s">
        <v>121</v>
      </c>
      <c r="S551" s="84" t="s">
        <v>4567</v>
      </c>
    </row>
    <row r="552" spans="1:19" s="42" customFormat="1" ht="15.9" x14ac:dyDescent="0.45">
      <c r="A552" s="8"/>
      <c r="B552" s="75" t="s">
        <v>1336</v>
      </c>
      <c r="C552" s="76" t="s">
        <v>1337</v>
      </c>
      <c r="D552" s="76" t="s">
        <v>1338</v>
      </c>
      <c r="E552" s="76" t="s">
        <v>1339</v>
      </c>
      <c r="F552" s="77" t="s">
        <v>52</v>
      </c>
      <c r="G552" s="78">
        <v>250</v>
      </c>
      <c r="H552" s="79">
        <v>1.46</v>
      </c>
      <c r="I552" s="80"/>
      <c r="J552" s="81">
        <f>INT(I552/G552)</f>
        <v>0</v>
      </c>
      <c r="K552" s="81">
        <f>MOD(I552,G552)</f>
        <v>0</v>
      </c>
      <c r="L552" s="82" t="str">
        <f>IF(I552="","-",J552+K552/(G552/2))</f>
        <v>-</v>
      </c>
      <c r="M552" s="83">
        <f>I552*H552</f>
        <v>0</v>
      </c>
      <c r="N552" s="83">
        <f>IF(I552=0,0,IF(I552&lt;100,(H552+0.1)*I552-M552+7.5,0))</f>
        <v>0</v>
      </c>
      <c r="O552" s="83">
        <f>N552+M552</f>
        <v>0</v>
      </c>
      <c r="P552" s="84"/>
      <c r="Q552" s="78">
        <v>20</v>
      </c>
      <c r="R552" s="85" t="s">
        <v>121</v>
      </c>
      <c r="S552" s="84" t="s">
        <v>4702</v>
      </c>
    </row>
    <row r="553" spans="1:19" s="42" customFormat="1" ht="15.9" x14ac:dyDescent="0.45">
      <c r="A553" s="8"/>
      <c r="B553" s="75" t="s">
        <v>1340</v>
      </c>
      <c r="C553" s="76" t="s">
        <v>1337</v>
      </c>
      <c r="D553" s="76" t="s">
        <v>1338</v>
      </c>
      <c r="E553" s="76" t="s">
        <v>1341</v>
      </c>
      <c r="F553" s="77" t="s">
        <v>52</v>
      </c>
      <c r="G553" s="78">
        <v>200</v>
      </c>
      <c r="H553" s="79">
        <v>1.46</v>
      </c>
      <c r="I553" s="80"/>
      <c r="J553" s="81">
        <f>INT(I553/G553)</f>
        <v>0</v>
      </c>
      <c r="K553" s="81">
        <f>MOD(I553,G553)</f>
        <v>0</v>
      </c>
      <c r="L553" s="82" t="str">
        <f>IF(I553="","-",J553+K553/(G553/2))</f>
        <v>-</v>
      </c>
      <c r="M553" s="83">
        <f>I553*H553</f>
        <v>0</v>
      </c>
      <c r="N553" s="83">
        <f>IF(I553=0,0,IF(I553&lt;100,(H553+0.1)*I553-M553+7.5,0))</f>
        <v>0</v>
      </c>
      <c r="O553" s="83">
        <f>N553+M553</f>
        <v>0</v>
      </c>
      <c r="P553" s="84"/>
      <c r="Q553" s="78">
        <v>25</v>
      </c>
      <c r="R553" s="85" t="s">
        <v>138</v>
      </c>
      <c r="S553" s="84" t="s">
        <v>4512</v>
      </c>
    </row>
    <row r="554" spans="1:19" s="42" customFormat="1" ht="15.9" x14ac:dyDescent="0.45">
      <c r="A554" s="8"/>
      <c r="B554" s="75" t="s">
        <v>1342</v>
      </c>
      <c r="C554" s="76" t="s">
        <v>1337</v>
      </c>
      <c r="D554" s="76" t="s">
        <v>1338</v>
      </c>
      <c r="E554" s="76" t="s">
        <v>1343</v>
      </c>
      <c r="F554" s="77" t="s">
        <v>52</v>
      </c>
      <c r="G554" s="78">
        <v>200</v>
      </c>
      <c r="H554" s="79">
        <v>1.46</v>
      </c>
      <c r="I554" s="80"/>
      <c r="J554" s="81">
        <f>INT(I554/G554)</f>
        <v>0</v>
      </c>
      <c r="K554" s="81">
        <f>MOD(I554,G554)</f>
        <v>0</v>
      </c>
      <c r="L554" s="82" t="str">
        <f>IF(I554="","-",J554+K554/(G554/2))</f>
        <v>-</v>
      </c>
      <c r="M554" s="83">
        <f>I554*H554</f>
        <v>0</v>
      </c>
      <c r="N554" s="83">
        <f>IF(I554=0,0,IF(I554&lt;100,(H554+0.1)*I554-M554+7.5,0))</f>
        <v>0</v>
      </c>
      <c r="O554" s="83">
        <f>N554+M554</f>
        <v>0</v>
      </c>
      <c r="P554" s="84"/>
      <c r="Q554" s="78">
        <v>20</v>
      </c>
      <c r="R554" s="85" t="s">
        <v>121</v>
      </c>
      <c r="S554" s="84" t="s">
        <v>4703</v>
      </c>
    </row>
    <row r="555" spans="1:19" s="42" customFormat="1" ht="15.9" x14ac:dyDescent="0.45">
      <c r="A555" s="8"/>
      <c r="B555" s="75" t="s">
        <v>1344</v>
      </c>
      <c r="C555" s="76" t="s">
        <v>1345</v>
      </c>
      <c r="D555" s="76" t="s">
        <v>1338</v>
      </c>
      <c r="E555" s="76" t="s">
        <v>1346</v>
      </c>
      <c r="F555" s="77" t="s">
        <v>52</v>
      </c>
      <c r="G555" s="78">
        <v>200</v>
      </c>
      <c r="H555" s="79">
        <v>1.46</v>
      </c>
      <c r="I555" s="80"/>
      <c r="J555" s="81">
        <f>INT(I555/G555)</f>
        <v>0</v>
      </c>
      <c r="K555" s="81">
        <f>MOD(I555,G555)</f>
        <v>0</v>
      </c>
      <c r="L555" s="82" t="str">
        <f>IF(I555="","-",J555+K555/(G555/2))</f>
        <v>-</v>
      </c>
      <c r="M555" s="83">
        <f>I555*H555</f>
        <v>0</v>
      </c>
      <c r="N555" s="83">
        <f>IF(I555=0,0,IF(I555&lt;100,(H555+0.1)*I555-M555+7.5,0))</f>
        <v>0</v>
      </c>
      <c r="O555" s="83">
        <f>N555+M555</f>
        <v>0</v>
      </c>
      <c r="P555" s="84"/>
      <c r="Q555" s="78">
        <v>20</v>
      </c>
      <c r="R555" s="85" t="s">
        <v>121</v>
      </c>
      <c r="S555" s="84" t="s">
        <v>4519</v>
      </c>
    </row>
    <row r="556" spans="1:19" s="42" customFormat="1" ht="15.9" x14ac:dyDescent="0.45">
      <c r="A556" s="8"/>
      <c r="B556" s="75" t="s">
        <v>1347</v>
      </c>
      <c r="C556" s="76" t="s">
        <v>1348</v>
      </c>
      <c r="D556" s="76" t="s">
        <v>1349</v>
      </c>
      <c r="E556" s="76" t="s">
        <v>76</v>
      </c>
      <c r="F556" s="77" t="s">
        <v>52</v>
      </c>
      <c r="G556" s="78">
        <v>200</v>
      </c>
      <c r="H556" s="79">
        <v>0.53</v>
      </c>
      <c r="I556" s="80"/>
      <c r="J556" s="81">
        <f>INT(I556/G556)</f>
        <v>0</v>
      </c>
      <c r="K556" s="81">
        <f>MOD(I556,G556)</f>
        <v>0</v>
      </c>
      <c r="L556" s="82" t="str">
        <f>IF(I556="","-",J556+K556/(G556/2))</f>
        <v>-</v>
      </c>
      <c r="M556" s="83">
        <f>I556*H556</f>
        <v>0</v>
      </c>
      <c r="N556" s="83">
        <f>IF(I556=0,0,IF(I556&lt;100,(H556+0.1)*I556-M556+7.5,0))</f>
        <v>0</v>
      </c>
      <c r="O556" s="83">
        <f>N556+M556</f>
        <v>0</v>
      </c>
      <c r="P556" s="84"/>
      <c r="Q556" s="78">
        <v>50</v>
      </c>
      <c r="R556" s="85" t="s">
        <v>163</v>
      </c>
      <c r="S556" s="84" t="s">
        <v>4493</v>
      </c>
    </row>
    <row r="557" spans="1:19" s="42" customFormat="1" ht="15.9" x14ac:dyDescent="0.45">
      <c r="A557" s="8"/>
      <c r="B557" s="75" t="s">
        <v>1350</v>
      </c>
      <c r="C557" s="76" t="s">
        <v>1270</v>
      </c>
      <c r="D557" s="76" t="s">
        <v>1351</v>
      </c>
      <c r="E557" s="76" t="s">
        <v>76</v>
      </c>
      <c r="F557" s="77" t="s">
        <v>52</v>
      </c>
      <c r="G557" s="78">
        <v>200</v>
      </c>
      <c r="H557" s="79">
        <v>0.82000000000000006</v>
      </c>
      <c r="I557" s="80"/>
      <c r="J557" s="81">
        <f>INT(I557/G557)</f>
        <v>0</v>
      </c>
      <c r="K557" s="81">
        <f>MOD(I557,G557)</f>
        <v>0</v>
      </c>
      <c r="L557" s="82" t="str">
        <f>IF(I557="","-",J557+K557/(G557/2))</f>
        <v>-</v>
      </c>
      <c r="M557" s="83">
        <f>I557*H557</f>
        <v>0</v>
      </c>
      <c r="N557" s="83">
        <f>IF(I557=0,0,IF(I557&lt;100,(H557+0.1)*I557-M557+7.5,0))</f>
        <v>0</v>
      </c>
      <c r="O557" s="83">
        <f>N557+M557</f>
        <v>0</v>
      </c>
      <c r="P557" s="84"/>
      <c r="Q557" s="78">
        <v>60</v>
      </c>
      <c r="R557" s="85" t="s">
        <v>883</v>
      </c>
      <c r="S557" s="84" t="s">
        <v>4704</v>
      </c>
    </row>
    <row r="558" spans="1:19" s="42" customFormat="1" ht="15.9" x14ac:dyDescent="0.45">
      <c r="A558" s="8"/>
      <c r="B558" s="75" t="s">
        <v>1352</v>
      </c>
      <c r="C558" s="76" t="s">
        <v>1270</v>
      </c>
      <c r="D558" s="76" t="s">
        <v>1351</v>
      </c>
      <c r="E558" s="76" t="s">
        <v>200</v>
      </c>
      <c r="F558" s="77" t="s">
        <v>52</v>
      </c>
      <c r="G558" s="78">
        <v>200</v>
      </c>
      <c r="H558" s="79">
        <v>0.88</v>
      </c>
      <c r="I558" s="80"/>
      <c r="J558" s="81">
        <f>INT(I558/G558)</f>
        <v>0</v>
      </c>
      <c r="K558" s="81">
        <f>MOD(I558,G558)</f>
        <v>0</v>
      </c>
      <c r="L558" s="82" t="str">
        <f>IF(I558="","-",J558+K558/(G558/2))</f>
        <v>-</v>
      </c>
      <c r="M558" s="83">
        <f>I558*H558</f>
        <v>0</v>
      </c>
      <c r="N558" s="83">
        <f>IF(I558=0,0,IF(I558&lt;100,(H558+0.1)*I558-M558+7.5,0))</f>
        <v>0</v>
      </c>
      <c r="O558" s="83">
        <f>N558+M558</f>
        <v>0</v>
      </c>
      <c r="P558" s="84"/>
      <c r="Q558" s="78">
        <v>60</v>
      </c>
      <c r="R558" s="85" t="s">
        <v>883</v>
      </c>
      <c r="S558" s="84" t="s">
        <v>4493</v>
      </c>
    </row>
    <row r="559" spans="1:19" s="42" customFormat="1" ht="15.9" x14ac:dyDescent="0.45">
      <c r="A559" s="8"/>
      <c r="B559" s="75" t="s">
        <v>1353</v>
      </c>
      <c r="C559" s="76" t="s">
        <v>1270</v>
      </c>
      <c r="D559" s="76" t="s">
        <v>1351</v>
      </c>
      <c r="E559" s="76" t="s">
        <v>1354</v>
      </c>
      <c r="F559" s="77" t="s">
        <v>52</v>
      </c>
      <c r="G559" s="78">
        <v>200</v>
      </c>
      <c r="H559" s="79">
        <v>0.88</v>
      </c>
      <c r="I559" s="80"/>
      <c r="J559" s="81">
        <f>INT(I559/G559)</f>
        <v>0</v>
      </c>
      <c r="K559" s="81">
        <f>MOD(I559,G559)</f>
        <v>0</v>
      </c>
      <c r="L559" s="82" t="str">
        <f>IF(I559="","-",J559+K559/(G559/2))</f>
        <v>-</v>
      </c>
      <c r="M559" s="83">
        <f>I559*H559</f>
        <v>0</v>
      </c>
      <c r="N559" s="83">
        <f>IF(I559=0,0,IF(I559&lt;100,(H559+0.1)*I559-M559+7.5,0))</f>
        <v>0</v>
      </c>
      <c r="O559" s="83">
        <f>N559+M559</f>
        <v>0</v>
      </c>
      <c r="P559" s="84"/>
      <c r="Q559" s="78">
        <v>60</v>
      </c>
      <c r="R559" s="85" t="s">
        <v>163</v>
      </c>
      <c r="S559" s="84" t="s">
        <v>4705</v>
      </c>
    </row>
    <row r="560" spans="1:19" s="42" customFormat="1" ht="15.9" x14ac:dyDescent="0.45">
      <c r="A560" s="8"/>
      <c r="B560" s="75" t="s">
        <v>1355</v>
      </c>
      <c r="C560" s="76" t="s">
        <v>1270</v>
      </c>
      <c r="D560" s="76" t="s">
        <v>1351</v>
      </c>
      <c r="E560" s="76" t="s">
        <v>1356</v>
      </c>
      <c r="F560" s="77" t="s">
        <v>52</v>
      </c>
      <c r="G560" s="78">
        <v>200</v>
      </c>
      <c r="H560" s="79">
        <v>0.82000000000000006</v>
      </c>
      <c r="I560" s="80"/>
      <c r="J560" s="81">
        <f>INT(I560/G560)</f>
        <v>0</v>
      </c>
      <c r="K560" s="81">
        <f>MOD(I560,G560)</f>
        <v>0</v>
      </c>
      <c r="L560" s="82" t="str">
        <f>IF(I560="","-",J560+K560/(G560/2))</f>
        <v>-</v>
      </c>
      <c r="M560" s="83">
        <f>I560*H560</f>
        <v>0</v>
      </c>
      <c r="N560" s="83">
        <f>IF(I560=0,0,IF(I560&lt;100,(H560+0.1)*I560-M560+7.5,0))</f>
        <v>0</v>
      </c>
      <c r="O560" s="83">
        <f>N560+M560</f>
        <v>0</v>
      </c>
      <c r="P560" s="84"/>
      <c r="Q560" s="78">
        <v>60</v>
      </c>
      <c r="R560" s="85" t="s">
        <v>77</v>
      </c>
      <c r="S560" s="84" t="s">
        <v>4706</v>
      </c>
    </row>
    <row r="561" spans="1:19" s="42" customFormat="1" ht="15.9" x14ac:dyDescent="0.45">
      <c r="A561" s="8"/>
      <c r="B561" s="75" t="s">
        <v>1357</v>
      </c>
      <c r="C561" s="86" t="s">
        <v>1270</v>
      </c>
      <c r="D561" s="86" t="s">
        <v>1351</v>
      </c>
      <c r="E561" s="86" t="s">
        <v>1358</v>
      </c>
      <c r="F561" s="87" t="s">
        <v>52</v>
      </c>
      <c r="G561" s="78">
        <v>200</v>
      </c>
      <c r="H561" s="79">
        <v>1.3</v>
      </c>
      <c r="I561" s="80"/>
      <c r="J561" s="81">
        <f>INT(I561/G561)</f>
        <v>0</v>
      </c>
      <c r="K561" s="81">
        <f>MOD(I561,G561)</f>
        <v>0</v>
      </c>
      <c r="L561" s="82" t="str">
        <f>IF(I561="","-",J561+K561/(G561/2))</f>
        <v>-</v>
      </c>
      <c r="M561" s="83">
        <f>I561*H561</f>
        <v>0</v>
      </c>
      <c r="N561" s="83">
        <f>IF(I561=0,0,IF(I561&lt;100,(H561+0.1)*I561-M561+7.5,0))</f>
        <v>0</v>
      </c>
      <c r="O561" s="83">
        <f>N561+M561</f>
        <v>0</v>
      </c>
      <c r="P561" s="84"/>
      <c r="Q561" s="78">
        <v>50</v>
      </c>
      <c r="R561" s="85" t="s">
        <v>163</v>
      </c>
      <c r="S561" s="84" t="s">
        <v>5401</v>
      </c>
    </row>
    <row r="562" spans="1:19" s="42" customFormat="1" ht="15.9" x14ac:dyDescent="0.45">
      <c r="A562" s="8"/>
      <c r="B562" s="75" t="s">
        <v>1359</v>
      </c>
      <c r="C562" s="76" t="s">
        <v>1360</v>
      </c>
      <c r="D562" s="76" t="s">
        <v>1361</v>
      </c>
      <c r="E562" s="76" t="s">
        <v>76</v>
      </c>
      <c r="F562" s="88" t="s">
        <v>52</v>
      </c>
      <c r="G562" s="78">
        <v>200</v>
      </c>
      <c r="H562" s="79">
        <v>0.98</v>
      </c>
      <c r="I562" s="80"/>
      <c r="J562" s="81">
        <f>INT(I562/G562)</f>
        <v>0</v>
      </c>
      <c r="K562" s="81">
        <f>MOD(I562,G562)</f>
        <v>0</v>
      </c>
      <c r="L562" s="82" t="str">
        <f>IF(I562="","-",J562+K562/(G562/2))</f>
        <v>-</v>
      </c>
      <c r="M562" s="83">
        <f>I562*H562</f>
        <v>0</v>
      </c>
      <c r="N562" s="83">
        <f>IF(I562=0,0,IF(I562&lt;100,(H562+0.1)*I562-M562+7.5,0))</f>
        <v>0</v>
      </c>
      <c r="O562" s="83">
        <f>N562+M562</f>
        <v>0</v>
      </c>
      <c r="P562" s="84"/>
      <c r="Q562" s="78">
        <v>35</v>
      </c>
      <c r="R562" s="85" t="s">
        <v>77</v>
      </c>
      <c r="S562" s="84" t="s">
        <v>4707</v>
      </c>
    </row>
    <row r="563" spans="1:19" s="42" customFormat="1" ht="15.9" x14ac:dyDescent="0.45">
      <c r="A563" s="8"/>
      <c r="B563" s="75" t="s">
        <v>1362</v>
      </c>
      <c r="C563" s="76" t="s">
        <v>1363</v>
      </c>
      <c r="D563" s="76" t="s">
        <v>1364</v>
      </c>
      <c r="E563" s="76" t="s">
        <v>76</v>
      </c>
      <c r="F563" s="77" t="s">
        <v>52</v>
      </c>
      <c r="G563" s="78">
        <v>250</v>
      </c>
      <c r="H563" s="79">
        <v>0.59</v>
      </c>
      <c r="I563" s="80"/>
      <c r="J563" s="81">
        <f>INT(I563/G563)</f>
        <v>0</v>
      </c>
      <c r="K563" s="81">
        <f>MOD(I563,G563)</f>
        <v>0</v>
      </c>
      <c r="L563" s="82" t="str">
        <f>IF(I563="","-",J563+K563/(G563/2))</f>
        <v>-</v>
      </c>
      <c r="M563" s="83">
        <f>I563*H563</f>
        <v>0</v>
      </c>
      <c r="N563" s="83">
        <f>IF(I563=0,0,IF(I563&lt;100,(H563+0.1)*I563-M563+7.5,0))</f>
        <v>0</v>
      </c>
      <c r="O563" s="83">
        <f>N563+M563</f>
        <v>0</v>
      </c>
      <c r="P563" s="84"/>
      <c r="Q563" s="78">
        <v>35</v>
      </c>
      <c r="R563" s="85" t="s">
        <v>58</v>
      </c>
      <c r="S563" s="84" t="s">
        <v>4512</v>
      </c>
    </row>
    <row r="564" spans="1:19" s="42" customFormat="1" ht="15.9" x14ac:dyDescent="0.45">
      <c r="A564" s="8"/>
      <c r="B564" s="75" t="s">
        <v>1365</v>
      </c>
      <c r="C564" s="76" t="s">
        <v>1363</v>
      </c>
      <c r="D564" s="76" t="s">
        <v>1364</v>
      </c>
      <c r="E564" s="76" t="s">
        <v>587</v>
      </c>
      <c r="F564" s="77" t="s">
        <v>52</v>
      </c>
      <c r="G564" s="78">
        <v>250</v>
      </c>
      <c r="H564" s="79">
        <v>0.59</v>
      </c>
      <c r="I564" s="80"/>
      <c r="J564" s="81">
        <f>INT(I564/G564)</f>
        <v>0</v>
      </c>
      <c r="K564" s="81">
        <f>MOD(I564,G564)</f>
        <v>0</v>
      </c>
      <c r="L564" s="82" t="str">
        <f>IF(I564="","-",J564+K564/(G564/2))</f>
        <v>-</v>
      </c>
      <c r="M564" s="83">
        <f>I564*H564</f>
        <v>0</v>
      </c>
      <c r="N564" s="83">
        <f>IF(I564=0,0,IF(I564&lt;100,(H564+0.1)*I564-M564+7.5,0))</f>
        <v>0</v>
      </c>
      <c r="O564" s="83">
        <f>N564+M564</f>
        <v>0</v>
      </c>
      <c r="P564" s="84"/>
      <c r="Q564" s="78">
        <v>30</v>
      </c>
      <c r="R564" s="85" t="s">
        <v>58</v>
      </c>
      <c r="S564" s="84" t="s">
        <v>4530</v>
      </c>
    </row>
    <row r="565" spans="1:19" s="42" customFormat="1" ht="15.9" x14ac:dyDescent="0.45">
      <c r="A565" s="8"/>
      <c r="B565" s="75" t="s">
        <v>1366</v>
      </c>
      <c r="C565" s="76" t="s">
        <v>1367</v>
      </c>
      <c r="D565" s="76" t="s">
        <v>1368</v>
      </c>
      <c r="E565" s="76" t="s">
        <v>76</v>
      </c>
      <c r="F565" s="77" t="s">
        <v>52</v>
      </c>
      <c r="G565" s="78">
        <v>400</v>
      </c>
      <c r="H565" s="79">
        <v>0.19</v>
      </c>
      <c r="I565" s="80"/>
      <c r="J565" s="81">
        <f>INT(I565/G565)</f>
        <v>0</v>
      </c>
      <c r="K565" s="81">
        <f>MOD(I565,G565)</f>
        <v>0</v>
      </c>
      <c r="L565" s="82" t="str">
        <f>IF(I565="","-",J565+K565/(G565/2))</f>
        <v>-</v>
      </c>
      <c r="M565" s="83">
        <f>I565*H565</f>
        <v>0</v>
      </c>
      <c r="N565" s="83">
        <f>IF(I565=0,0,IF(I565&lt;100,(H565+0.1)*I565-M565+7.5,0))</f>
        <v>0</v>
      </c>
      <c r="O565" s="83">
        <f>N565+M565</f>
        <v>0</v>
      </c>
      <c r="P565" s="84" t="s">
        <v>5377</v>
      </c>
      <c r="Q565" s="78">
        <v>70</v>
      </c>
      <c r="R565" s="85" t="s">
        <v>53</v>
      </c>
      <c r="S565" s="84" t="s">
        <v>4493</v>
      </c>
    </row>
    <row r="566" spans="1:19" s="42" customFormat="1" ht="15.9" x14ac:dyDescent="0.45">
      <c r="A566" s="8"/>
      <c r="B566" s="75" t="s">
        <v>1369</v>
      </c>
      <c r="C566" s="76" t="s">
        <v>1367</v>
      </c>
      <c r="D566" s="76" t="s">
        <v>1368</v>
      </c>
      <c r="E566" s="76" t="s">
        <v>1370</v>
      </c>
      <c r="F566" s="77" t="s">
        <v>52</v>
      </c>
      <c r="G566" s="78">
        <v>50</v>
      </c>
      <c r="H566" s="79">
        <v>1.1499999999999999</v>
      </c>
      <c r="I566" s="80"/>
      <c r="J566" s="81">
        <f>INT(I566/G566)</f>
        <v>0</v>
      </c>
      <c r="K566" s="81">
        <f>MOD(I566,G566)</f>
        <v>0</v>
      </c>
      <c r="L566" s="82" t="str">
        <f>IF(I566="","-",J566+K566/(G566/2))</f>
        <v>-</v>
      </c>
      <c r="M566" s="83">
        <f>I566*H566</f>
        <v>0</v>
      </c>
      <c r="N566" s="83">
        <f>IF(I566=0,0,IF(I566&lt;100,(H566+0.1)*I566-M566+7.5,0))</f>
        <v>0</v>
      </c>
      <c r="O566" s="83">
        <f>N566+M566</f>
        <v>0</v>
      </c>
      <c r="P566" s="84" t="s">
        <v>5377</v>
      </c>
      <c r="Q566" s="78">
        <v>100</v>
      </c>
      <c r="R566" s="85" t="s">
        <v>53</v>
      </c>
      <c r="S566" s="84" t="s">
        <v>4493</v>
      </c>
    </row>
    <row r="567" spans="1:19" s="42" customFormat="1" ht="15.9" x14ac:dyDescent="0.45">
      <c r="A567" s="8"/>
      <c r="B567" s="75" t="s">
        <v>1371</v>
      </c>
      <c r="C567" s="76" t="s">
        <v>1367</v>
      </c>
      <c r="D567" s="76" t="s">
        <v>1368</v>
      </c>
      <c r="E567" s="76" t="s">
        <v>1372</v>
      </c>
      <c r="F567" s="77" t="s">
        <v>52</v>
      </c>
      <c r="G567" s="78">
        <v>50</v>
      </c>
      <c r="H567" s="79">
        <v>1.1499999999999999</v>
      </c>
      <c r="I567" s="80"/>
      <c r="J567" s="81">
        <f>INT(I567/G567)</f>
        <v>0</v>
      </c>
      <c r="K567" s="81">
        <f>MOD(I567,G567)</f>
        <v>0</v>
      </c>
      <c r="L567" s="82" t="str">
        <f>IF(I567="","-",J567+K567/(G567/2))</f>
        <v>-</v>
      </c>
      <c r="M567" s="83">
        <f>I567*H567</f>
        <v>0</v>
      </c>
      <c r="N567" s="83">
        <f>IF(I567=0,0,IF(I567&lt;100,(H567+0.1)*I567-M567+7.5,0))</f>
        <v>0</v>
      </c>
      <c r="O567" s="83">
        <f>N567+M567</f>
        <v>0</v>
      </c>
      <c r="P567" s="84" t="s">
        <v>5377</v>
      </c>
      <c r="Q567" s="78">
        <v>100</v>
      </c>
      <c r="R567" s="85" t="s">
        <v>53</v>
      </c>
      <c r="S567" s="84" t="s">
        <v>4708</v>
      </c>
    </row>
    <row r="568" spans="1:19" s="42" customFormat="1" ht="15.9" x14ac:dyDescent="0.45">
      <c r="A568" s="8"/>
      <c r="B568" s="75" t="s">
        <v>1373</v>
      </c>
      <c r="C568" s="76" t="s">
        <v>1367</v>
      </c>
      <c r="D568" s="76" t="s">
        <v>1368</v>
      </c>
      <c r="E568" s="76" t="s">
        <v>1374</v>
      </c>
      <c r="F568" s="77" t="s">
        <v>52</v>
      </c>
      <c r="G568" s="78">
        <v>50</v>
      </c>
      <c r="H568" s="79">
        <v>1.31</v>
      </c>
      <c r="I568" s="80"/>
      <c r="J568" s="81">
        <f>INT(I568/G568)</f>
        <v>0</v>
      </c>
      <c r="K568" s="81">
        <f>MOD(I568,G568)</f>
        <v>0</v>
      </c>
      <c r="L568" s="82" t="str">
        <f>IF(I568="","-",J568+K568/(G568/2))</f>
        <v>-</v>
      </c>
      <c r="M568" s="83">
        <f>I568*H568</f>
        <v>0</v>
      </c>
      <c r="N568" s="83">
        <f>IF(I568=0,0,IF(I568&lt;100,(H568+0.1)*I568-M568+7.5,0))</f>
        <v>0</v>
      </c>
      <c r="O568" s="83">
        <f>N568+M568</f>
        <v>0</v>
      </c>
      <c r="P568" s="84" t="s">
        <v>5377</v>
      </c>
      <c r="Q568" s="78">
        <v>70</v>
      </c>
      <c r="R568" s="85" t="s">
        <v>53</v>
      </c>
      <c r="S568" s="84" t="s">
        <v>4512</v>
      </c>
    </row>
    <row r="569" spans="1:19" s="42" customFormat="1" ht="15.9" x14ac:dyDescent="0.45">
      <c r="A569" s="8"/>
      <c r="B569" s="75" t="s">
        <v>1375</v>
      </c>
      <c r="C569" s="76" t="s">
        <v>1367</v>
      </c>
      <c r="D569" s="76" t="s">
        <v>1368</v>
      </c>
      <c r="E569" s="76" t="s">
        <v>1376</v>
      </c>
      <c r="F569" s="77" t="s">
        <v>52</v>
      </c>
      <c r="G569" s="78">
        <v>50</v>
      </c>
      <c r="H569" s="79">
        <v>1.31</v>
      </c>
      <c r="I569" s="80"/>
      <c r="J569" s="81">
        <f>INT(I569/G569)</f>
        <v>0</v>
      </c>
      <c r="K569" s="81">
        <f>MOD(I569,G569)</f>
        <v>0</v>
      </c>
      <c r="L569" s="82" t="str">
        <f>IF(I569="","-",J569+K569/(G569/2))</f>
        <v>-</v>
      </c>
      <c r="M569" s="83">
        <f>I569*H569</f>
        <v>0</v>
      </c>
      <c r="N569" s="83">
        <f>IF(I569=0,0,IF(I569&lt;100,(H569+0.1)*I569-M569+7.5,0))</f>
        <v>0</v>
      </c>
      <c r="O569" s="83">
        <f>N569+M569</f>
        <v>0</v>
      </c>
      <c r="P569" s="84"/>
      <c r="Q569" s="78">
        <v>40</v>
      </c>
      <c r="R569" s="85" t="s">
        <v>53</v>
      </c>
      <c r="S569" s="84" t="s">
        <v>4512</v>
      </c>
    </row>
    <row r="570" spans="1:19" s="42" customFormat="1" ht="15.9" x14ac:dyDescent="0.45">
      <c r="A570" s="8"/>
      <c r="B570" s="75" t="s">
        <v>1377</v>
      </c>
      <c r="C570" s="76" t="s">
        <v>1367</v>
      </c>
      <c r="D570" s="76" t="s">
        <v>1368</v>
      </c>
      <c r="E570" s="76" t="s">
        <v>1378</v>
      </c>
      <c r="F570" s="77" t="s">
        <v>52</v>
      </c>
      <c r="G570" s="78">
        <v>50</v>
      </c>
      <c r="H570" s="79">
        <v>1.1499999999999999</v>
      </c>
      <c r="I570" s="80"/>
      <c r="J570" s="81">
        <f>INT(I570/G570)</f>
        <v>0</v>
      </c>
      <c r="K570" s="81">
        <f>MOD(I570,G570)</f>
        <v>0</v>
      </c>
      <c r="L570" s="82" t="str">
        <f>IF(I570="","-",J570+K570/(G570/2))</f>
        <v>-</v>
      </c>
      <c r="M570" s="83">
        <f>I570*H570</f>
        <v>0</v>
      </c>
      <c r="N570" s="83">
        <f>IF(I570=0,0,IF(I570&lt;100,(H570+0.1)*I570-M570+7.5,0))</f>
        <v>0</v>
      </c>
      <c r="O570" s="83">
        <f>N570+M570</f>
        <v>0</v>
      </c>
      <c r="P570" s="84"/>
      <c r="Q570" s="78">
        <v>40</v>
      </c>
      <c r="R570" s="85" t="s">
        <v>53</v>
      </c>
      <c r="S570" s="84" t="s">
        <v>4493</v>
      </c>
    </row>
    <row r="571" spans="1:19" s="42" customFormat="1" ht="15.9" x14ac:dyDescent="0.45">
      <c r="A571" s="8"/>
      <c r="B571" s="75" t="s">
        <v>1379</v>
      </c>
      <c r="C571" s="76" t="s">
        <v>1380</v>
      </c>
      <c r="D571" s="76" t="s">
        <v>1381</v>
      </c>
      <c r="E571" s="76" t="s">
        <v>76</v>
      </c>
      <c r="F571" s="77" t="s">
        <v>52</v>
      </c>
      <c r="G571" s="78">
        <v>400</v>
      </c>
      <c r="H571" s="79">
        <v>0.2</v>
      </c>
      <c r="I571" s="80"/>
      <c r="J571" s="81">
        <f>INT(I571/G571)</f>
        <v>0</v>
      </c>
      <c r="K571" s="81">
        <f>MOD(I571,G571)</f>
        <v>0</v>
      </c>
      <c r="L571" s="82" t="str">
        <f>IF(I571="","-",J571+K571/(G571/2))</f>
        <v>-</v>
      </c>
      <c r="M571" s="83">
        <f>I571*H571</f>
        <v>0</v>
      </c>
      <c r="N571" s="83">
        <f>IF(I571=0,0,IF(I571&lt;100,(H571+0.1)*I571-M571+7.5,0))</f>
        <v>0</v>
      </c>
      <c r="O571" s="83">
        <f>N571+M571</f>
        <v>0</v>
      </c>
      <c r="P571" s="84" t="s">
        <v>5377</v>
      </c>
      <c r="Q571" s="78">
        <v>70</v>
      </c>
      <c r="R571" s="85" t="s">
        <v>53</v>
      </c>
      <c r="S571" s="84" t="s">
        <v>4512</v>
      </c>
    </row>
    <row r="572" spans="1:19" s="42" customFormat="1" ht="15.9" x14ac:dyDescent="0.45">
      <c r="A572" s="8"/>
      <c r="B572" s="75" t="s">
        <v>1382</v>
      </c>
      <c r="C572" s="86" t="s">
        <v>1383</v>
      </c>
      <c r="D572" s="86" t="s">
        <v>1384</v>
      </c>
      <c r="E572" s="86" t="s">
        <v>1385</v>
      </c>
      <c r="F572" s="87" t="s">
        <v>52</v>
      </c>
      <c r="G572" s="78">
        <v>250</v>
      </c>
      <c r="H572" s="79">
        <v>2.2699999999999996</v>
      </c>
      <c r="I572" s="80"/>
      <c r="J572" s="81">
        <f>INT(I572/G572)</f>
        <v>0</v>
      </c>
      <c r="K572" s="81">
        <f>MOD(I572,G572)</f>
        <v>0</v>
      </c>
      <c r="L572" s="82" t="str">
        <f>IF(I572="","-",J572+K572/(G572/2))</f>
        <v>-</v>
      </c>
      <c r="M572" s="83">
        <f>I572*H572</f>
        <v>0</v>
      </c>
      <c r="N572" s="83">
        <f>IF(I572=0,0,IF(I572&lt;100,(H572+0.1)*I572-M572+7.5,0))</f>
        <v>0</v>
      </c>
      <c r="O572" s="83">
        <f>N572+M572</f>
        <v>0</v>
      </c>
      <c r="P572" s="84"/>
      <c r="Q572" s="78">
        <v>45</v>
      </c>
      <c r="R572" s="85" t="s">
        <v>755</v>
      </c>
      <c r="S572" s="84" t="s">
        <v>4518</v>
      </c>
    </row>
    <row r="573" spans="1:19" s="42" customFormat="1" ht="15.9" x14ac:dyDescent="0.45">
      <c r="A573" s="8"/>
      <c r="B573" s="75" t="s">
        <v>1386</v>
      </c>
      <c r="C573" s="76" t="s">
        <v>1387</v>
      </c>
      <c r="D573" s="76" t="s">
        <v>1388</v>
      </c>
      <c r="E573" s="76" t="s">
        <v>76</v>
      </c>
      <c r="F573" s="77" t="s">
        <v>52</v>
      </c>
      <c r="G573" s="78">
        <v>200</v>
      </c>
      <c r="H573" s="79">
        <v>1.81</v>
      </c>
      <c r="I573" s="80"/>
      <c r="J573" s="81">
        <f>INT(I573/G573)</f>
        <v>0</v>
      </c>
      <c r="K573" s="81">
        <f>MOD(I573,G573)</f>
        <v>0</v>
      </c>
      <c r="L573" s="82" t="str">
        <f>IF(I573="","-",J573+K573/(G573/2))</f>
        <v>-</v>
      </c>
      <c r="M573" s="83">
        <f>I573*H573</f>
        <v>0</v>
      </c>
      <c r="N573" s="83">
        <f>IF(I573=0,0,IF(I573&lt;100,(H573+0.1)*I573-M573+7.5,0))</f>
        <v>0</v>
      </c>
      <c r="O573" s="83">
        <f>N573+M573</f>
        <v>0</v>
      </c>
      <c r="P573" s="84"/>
      <c r="Q573" s="78">
        <v>30</v>
      </c>
      <c r="R573" s="85" t="s">
        <v>755</v>
      </c>
      <c r="S573" s="84" t="s">
        <v>4521</v>
      </c>
    </row>
    <row r="574" spans="1:19" s="42" customFormat="1" ht="15.9" x14ac:dyDescent="0.45">
      <c r="A574" s="8"/>
      <c r="B574" s="75" t="s">
        <v>1389</v>
      </c>
      <c r="C574" s="86" t="s">
        <v>1387</v>
      </c>
      <c r="D574" s="86" t="s">
        <v>1388</v>
      </c>
      <c r="E574" s="86" t="s">
        <v>1390</v>
      </c>
      <c r="F574" s="87" t="s">
        <v>52</v>
      </c>
      <c r="G574" s="78">
        <v>200</v>
      </c>
      <c r="H574" s="79">
        <v>1.81</v>
      </c>
      <c r="I574" s="80"/>
      <c r="J574" s="81">
        <f>INT(I574/G574)</f>
        <v>0</v>
      </c>
      <c r="K574" s="81">
        <f>MOD(I574,G574)</f>
        <v>0</v>
      </c>
      <c r="L574" s="82" t="str">
        <f>IF(I574="","-",J574+K574/(G574/2))</f>
        <v>-</v>
      </c>
      <c r="M574" s="83">
        <f>I574*H574</f>
        <v>0</v>
      </c>
      <c r="N574" s="83">
        <f>IF(I574=0,0,IF(I574&lt;100,(H574+0.1)*I574-M574+7.5,0))</f>
        <v>0</v>
      </c>
      <c r="O574" s="83">
        <f>N574+M574</f>
        <v>0</v>
      </c>
      <c r="P574" s="84"/>
      <c r="Q574" s="78">
        <v>30</v>
      </c>
      <c r="R574" s="85" t="s">
        <v>755</v>
      </c>
      <c r="S574" s="84" t="s">
        <v>4521</v>
      </c>
    </row>
    <row r="575" spans="1:19" s="42" customFormat="1" ht="15.9" x14ac:dyDescent="0.45">
      <c r="A575" s="8"/>
      <c r="B575" s="75" t="s">
        <v>1391</v>
      </c>
      <c r="C575" s="76" t="s">
        <v>1392</v>
      </c>
      <c r="D575" s="76" t="s">
        <v>1393</v>
      </c>
      <c r="E575" s="76" t="s">
        <v>1394</v>
      </c>
      <c r="F575" s="77" t="s">
        <v>52</v>
      </c>
      <c r="G575" s="78">
        <v>200</v>
      </c>
      <c r="H575" s="79">
        <v>1.73</v>
      </c>
      <c r="I575" s="80"/>
      <c r="J575" s="81">
        <f>INT(I575/G575)</f>
        <v>0</v>
      </c>
      <c r="K575" s="81">
        <f>MOD(I575,G575)</f>
        <v>0</v>
      </c>
      <c r="L575" s="82" t="str">
        <f>IF(I575="","-",J575+K575/(G575/2))</f>
        <v>-</v>
      </c>
      <c r="M575" s="83">
        <f>I575*H575</f>
        <v>0</v>
      </c>
      <c r="N575" s="83">
        <f>IF(I575=0,0,IF(I575&lt;100,(H575+0.1)*I575-M575+7.5,0))</f>
        <v>0</v>
      </c>
      <c r="O575" s="83">
        <f>N575+M575</f>
        <v>0</v>
      </c>
      <c r="P575" s="84"/>
      <c r="Q575" s="78">
        <v>30</v>
      </c>
      <c r="R575" s="85" t="s">
        <v>755</v>
      </c>
      <c r="S575" s="84" t="s">
        <v>4709</v>
      </c>
    </row>
    <row r="576" spans="1:19" s="42" customFormat="1" ht="15.9" x14ac:dyDescent="0.45">
      <c r="A576" s="8"/>
      <c r="B576" s="75" t="s">
        <v>1395</v>
      </c>
      <c r="C576" s="86" t="s">
        <v>1396</v>
      </c>
      <c r="D576" s="86" t="s">
        <v>1397</v>
      </c>
      <c r="E576" s="86" t="s">
        <v>1398</v>
      </c>
      <c r="F576" s="87" t="s">
        <v>52</v>
      </c>
      <c r="G576" s="78">
        <v>250</v>
      </c>
      <c r="H576" s="79">
        <v>1.78</v>
      </c>
      <c r="I576" s="80"/>
      <c r="J576" s="81">
        <f>INT(I576/G576)</f>
        <v>0</v>
      </c>
      <c r="K576" s="81">
        <f>MOD(I576,G576)</f>
        <v>0</v>
      </c>
      <c r="L576" s="82" t="str">
        <f>IF(I576="","-",J576+K576/(G576/2))</f>
        <v>-</v>
      </c>
      <c r="M576" s="83">
        <f>I576*H576</f>
        <v>0</v>
      </c>
      <c r="N576" s="83">
        <f>IF(I576=0,0,IF(I576&lt;100,(H576+0.1)*I576-M576+7.5,0))</f>
        <v>0</v>
      </c>
      <c r="O576" s="83">
        <f>N576+M576</f>
        <v>0</v>
      </c>
      <c r="P576" s="84"/>
      <c r="Q576" s="78">
        <v>45</v>
      </c>
      <c r="R576" s="85" t="s">
        <v>755</v>
      </c>
      <c r="S576" s="84" t="s">
        <v>4520</v>
      </c>
    </row>
    <row r="577" spans="1:19" s="42" customFormat="1" ht="15.9" x14ac:dyDescent="0.45">
      <c r="A577" s="8"/>
      <c r="B577" s="75" t="s">
        <v>1399</v>
      </c>
      <c r="C577" s="76" t="s">
        <v>1400</v>
      </c>
      <c r="D577" s="76" t="s">
        <v>1401</v>
      </c>
      <c r="E577" s="76" t="s">
        <v>1402</v>
      </c>
      <c r="F577" s="88" t="s">
        <v>52</v>
      </c>
      <c r="G577" s="78">
        <v>250</v>
      </c>
      <c r="H577" s="79">
        <v>2.1799999999999997</v>
      </c>
      <c r="I577" s="80"/>
      <c r="J577" s="81">
        <f>INT(I577/G577)</f>
        <v>0</v>
      </c>
      <c r="K577" s="81">
        <f>MOD(I577,G577)</f>
        <v>0</v>
      </c>
      <c r="L577" s="82" t="str">
        <f>IF(I577="","-",J577+K577/(G577/2))</f>
        <v>-</v>
      </c>
      <c r="M577" s="83">
        <f>I577*H577</f>
        <v>0</v>
      </c>
      <c r="N577" s="83">
        <f>IF(I577=0,0,IF(I577&lt;100,(H577+0.1)*I577-M577+7.5,0))</f>
        <v>0</v>
      </c>
      <c r="O577" s="83">
        <f>N577+M577</f>
        <v>0</v>
      </c>
      <c r="P577" s="84"/>
      <c r="Q577" s="78">
        <v>25</v>
      </c>
      <c r="R577" s="85" t="s">
        <v>755</v>
      </c>
      <c r="S577" s="84" t="s">
        <v>4516</v>
      </c>
    </row>
    <row r="578" spans="1:19" s="42" customFormat="1" ht="15.9" x14ac:dyDescent="0.45">
      <c r="A578" s="8"/>
      <c r="B578" s="75" t="s">
        <v>1403</v>
      </c>
      <c r="C578" s="76" t="s">
        <v>1404</v>
      </c>
      <c r="D578" s="76" t="s">
        <v>1405</v>
      </c>
      <c r="E578" s="76" t="s">
        <v>1406</v>
      </c>
      <c r="F578" s="77" t="s">
        <v>52</v>
      </c>
      <c r="G578" s="78">
        <v>200</v>
      </c>
      <c r="H578" s="79">
        <v>1.24</v>
      </c>
      <c r="I578" s="80"/>
      <c r="J578" s="81">
        <f>INT(I578/G578)</f>
        <v>0</v>
      </c>
      <c r="K578" s="81">
        <f>MOD(I578,G578)</f>
        <v>0</v>
      </c>
      <c r="L578" s="82" t="str">
        <f>IF(I578="","-",J578+K578/(G578/2))</f>
        <v>-</v>
      </c>
      <c r="M578" s="83">
        <f>I578*H578</f>
        <v>0</v>
      </c>
      <c r="N578" s="83">
        <f>IF(I578=0,0,IF(I578&lt;100,(H578+0.1)*I578-M578+7.5,0))</f>
        <v>0</v>
      </c>
      <c r="O578" s="83">
        <f>N578+M578</f>
        <v>0</v>
      </c>
      <c r="P578" s="84"/>
      <c r="Q578" s="78">
        <v>40</v>
      </c>
      <c r="R578" s="85" t="s">
        <v>883</v>
      </c>
      <c r="S578" s="84" t="s">
        <v>4710</v>
      </c>
    </row>
    <row r="579" spans="1:19" s="42" customFormat="1" ht="15.9" x14ac:dyDescent="0.45">
      <c r="A579" s="8"/>
      <c r="B579" s="75" t="s">
        <v>1407</v>
      </c>
      <c r="C579" s="86" t="s">
        <v>1404</v>
      </c>
      <c r="D579" s="86" t="s">
        <v>1405</v>
      </c>
      <c r="E579" s="86" t="s">
        <v>1408</v>
      </c>
      <c r="F579" s="87" t="s">
        <v>52</v>
      </c>
      <c r="G579" s="78">
        <v>250</v>
      </c>
      <c r="H579" s="79">
        <v>1.47</v>
      </c>
      <c r="I579" s="80"/>
      <c r="J579" s="81">
        <f>INT(I579/G579)</f>
        <v>0</v>
      </c>
      <c r="K579" s="81">
        <f>MOD(I579,G579)</f>
        <v>0</v>
      </c>
      <c r="L579" s="82" t="str">
        <f>IF(I579="","-",J579+K579/(G579/2))</f>
        <v>-</v>
      </c>
      <c r="M579" s="83">
        <f>I579*H579</f>
        <v>0</v>
      </c>
      <c r="N579" s="83">
        <f>IF(I579=0,0,IF(I579&lt;100,(H579+0.1)*I579-M579+7.5,0))</f>
        <v>0</v>
      </c>
      <c r="O579" s="83">
        <f>N579+M579</f>
        <v>0</v>
      </c>
      <c r="P579" s="84"/>
      <c r="Q579" s="78">
        <v>40</v>
      </c>
      <c r="R579" s="85" t="s">
        <v>58</v>
      </c>
      <c r="S579" s="84" t="s">
        <v>4521</v>
      </c>
    </row>
    <row r="580" spans="1:19" s="42" customFormat="1" ht="15.9" x14ac:dyDescent="0.45">
      <c r="A580" s="8"/>
      <c r="B580" s="75" t="s">
        <v>1409</v>
      </c>
      <c r="C580" s="76" t="s">
        <v>1404</v>
      </c>
      <c r="D580" s="76" t="s">
        <v>1405</v>
      </c>
      <c r="E580" s="76" t="s">
        <v>1410</v>
      </c>
      <c r="F580" s="88" t="s">
        <v>52</v>
      </c>
      <c r="G580" s="78">
        <v>250</v>
      </c>
      <c r="H580" s="79">
        <v>1.1399999999999999</v>
      </c>
      <c r="I580" s="80"/>
      <c r="J580" s="81">
        <f>INT(I580/G580)</f>
        <v>0</v>
      </c>
      <c r="K580" s="81">
        <f>MOD(I580,G580)</f>
        <v>0</v>
      </c>
      <c r="L580" s="82" t="str">
        <f>IF(I580="","-",J580+K580/(G580/2))</f>
        <v>-</v>
      </c>
      <c r="M580" s="83">
        <f>I580*H580</f>
        <v>0</v>
      </c>
      <c r="N580" s="83">
        <f>IF(I580=0,0,IF(I580&lt;100,(H580+0.1)*I580-M580+7.5,0))</f>
        <v>0</v>
      </c>
      <c r="O580" s="83">
        <f>N580+M580</f>
        <v>0</v>
      </c>
      <c r="P580" s="84"/>
      <c r="Q580" s="78">
        <v>45</v>
      </c>
      <c r="R580" s="85" t="s">
        <v>731</v>
      </c>
      <c r="S580" s="84" t="s">
        <v>4518</v>
      </c>
    </row>
    <row r="581" spans="1:19" s="42" customFormat="1" ht="15.9" x14ac:dyDescent="0.45">
      <c r="A581" s="8"/>
      <c r="B581" s="75" t="s">
        <v>1411</v>
      </c>
      <c r="C581" s="76" t="s">
        <v>1412</v>
      </c>
      <c r="D581" s="76" t="s">
        <v>1413</v>
      </c>
      <c r="E581" s="76" t="s">
        <v>1414</v>
      </c>
      <c r="F581" s="88" t="s">
        <v>52</v>
      </c>
      <c r="G581" s="78">
        <v>250</v>
      </c>
      <c r="H581" s="79">
        <v>1.1399999999999999</v>
      </c>
      <c r="I581" s="80"/>
      <c r="J581" s="81">
        <f>INT(I581/G581)</f>
        <v>0</v>
      </c>
      <c r="K581" s="81">
        <f>MOD(I581,G581)</f>
        <v>0</v>
      </c>
      <c r="L581" s="82" t="str">
        <f>IF(I581="","-",J581+K581/(G581/2))</f>
        <v>-</v>
      </c>
      <c r="M581" s="83">
        <f>I581*H581</f>
        <v>0</v>
      </c>
      <c r="N581" s="83">
        <f>IF(I581=0,0,IF(I581&lt;100,(H581+0.1)*I581-M581+7.5,0))</f>
        <v>0</v>
      </c>
      <c r="O581" s="83">
        <f>N581+M581</f>
        <v>0</v>
      </c>
      <c r="P581" s="84"/>
      <c r="Q581" s="78">
        <v>45</v>
      </c>
      <c r="R581" s="85" t="s">
        <v>883</v>
      </c>
      <c r="S581" s="84" t="s">
        <v>4711</v>
      </c>
    </row>
    <row r="582" spans="1:19" s="42" customFormat="1" ht="15.9" x14ac:dyDescent="0.45">
      <c r="A582" s="8"/>
      <c r="B582" s="75" t="s">
        <v>1415</v>
      </c>
      <c r="C582" s="76" t="s">
        <v>1416</v>
      </c>
      <c r="D582" s="76" t="s">
        <v>1417</v>
      </c>
      <c r="E582" s="76" t="s">
        <v>1418</v>
      </c>
      <c r="F582" s="77" t="s">
        <v>52</v>
      </c>
      <c r="G582" s="78">
        <v>200</v>
      </c>
      <c r="H582" s="79">
        <v>0.66</v>
      </c>
      <c r="I582" s="80"/>
      <c r="J582" s="81">
        <f>INT(I582/G582)</f>
        <v>0</v>
      </c>
      <c r="K582" s="81">
        <f>MOD(I582,G582)</f>
        <v>0</v>
      </c>
      <c r="L582" s="82" t="str">
        <f>IF(I582="","-",J582+K582/(G582/2))</f>
        <v>-</v>
      </c>
      <c r="M582" s="83">
        <f>I582*H582</f>
        <v>0</v>
      </c>
      <c r="N582" s="83">
        <f>IF(I582=0,0,IF(I582&lt;100,(H582+0.1)*I582-M582+7.5,0))</f>
        <v>0</v>
      </c>
      <c r="O582" s="83">
        <f>N582+M582</f>
        <v>0</v>
      </c>
      <c r="P582" s="84"/>
      <c r="Q582" s="78">
        <v>60</v>
      </c>
      <c r="R582" s="85" t="s">
        <v>77</v>
      </c>
      <c r="S582" s="84" t="s">
        <v>4520</v>
      </c>
    </row>
    <row r="583" spans="1:19" s="42" customFormat="1" ht="15.9" x14ac:dyDescent="0.45">
      <c r="A583" s="8"/>
      <c r="B583" s="75" t="s">
        <v>1419</v>
      </c>
      <c r="C583" s="76" t="s">
        <v>1416</v>
      </c>
      <c r="D583" s="76" t="s">
        <v>1417</v>
      </c>
      <c r="E583" s="76" t="s">
        <v>1420</v>
      </c>
      <c r="F583" s="77" t="s">
        <v>52</v>
      </c>
      <c r="G583" s="78">
        <v>200</v>
      </c>
      <c r="H583" s="79">
        <v>0.73</v>
      </c>
      <c r="I583" s="80"/>
      <c r="J583" s="81">
        <f>INT(I583/G583)</f>
        <v>0</v>
      </c>
      <c r="K583" s="81">
        <f>MOD(I583,G583)</f>
        <v>0</v>
      </c>
      <c r="L583" s="82" t="str">
        <f>IF(I583="","-",J583+K583/(G583/2))</f>
        <v>-</v>
      </c>
      <c r="M583" s="83">
        <f>I583*H583</f>
        <v>0</v>
      </c>
      <c r="N583" s="83">
        <f>IF(I583=0,0,IF(I583&lt;100,(H583+0.1)*I583-M583+7.5,0))</f>
        <v>0</v>
      </c>
      <c r="O583" s="83">
        <f>N583+M583</f>
        <v>0</v>
      </c>
      <c r="P583" s="84"/>
      <c r="Q583" s="78">
        <v>40</v>
      </c>
      <c r="R583" s="85" t="s">
        <v>883</v>
      </c>
      <c r="S583" s="84" t="s">
        <v>4521</v>
      </c>
    </row>
    <row r="584" spans="1:19" s="42" customFormat="1" ht="15.9" x14ac:dyDescent="0.45">
      <c r="A584" s="8"/>
      <c r="B584" s="75" t="s">
        <v>1421</v>
      </c>
      <c r="C584" s="76" t="s">
        <v>1422</v>
      </c>
      <c r="D584" s="76" t="s">
        <v>1423</v>
      </c>
      <c r="E584" s="76" t="s">
        <v>1424</v>
      </c>
      <c r="F584" s="77" t="s">
        <v>52</v>
      </c>
      <c r="G584" s="78">
        <v>200</v>
      </c>
      <c r="H584" s="79">
        <v>0.85</v>
      </c>
      <c r="I584" s="80"/>
      <c r="J584" s="81">
        <f>INT(I584/G584)</f>
        <v>0</v>
      </c>
      <c r="K584" s="81">
        <f>MOD(I584,G584)</f>
        <v>0</v>
      </c>
      <c r="L584" s="82" t="str">
        <f>IF(I584="","-",J584+K584/(G584/2))</f>
        <v>-</v>
      </c>
      <c r="M584" s="83">
        <f>I584*H584</f>
        <v>0</v>
      </c>
      <c r="N584" s="83">
        <f>IF(I584=0,0,IF(I584&lt;100,(H584+0.1)*I584-M584+7.5,0))</f>
        <v>0</v>
      </c>
      <c r="O584" s="83">
        <f>N584+M584</f>
        <v>0</v>
      </c>
      <c r="P584" s="84"/>
      <c r="Q584" s="78">
        <v>40</v>
      </c>
      <c r="R584" s="85" t="s">
        <v>77</v>
      </c>
      <c r="S584" s="84" t="s">
        <v>4712</v>
      </c>
    </row>
    <row r="585" spans="1:19" s="42" customFormat="1" ht="15.9" x14ac:dyDescent="0.45">
      <c r="A585" s="8"/>
      <c r="B585" s="75" t="s">
        <v>1425</v>
      </c>
      <c r="C585" s="76" t="s">
        <v>1422</v>
      </c>
      <c r="D585" s="76" t="s">
        <v>1423</v>
      </c>
      <c r="E585" s="76" t="s">
        <v>1426</v>
      </c>
      <c r="F585" s="77" t="s">
        <v>52</v>
      </c>
      <c r="G585" s="78">
        <v>200</v>
      </c>
      <c r="H585" s="79">
        <v>0.66</v>
      </c>
      <c r="I585" s="80"/>
      <c r="J585" s="81">
        <f>INT(I585/G585)</f>
        <v>0</v>
      </c>
      <c r="K585" s="81">
        <f>MOD(I585,G585)</f>
        <v>0</v>
      </c>
      <c r="L585" s="82" t="str">
        <f>IF(I585="","-",J585+K585/(G585/2))</f>
        <v>-</v>
      </c>
      <c r="M585" s="83">
        <f>I585*H585</f>
        <v>0</v>
      </c>
      <c r="N585" s="83">
        <f>IF(I585=0,0,IF(I585&lt;100,(H585+0.1)*I585-M585+7.5,0))</f>
        <v>0</v>
      </c>
      <c r="O585" s="83">
        <f>N585+M585</f>
        <v>0</v>
      </c>
      <c r="P585" s="84"/>
      <c r="Q585" s="78">
        <v>25</v>
      </c>
      <c r="R585" s="85" t="s">
        <v>77</v>
      </c>
      <c r="S585" s="84" t="s">
        <v>4713</v>
      </c>
    </row>
    <row r="586" spans="1:19" s="42" customFormat="1" ht="15.9" x14ac:dyDescent="0.45">
      <c r="A586" s="8"/>
      <c r="B586" s="75" t="s">
        <v>1427</v>
      </c>
      <c r="C586" s="76" t="s">
        <v>1428</v>
      </c>
      <c r="D586" s="76" t="s">
        <v>1429</v>
      </c>
      <c r="E586" s="76" t="s">
        <v>76</v>
      </c>
      <c r="F586" s="77" t="s">
        <v>52</v>
      </c>
      <c r="G586" s="78">
        <v>200</v>
      </c>
      <c r="H586" s="79">
        <v>0.99</v>
      </c>
      <c r="I586" s="80"/>
      <c r="J586" s="81">
        <f>INT(I586/G586)</f>
        <v>0</v>
      </c>
      <c r="K586" s="81">
        <f>MOD(I586,G586)</f>
        <v>0</v>
      </c>
      <c r="L586" s="82" t="str">
        <f>IF(I586="","-",J586+K586/(G586/2))</f>
        <v>-</v>
      </c>
      <c r="M586" s="83">
        <f>I586*H586</f>
        <v>0</v>
      </c>
      <c r="N586" s="83">
        <f>IF(I586=0,0,IF(I586&lt;100,(H586+0.1)*I586-M586+7.5,0))</f>
        <v>0</v>
      </c>
      <c r="O586" s="83">
        <f>N586+M586</f>
        <v>0</v>
      </c>
      <c r="P586" s="84"/>
      <c r="Q586" s="78">
        <v>60</v>
      </c>
      <c r="R586" s="85" t="s">
        <v>755</v>
      </c>
      <c r="S586" s="84" t="s">
        <v>4714</v>
      </c>
    </row>
    <row r="587" spans="1:19" s="42" customFormat="1" ht="15.9" x14ac:dyDescent="0.45">
      <c r="A587" s="8"/>
      <c r="B587" s="75" t="s">
        <v>1430</v>
      </c>
      <c r="C587" s="76" t="s">
        <v>1431</v>
      </c>
      <c r="D587" s="76" t="s">
        <v>1432</v>
      </c>
      <c r="E587" s="76" t="s">
        <v>1433</v>
      </c>
      <c r="F587" s="77" t="s">
        <v>52</v>
      </c>
      <c r="G587" s="78">
        <v>200</v>
      </c>
      <c r="H587" s="79">
        <v>0.8</v>
      </c>
      <c r="I587" s="80"/>
      <c r="J587" s="81">
        <f>INT(I587/G587)</f>
        <v>0</v>
      </c>
      <c r="K587" s="81">
        <f>MOD(I587,G587)</f>
        <v>0</v>
      </c>
      <c r="L587" s="82" t="str">
        <f>IF(I587="","-",J587+K587/(G587/2))</f>
        <v>-</v>
      </c>
      <c r="M587" s="83">
        <f>I587*H587</f>
        <v>0</v>
      </c>
      <c r="N587" s="83">
        <f>IF(I587=0,0,IF(I587&lt;100,(H587+0.1)*I587-M587+7.5,0))</f>
        <v>0</v>
      </c>
      <c r="O587" s="83">
        <f>N587+M587</f>
        <v>0</v>
      </c>
      <c r="P587" s="84" t="s">
        <v>5377</v>
      </c>
      <c r="Q587" s="78" t="s">
        <v>72</v>
      </c>
      <c r="R587" s="85" t="s">
        <v>121</v>
      </c>
      <c r="S587" s="84" t="s">
        <v>4621</v>
      </c>
    </row>
    <row r="588" spans="1:19" s="42" customFormat="1" ht="15.9" x14ac:dyDescent="0.45">
      <c r="A588" s="8"/>
      <c r="B588" s="75" t="s">
        <v>1434</v>
      </c>
      <c r="C588" s="76" t="s">
        <v>1431</v>
      </c>
      <c r="D588" s="76" t="s">
        <v>1432</v>
      </c>
      <c r="E588" s="76" t="s">
        <v>1435</v>
      </c>
      <c r="F588" s="77" t="s">
        <v>52</v>
      </c>
      <c r="G588" s="78">
        <v>200</v>
      </c>
      <c r="H588" s="79">
        <v>0.8</v>
      </c>
      <c r="I588" s="80"/>
      <c r="J588" s="81">
        <f>INT(I588/G588)</f>
        <v>0</v>
      </c>
      <c r="K588" s="81">
        <f>MOD(I588,G588)</f>
        <v>0</v>
      </c>
      <c r="L588" s="82" t="str">
        <f>IF(I588="","-",J588+K588/(G588/2))</f>
        <v>-</v>
      </c>
      <c r="M588" s="83">
        <f>I588*H588</f>
        <v>0</v>
      </c>
      <c r="N588" s="83">
        <f>IF(I588=0,0,IF(I588&lt;100,(H588+0.1)*I588-M588+7.5,0))</f>
        <v>0</v>
      </c>
      <c r="O588" s="83">
        <f>N588+M588</f>
        <v>0</v>
      </c>
      <c r="P588" s="84" t="s">
        <v>5377</v>
      </c>
      <c r="Q588" s="78" t="s">
        <v>72</v>
      </c>
      <c r="R588" s="85" t="s">
        <v>121</v>
      </c>
      <c r="S588" s="84" t="s">
        <v>4715</v>
      </c>
    </row>
    <row r="589" spans="1:19" s="42" customFormat="1" ht="15.9" x14ac:dyDescent="0.45">
      <c r="A589" s="8"/>
      <c r="B589" s="75" t="s">
        <v>1436</v>
      </c>
      <c r="C589" s="76" t="s">
        <v>1431</v>
      </c>
      <c r="D589" s="76" t="s">
        <v>1432</v>
      </c>
      <c r="E589" s="76" t="s">
        <v>1437</v>
      </c>
      <c r="F589" s="77" t="s">
        <v>52</v>
      </c>
      <c r="G589" s="78">
        <v>200</v>
      </c>
      <c r="H589" s="79">
        <v>0.8</v>
      </c>
      <c r="I589" s="80"/>
      <c r="J589" s="81">
        <f>INT(I589/G589)</f>
        <v>0</v>
      </c>
      <c r="K589" s="81">
        <f>MOD(I589,G589)</f>
        <v>0</v>
      </c>
      <c r="L589" s="82" t="str">
        <f>IF(I589="","-",J589+K589/(G589/2))</f>
        <v>-</v>
      </c>
      <c r="M589" s="83">
        <f>I589*H589</f>
        <v>0</v>
      </c>
      <c r="N589" s="83">
        <f>IF(I589=0,0,IF(I589&lt;100,(H589+0.1)*I589-M589+7.5,0))</f>
        <v>0</v>
      </c>
      <c r="O589" s="83">
        <f>N589+M589</f>
        <v>0</v>
      </c>
      <c r="P589" s="84" t="s">
        <v>5377</v>
      </c>
      <c r="Q589" s="78" t="s">
        <v>72</v>
      </c>
      <c r="R589" s="85" t="s">
        <v>121</v>
      </c>
      <c r="S589" s="84" t="s">
        <v>4493</v>
      </c>
    </row>
    <row r="590" spans="1:19" s="42" customFormat="1" ht="15.9" x14ac:dyDescent="0.45">
      <c r="A590" s="8"/>
      <c r="B590" s="75" t="s">
        <v>1438</v>
      </c>
      <c r="C590" s="76" t="s">
        <v>1431</v>
      </c>
      <c r="D590" s="76" t="s">
        <v>1432</v>
      </c>
      <c r="E590" s="76" t="s">
        <v>1439</v>
      </c>
      <c r="F590" s="77" t="s">
        <v>52</v>
      </c>
      <c r="G590" s="78">
        <v>200</v>
      </c>
      <c r="H590" s="79">
        <v>0.8</v>
      </c>
      <c r="I590" s="80"/>
      <c r="J590" s="81">
        <f>INT(I590/G590)</f>
        <v>0</v>
      </c>
      <c r="K590" s="81">
        <f>MOD(I590,G590)</f>
        <v>0</v>
      </c>
      <c r="L590" s="82" t="str">
        <f>IF(I590="","-",J590+K590/(G590/2))</f>
        <v>-</v>
      </c>
      <c r="M590" s="83">
        <f>I590*H590</f>
        <v>0</v>
      </c>
      <c r="N590" s="83">
        <f>IF(I590=0,0,IF(I590&lt;100,(H590+0.1)*I590-M590+7.5,0))</f>
        <v>0</v>
      </c>
      <c r="O590" s="83">
        <f>N590+M590</f>
        <v>0</v>
      </c>
      <c r="P590" s="84" t="s">
        <v>5377</v>
      </c>
      <c r="Q590" s="78" t="s">
        <v>72</v>
      </c>
      <c r="R590" s="85" t="s">
        <v>121</v>
      </c>
      <c r="S590" s="84" t="s">
        <v>4715</v>
      </c>
    </row>
    <row r="591" spans="1:19" s="42" customFormat="1" ht="15.9" x14ac:dyDescent="0.45">
      <c r="A591" s="8"/>
      <c r="B591" s="75" t="s">
        <v>1440</v>
      </c>
      <c r="C591" s="76" t="s">
        <v>1431</v>
      </c>
      <c r="D591" s="76" t="s">
        <v>1432</v>
      </c>
      <c r="E591" s="76" t="s">
        <v>1441</v>
      </c>
      <c r="F591" s="77" t="s">
        <v>52</v>
      </c>
      <c r="G591" s="78">
        <v>200</v>
      </c>
      <c r="H591" s="79">
        <v>0.59</v>
      </c>
      <c r="I591" s="80"/>
      <c r="J591" s="81">
        <f>INT(I591/G591)</f>
        <v>0</v>
      </c>
      <c r="K591" s="81">
        <f>MOD(I591,G591)</f>
        <v>0</v>
      </c>
      <c r="L591" s="82" t="str">
        <f>IF(I591="","-",J591+K591/(G591/2))</f>
        <v>-</v>
      </c>
      <c r="M591" s="83">
        <f>I591*H591</f>
        <v>0</v>
      </c>
      <c r="N591" s="83">
        <f>IF(I591=0,0,IF(I591&lt;100,(H591+0.1)*I591-M591+7.5,0))</f>
        <v>0</v>
      </c>
      <c r="O591" s="83">
        <f>N591+M591</f>
        <v>0</v>
      </c>
      <c r="P591" s="84" t="s">
        <v>5377</v>
      </c>
      <c r="Q591" s="78">
        <v>200</v>
      </c>
      <c r="R591" s="85" t="s">
        <v>53</v>
      </c>
      <c r="S591" s="84" t="s">
        <v>4716</v>
      </c>
    </row>
    <row r="592" spans="1:19" s="42" customFormat="1" ht="15.9" x14ac:dyDescent="0.45">
      <c r="A592" s="8"/>
      <c r="B592" s="75" t="s">
        <v>1442</v>
      </c>
      <c r="C592" s="76" t="s">
        <v>1443</v>
      </c>
      <c r="D592" s="76" t="s">
        <v>1444</v>
      </c>
      <c r="E592" s="76" t="s">
        <v>1445</v>
      </c>
      <c r="F592" s="77" t="s">
        <v>52</v>
      </c>
      <c r="G592" s="78">
        <v>200</v>
      </c>
      <c r="H592" s="79">
        <v>0.6</v>
      </c>
      <c r="I592" s="80"/>
      <c r="J592" s="81">
        <f>INT(I592/G592)</f>
        <v>0</v>
      </c>
      <c r="K592" s="81">
        <f>MOD(I592,G592)</f>
        <v>0</v>
      </c>
      <c r="L592" s="82" t="str">
        <f>IF(I592="","-",J592+K592/(G592/2))</f>
        <v>-</v>
      </c>
      <c r="M592" s="83">
        <f>I592*H592</f>
        <v>0</v>
      </c>
      <c r="N592" s="83">
        <f>IF(I592=0,0,IF(I592&lt;100,(H592+0.1)*I592-M592+7.5,0))</f>
        <v>0</v>
      </c>
      <c r="O592" s="83">
        <f>N592+M592</f>
        <v>0</v>
      </c>
      <c r="P592" s="84" t="s">
        <v>5377</v>
      </c>
      <c r="Q592" s="78" t="s">
        <v>72</v>
      </c>
      <c r="R592" s="85" t="s">
        <v>121</v>
      </c>
      <c r="S592" s="84" t="s">
        <v>4506</v>
      </c>
    </row>
    <row r="593" spans="1:19" s="42" customFormat="1" ht="15.9" x14ac:dyDescent="0.45">
      <c r="A593" s="8"/>
      <c r="B593" s="75" t="s">
        <v>1446</v>
      </c>
      <c r="C593" s="76" t="s">
        <v>1447</v>
      </c>
      <c r="D593" s="76" t="s">
        <v>1448</v>
      </c>
      <c r="E593" s="76" t="s">
        <v>1449</v>
      </c>
      <c r="F593" s="77" t="s">
        <v>52</v>
      </c>
      <c r="G593" s="78">
        <v>200</v>
      </c>
      <c r="H593" s="79">
        <v>0.8</v>
      </c>
      <c r="I593" s="80"/>
      <c r="J593" s="81">
        <f>INT(I593/G593)</f>
        <v>0</v>
      </c>
      <c r="K593" s="81">
        <f>MOD(I593,G593)</f>
        <v>0</v>
      </c>
      <c r="L593" s="82" t="str">
        <f>IF(I593="","-",J593+K593/(G593/2))</f>
        <v>-</v>
      </c>
      <c r="M593" s="83">
        <f>I593*H593</f>
        <v>0</v>
      </c>
      <c r="N593" s="83">
        <f>IF(I593=0,0,IF(I593&lt;100,(H593+0.1)*I593-M593+7.5,0))</f>
        <v>0</v>
      </c>
      <c r="O593" s="83">
        <f>N593+M593</f>
        <v>0</v>
      </c>
      <c r="P593" s="84" t="s">
        <v>5377</v>
      </c>
      <c r="Q593" s="78">
        <v>150</v>
      </c>
      <c r="R593" s="85" t="s">
        <v>121</v>
      </c>
      <c r="S593" s="84" t="s">
        <v>4512</v>
      </c>
    </row>
    <row r="594" spans="1:19" s="42" customFormat="1" ht="15.9" x14ac:dyDescent="0.45">
      <c r="A594" s="8"/>
      <c r="B594" s="75" t="s">
        <v>1450</v>
      </c>
      <c r="C594" s="76" t="s">
        <v>1451</v>
      </c>
      <c r="D594" s="76" t="s">
        <v>1452</v>
      </c>
      <c r="E594" s="76" t="s">
        <v>76</v>
      </c>
      <c r="F594" s="77" t="s">
        <v>52</v>
      </c>
      <c r="G594" s="78">
        <v>150</v>
      </c>
      <c r="H594" s="79">
        <v>0.88</v>
      </c>
      <c r="I594" s="80"/>
      <c r="J594" s="81">
        <f>INT(I594/G594)</f>
        <v>0</v>
      </c>
      <c r="K594" s="81">
        <f>MOD(I594,G594)</f>
        <v>0</v>
      </c>
      <c r="L594" s="82" t="str">
        <f>IF(I594="","-",J594+K594/(G594/2))</f>
        <v>-</v>
      </c>
      <c r="M594" s="83">
        <f>I594*H594</f>
        <v>0</v>
      </c>
      <c r="N594" s="83">
        <f>IF(I594=0,0,IF(I594&lt;100,(H594+0.1)*I594-M594+7.5,0))</f>
        <v>0</v>
      </c>
      <c r="O594" s="83">
        <f>N594+M594</f>
        <v>0</v>
      </c>
      <c r="P594" s="84"/>
      <c r="Q594" s="78">
        <v>100</v>
      </c>
      <c r="R594" s="85" t="s">
        <v>58</v>
      </c>
      <c r="S594" s="84" t="s">
        <v>4512</v>
      </c>
    </row>
    <row r="595" spans="1:19" s="42" customFormat="1" ht="15.9" x14ac:dyDescent="0.45">
      <c r="A595" s="8"/>
      <c r="B595" s="75" t="s">
        <v>1453</v>
      </c>
      <c r="C595" s="76" t="s">
        <v>1451</v>
      </c>
      <c r="D595" s="76" t="s">
        <v>1452</v>
      </c>
      <c r="E595" s="76" t="s">
        <v>1454</v>
      </c>
      <c r="F595" s="77" t="s">
        <v>52</v>
      </c>
      <c r="G595" s="78">
        <v>150</v>
      </c>
      <c r="H595" s="79">
        <v>1.05</v>
      </c>
      <c r="I595" s="80"/>
      <c r="J595" s="81">
        <f>INT(I595/G595)</f>
        <v>0</v>
      </c>
      <c r="K595" s="81">
        <f>MOD(I595,G595)</f>
        <v>0</v>
      </c>
      <c r="L595" s="82" t="str">
        <f>IF(I595="","-",J595+K595/(G595/2))</f>
        <v>-</v>
      </c>
      <c r="M595" s="83">
        <f>I595*H595</f>
        <v>0</v>
      </c>
      <c r="N595" s="83">
        <f>IF(I595=0,0,IF(I595&lt;100,(H595+0.1)*I595-M595+7.5,0))</f>
        <v>0</v>
      </c>
      <c r="O595" s="83">
        <f>N595+M595</f>
        <v>0</v>
      </c>
      <c r="P595" s="84"/>
      <c r="Q595" s="78">
        <v>70</v>
      </c>
      <c r="R595" s="85" t="s">
        <v>121</v>
      </c>
      <c r="S595" s="84" t="s">
        <v>4512</v>
      </c>
    </row>
    <row r="596" spans="1:19" s="42" customFormat="1" ht="15.9" x14ac:dyDescent="0.45">
      <c r="A596" s="8"/>
      <c r="B596" s="75" t="s">
        <v>1455</v>
      </c>
      <c r="C596" s="89" t="s">
        <v>1451</v>
      </c>
      <c r="D596" s="89" t="s">
        <v>1452</v>
      </c>
      <c r="E596" s="89" t="s">
        <v>1456</v>
      </c>
      <c r="F596" s="90" t="s">
        <v>52</v>
      </c>
      <c r="G596" s="78">
        <v>150</v>
      </c>
      <c r="H596" s="79">
        <v>1.01</v>
      </c>
      <c r="I596" s="80"/>
      <c r="J596" s="81">
        <f>INT(I596/G596)</f>
        <v>0</v>
      </c>
      <c r="K596" s="81">
        <f>MOD(I596,G596)</f>
        <v>0</v>
      </c>
      <c r="L596" s="82" t="str">
        <f>IF(I596="","-",J596+K596/(G596/2))</f>
        <v>-</v>
      </c>
      <c r="M596" s="83">
        <f>I596*H596</f>
        <v>0</v>
      </c>
      <c r="N596" s="83">
        <f>IF(I596=0,0,IF(I596&lt;100,(H596+0.1)*I596-M596+7.5,0))</f>
        <v>0</v>
      </c>
      <c r="O596" s="83">
        <f>N596+M596</f>
        <v>0</v>
      </c>
      <c r="P596" s="84"/>
      <c r="Q596" s="78">
        <v>70</v>
      </c>
      <c r="R596" s="85" t="s">
        <v>58</v>
      </c>
      <c r="S596" s="84" t="s">
        <v>4543</v>
      </c>
    </row>
    <row r="597" spans="1:19" s="42" customFormat="1" ht="15.9" x14ac:dyDescent="0.45">
      <c r="A597" s="8"/>
      <c r="B597" s="75" t="s">
        <v>1457</v>
      </c>
      <c r="C597" s="76" t="s">
        <v>1451</v>
      </c>
      <c r="D597" s="76" t="s">
        <v>1452</v>
      </c>
      <c r="E597" s="76" t="s">
        <v>1458</v>
      </c>
      <c r="F597" s="77" t="s">
        <v>52</v>
      </c>
      <c r="G597" s="78">
        <v>150</v>
      </c>
      <c r="H597" s="79">
        <v>1.01</v>
      </c>
      <c r="I597" s="80"/>
      <c r="J597" s="81">
        <f>INT(I597/G597)</f>
        <v>0</v>
      </c>
      <c r="K597" s="81">
        <f>MOD(I597,G597)</f>
        <v>0</v>
      </c>
      <c r="L597" s="82" t="str">
        <f>IF(I597="","-",J597+K597/(G597/2))</f>
        <v>-</v>
      </c>
      <c r="M597" s="83">
        <f>I597*H597</f>
        <v>0</v>
      </c>
      <c r="N597" s="83">
        <f>IF(I597=0,0,IF(I597&lt;100,(H597+0.1)*I597-M597+7.5,0))</f>
        <v>0</v>
      </c>
      <c r="O597" s="83">
        <f>N597+M597</f>
        <v>0</v>
      </c>
      <c r="P597" s="84"/>
      <c r="Q597" s="78">
        <v>70</v>
      </c>
      <c r="R597" s="85" t="s">
        <v>58</v>
      </c>
      <c r="S597" s="84" t="s">
        <v>4512</v>
      </c>
    </row>
    <row r="598" spans="1:19" s="42" customFormat="1" ht="15.9" x14ac:dyDescent="0.45">
      <c r="A598" s="8"/>
      <c r="B598" s="75" t="s">
        <v>1459</v>
      </c>
      <c r="C598" s="76" t="s">
        <v>1460</v>
      </c>
      <c r="D598" s="76" t="s">
        <v>1461</v>
      </c>
      <c r="E598" s="76" t="s">
        <v>1462</v>
      </c>
      <c r="F598" s="88" t="s">
        <v>52</v>
      </c>
      <c r="G598" s="78">
        <v>150</v>
      </c>
      <c r="H598" s="79">
        <v>1.01</v>
      </c>
      <c r="I598" s="80"/>
      <c r="J598" s="81">
        <f>INT(I598/G598)</f>
        <v>0</v>
      </c>
      <c r="K598" s="81">
        <f>MOD(I598,G598)</f>
        <v>0</v>
      </c>
      <c r="L598" s="82" t="str">
        <f>IF(I598="","-",J598+K598/(G598/2))</f>
        <v>-</v>
      </c>
      <c r="M598" s="83">
        <f>I598*H598</f>
        <v>0</v>
      </c>
      <c r="N598" s="83">
        <f>IF(I598=0,0,IF(I598&lt;100,(H598+0.1)*I598-M598+7.5,0))</f>
        <v>0</v>
      </c>
      <c r="O598" s="83">
        <f>N598+M598</f>
        <v>0</v>
      </c>
      <c r="P598" s="84"/>
      <c r="Q598" s="78">
        <v>100</v>
      </c>
      <c r="R598" s="85" t="s">
        <v>63</v>
      </c>
      <c r="S598" s="84" t="s">
        <v>4519</v>
      </c>
    </row>
    <row r="599" spans="1:19" s="42" customFormat="1" ht="15.9" x14ac:dyDescent="0.45">
      <c r="A599" s="8"/>
      <c r="B599" s="75" t="s">
        <v>1463</v>
      </c>
      <c r="C599" s="76" t="s">
        <v>1464</v>
      </c>
      <c r="D599" s="76" t="s">
        <v>1465</v>
      </c>
      <c r="E599" s="76" t="s">
        <v>1184</v>
      </c>
      <c r="F599" s="77" t="s">
        <v>391</v>
      </c>
      <c r="G599" s="78">
        <v>200</v>
      </c>
      <c r="H599" s="79">
        <v>2.6599999999999997</v>
      </c>
      <c r="I599" s="80"/>
      <c r="J599" s="81">
        <f>INT(I599/G599)</f>
        <v>0</v>
      </c>
      <c r="K599" s="81">
        <f>MOD(I599,G599)</f>
        <v>0</v>
      </c>
      <c r="L599" s="82" t="str">
        <f>IF(I599="","-",J599+K599/(G599/2))</f>
        <v>-</v>
      </c>
      <c r="M599" s="83">
        <f>I599*H599</f>
        <v>0</v>
      </c>
      <c r="N599" s="83">
        <f>IF(I599=0,0,IF(I599&lt;100,(H599+0.1)*I599-M599+7.5,0))</f>
        <v>0</v>
      </c>
      <c r="O599" s="83">
        <f>N599+M599</f>
        <v>0</v>
      </c>
      <c r="P599" s="84"/>
      <c r="Q599" s="78">
        <v>30</v>
      </c>
      <c r="R599" s="85" t="s">
        <v>1466</v>
      </c>
      <c r="S599" s="84" t="s">
        <v>4521</v>
      </c>
    </row>
    <row r="600" spans="1:19" s="42" customFormat="1" ht="15.9" x14ac:dyDescent="0.45">
      <c r="A600" s="8"/>
      <c r="B600" s="75" t="s">
        <v>1467</v>
      </c>
      <c r="C600" s="76" t="s">
        <v>1464</v>
      </c>
      <c r="D600" s="76" t="s">
        <v>1465</v>
      </c>
      <c r="E600" s="76" t="s">
        <v>1468</v>
      </c>
      <c r="F600" s="77" t="s">
        <v>391</v>
      </c>
      <c r="G600" s="78">
        <v>150</v>
      </c>
      <c r="H600" s="79">
        <v>2.59</v>
      </c>
      <c r="I600" s="80"/>
      <c r="J600" s="81">
        <f>INT(I600/G600)</f>
        <v>0</v>
      </c>
      <c r="K600" s="81">
        <f>MOD(I600,G600)</f>
        <v>0</v>
      </c>
      <c r="L600" s="82" t="str">
        <f>IF(I600="","-",J600+K600/(G600/2))</f>
        <v>-</v>
      </c>
      <c r="M600" s="83">
        <f>I600*H600</f>
        <v>0</v>
      </c>
      <c r="N600" s="83">
        <f>IF(I600=0,0,IF(I600&lt;100,(H600+0.1)*I600-M600+7.5,0))</f>
        <v>0</v>
      </c>
      <c r="O600" s="83">
        <f>N600+M600</f>
        <v>0</v>
      </c>
      <c r="P600" s="84"/>
      <c r="Q600" s="78">
        <v>30</v>
      </c>
      <c r="R600" s="85" t="s">
        <v>1466</v>
      </c>
      <c r="S600" s="84" t="s">
        <v>4512</v>
      </c>
    </row>
    <row r="601" spans="1:19" s="42" customFormat="1" ht="15.9" x14ac:dyDescent="0.45">
      <c r="A601" s="8"/>
      <c r="B601" s="75" t="s">
        <v>1469</v>
      </c>
      <c r="C601" s="76" t="s">
        <v>1470</v>
      </c>
      <c r="D601" s="76" t="s">
        <v>1471</v>
      </c>
      <c r="E601" s="76" t="s">
        <v>76</v>
      </c>
      <c r="F601" s="77" t="s">
        <v>1472</v>
      </c>
      <c r="G601" s="78">
        <v>200</v>
      </c>
      <c r="H601" s="79">
        <v>0.75</v>
      </c>
      <c r="I601" s="80"/>
      <c r="J601" s="81">
        <f>INT(I601/G601)</f>
        <v>0</v>
      </c>
      <c r="K601" s="81">
        <f>MOD(I601,G601)</f>
        <v>0</v>
      </c>
      <c r="L601" s="82" t="str">
        <f>IF(I601="","-",J601+K601/(G601/2))</f>
        <v>-</v>
      </c>
      <c r="M601" s="83">
        <f>I601*H601</f>
        <v>0</v>
      </c>
      <c r="N601" s="83">
        <f>IF(I601=0,0,IF(I601&lt;100,(H601+0.1)*I601-M601+7.5,0))</f>
        <v>0</v>
      </c>
      <c r="O601" s="83">
        <f>N601+M601</f>
        <v>0</v>
      </c>
      <c r="P601" s="84" t="s">
        <v>5377</v>
      </c>
      <c r="Q601" s="78">
        <v>60</v>
      </c>
      <c r="R601" s="85" t="s">
        <v>221</v>
      </c>
      <c r="S601" s="84" t="s">
        <v>4717</v>
      </c>
    </row>
    <row r="602" spans="1:19" s="42" customFormat="1" ht="15.9" x14ac:dyDescent="0.45">
      <c r="A602" s="8"/>
      <c r="B602" s="75" t="s">
        <v>1473</v>
      </c>
      <c r="C602" s="76" t="s">
        <v>1470</v>
      </c>
      <c r="D602" s="76" t="s">
        <v>1471</v>
      </c>
      <c r="E602" s="76" t="s">
        <v>76</v>
      </c>
      <c r="F602" s="77" t="s">
        <v>391</v>
      </c>
      <c r="G602" s="78">
        <v>100</v>
      </c>
      <c r="H602" s="79">
        <v>0.88</v>
      </c>
      <c r="I602" s="80"/>
      <c r="J602" s="81">
        <f>INT(I602/G602)</f>
        <v>0</v>
      </c>
      <c r="K602" s="81">
        <f>MOD(I602,G602)</f>
        <v>0</v>
      </c>
      <c r="L602" s="82" t="str">
        <f>IF(I602="","-",J602+K602/(G602/2))</f>
        <v>-</v>
      </c>
      <c r="M602" s="83">
        <f>I602*H602</f>
        <v>0</v>
      </c>
      <c r="N602" s="83">
        <f>IF(I602=0,0,IF(I602&lt;100,(H602+0.1)*I602-M602+7.5,0))</f>
        <v>0</v>
      </c>
      <c r="O602" s="83">
        <f>N602+M602</f>
        <v>0</v>
      </c>
      <c r="P602" s="84" t="s">
        <v>5377</v>
      </c>
      <c r="Q602" s="78">
        <v>60</v>
      </c>
      <c r="R602" s="85" t="s">
        <v>221</v>
      </c>
      <c r="S602" s="84" t="s">
        <v>4717</v>
      </c>
    </row>
    <row r="603" spans="1:19" s="42" customFormat="1" ht="15.9" x14ac:dyDescent="0.45">
      <c r="A603" s="8"/>
      <c r="B603" s="75" t="s">
        <v>1474</v>
      </c>
      <c r="C603" s="76" t="s">
        <v>1470</v>
      </c>
      <c r="D603" s="76" t="s">
        <v>1471</v>
      </c>
      <c r="E603" s="76" t="s">
        <v>76</v>
      </c>
      <c r="F603" s="77" t="s">
        <v>318</v>
      </c>
      <c r="G603" s="78">
        <v>60</v>
      </c>
      <c r="H603" s="79">
        <v>1.1499999999999999</v>
      </c>
      <c r="I603" s="80"/>
      <c r="J603" s="81">
        <f>INT(I603/G603)</f>
        <v>0</v>
      </c>
      <c r="K603" s="81">
        <f>MOD(I603,G603)</f>
        <v>0</v>
      </c>
      <c r="L603" s="82" t="str">
        <f>IF(I603="","-",J603+K603/(G603/2))</f>
        <v>-</v>
      </c>
      <c r="M603" s="83">
        <f>I603*H603</f>
        <v>0</v>
      </c>
      <c r="N603" s="83">
        <f>IF(I603=0,0,IF(I603&lt;100,(H603+0.1)*I603-M603+7.5,0))</f>
        <v>0</v>
      </c>
      <c r="O603" s="83">
        <f>N603+M603</f>
        <v>0</v>
      </c>
      <c r="P603" s="84" t="s">
        <v>5377</v>
      </c>
      <c r="Q603" s="78">
        <v>60</v>
      </c>
      <c r="R603" s="85" t="s">
        <v>163</v>
      </c>
      <c r="S603" s="84" t="s">
        <v>4717</v>
      </c>
    </row>
    <row r="604" spans="1:19" s="42" customFormat="1" ht="15.9" x14ac:dyDescent="0.45">
      <c r="A604" s="8"/>
      <c r="B604" s="75" t="s">
        <v>1475</v>
      </c>
      <c r="C604" s="76" t="s">
        <v>1470</v>
      </c>
      <c r="D604" s="76" t="s">
        <v>1471</v>
      </c>
      <c r="E604" s="76" t="s">
        <v>76</v>
      </c>
      <c r="F604" s="77" t="s">
        <v>1476</v>
      </c>
      <c r="G604" s="78">
        <v>50</v>
      </c>
      <c r="H604" s="79">
        <v>1.27</v>
      </c>
      <c r="I604" s="80"/>
      <c r="J604" s="81">
        <f>INT(I604/G604)</f>
        <v>0</v>
      </c>
      <c r="K604" s="81">
        <f>MOD(I604,G604)</f>
        <v>0</v>
      </c>
      <c r="L604" s="82" t="str">
        <f>IF(I604="","-",J604+K604/(G604/2))</f>
        <v>-</v>
      </c>
      <c r="M604" s="83">
        <f>I604*H604</f>
        <v>0</v>
      </c>
      <c r="N604" s="83">
        <f>IF(I604=0,0,IF(I604&lt;100,(H604+0.1)*I604-M604+7.5,0))</f>
        <v>0</v>
      </c>
      <c r="O604" s="83">
        <f>N604+M604</f>
        <v>0</v>
      </c>
      <c r="P604" s="84" t="s">
        <v>5377</v>
      </c>
      <c r="Q604" s="78">
        <v>60</v>
      </c>
      <c r="R604" s="85" t="s">
        <v>1477</v>
      </c>
      <c r="S604" s="84" t="s">
        <v>4717</v>
      </c>
    </row>
    <row r="605" spans="1:19" s="42" customFormat="1" ht="15.9" x14ac:dyDescent="0.45">
      <c r="A605" s="8"/>
      <c r="B605" s="75" t="s">
        <v>1478</v>
      </c>
      <c r="C605" s="76" t="s">
        <v>1470</v>
      </c>
      <c r="D605" s="76" t="s">
        <v>1471</v>
      </c>
      <c r="E605" s="76" t="s">
        <v>346</v>
      </c>
      <c r="F605" s="77" t="s">
        <v>1472</v>
      </c>
      <c r="G605" s="78">
        <v>200</v>
      </c>
      <c r="H605" s="79">
        <v>0.77</v>
      </c>
      <c r="I605" s="80"/>
      <c r="J605" s="81">
        <f>INT(I605/G605)</f>
        <v>0</v>
      </c>
      <c r="K605" s="81">
        <f>MOD(I605,G605)</f>
        <v>0</v>
      </c>
      <c r="L605" s="82" t="str">
        <f>IF(I605="","-",J605+K605/(G605/2))</f>
        <v>-</v>
      </c>
      <c r="M605" s="83">
        <f>I605*H605</f>
        <v>0</v>
      </c>
      <c r="N605" s="83">
        <f>IF(I605=0,0,IF(I605&lt;100,(H605+0.1)*I605-M605+7.5,0))</f>
        <v>0</v>
      </c>
      <c r="O605" s="83">
        <f>N605+M605</f>
        <v>0</v>
      </c>
      <c r="P605" s="84" t="s">
        <v>5377</v>
      </c>
      <c r="Q605" s="78">
        <v>60</v>
      </c>
      <c r="R605" s="85" t="s">
        <v>221</v>
      </c>
      <c r="S605" s="84" t="s">
        <v>4493</v>
      </c>
    </row>
    <row r="606" spans="1:19" s="42" customFormat="1" ht="15.9" x14ac:dyDescent="0.45">
      <c r="A606" s="8"/>
      <c r="B606" s="75" t="s">
        <v>1479</v>
      </c>
      <c r="C606" s="76" t="s">
        <v>1470</v>
      </c>
      <c r="D606" s="76" t="s">
        <v>1471</v>
      </c>
      <c r="E606" s="76" t="s">
        <v>346</v>
      </c>
      <c r="F606" s="77" t="s">
        <v>391</v>
      </c>
      <c r="G606" s="78">
        <v>100</v>
      </c>
      <c r="H606" s="79">
        <v>0.93</v>
      </c>
      <c r="I606" s="80"/>
      <c r="J606" s="81">
        <f>INT(I606/G606)</f>
        <v>0</v>
      </c>
      <c r="K606" s="81">
        <f>MOD(I606,G606)</f>
        <v>0</v>
      </c>
      <c r="L606" s="82" t="str">
        <f>IF(I606="","-",J606+K606/(G606/2))</f>
        <v>-</v>
      </c>
      <c r="M606" s="83">
        <f>I606*H606</f>
        <v>0</v>
      </c>
      <c r="N606" s="83">
        <f>IF(I606=0,0,IF(I606&lt;100,(H606+0.1)*I606-M606+7.5,0))</f>
        <v>0</v>
      </c>
      <c r="O606" s="83">
        <f>N606+M606</f>
        <v>0</v>
      </c>
      <c r="P606" s="84" t="s">
        <v>5377</v>
      </c>
      <c r="Q606" s="78">
        <v>60</v>
      </c>
      <c r="R606" s="85" t="s">
        <v>221</v>
      </c>
      <c r="S606" s="84" t="s">
        <v>4493</v>
      </c>
    </row>
    <row r="607" spans="1:19" s="42" customFormat="1" ht="15.9" x14ac:dyDescent="0.45">
      <c r="A607" s="8"/>
      <c r="B607" s="75" t="s">
        <v>1480</v>
      </c>
      <c r="C607" s="76" t="s">
        <v>1470</v>
      </c>
      <c r="D607" s="76" t="s">
        <v>1471</v>
      </c>
      <c r="E607" s="76" t="s">
        <v>346</v>
      </c>
      <c r="F607" s="77" t="s">
        <v>318</v>
      </c>
      <c r="G607" s="78">
        <v>60</v>
      </c>
      <c r="H607" s="79">
        <v>1.1499999999999999</v>
      </c>
      <c r="I607" s="80"/>
      <c r="J607" s="81">
        <f>INT(I607/G607)</f>
        <v>0</v>
      </c>
      <c r="K607" s="81">
        <f>MOD(I607,G607)</f>
        <v>0</v>
      </c>
      <c r="L607" s="82" t="str">
        <f>IF(I607="","-",J607+K607/(G607/2))</f>
        <v>-</v>
      </c>
      <c r="M607" s="83">
        <f>I607*H607</f>
        <v>0</v>
      </c>
      <c r="N607" s="83">
        <f>IF(I607=0,0,IF(I607&lt;100,(H607+0.1)*I607-M607+7.5,0))</f>
        <v>0</v>
      </c>
      <c r="O607" s="83">
        <f>N607+M607</f>
        <v>0</v>
      </c>
      <c r="P607" s="84" t="s">
        <v>5377</v>
      </c>
      <c r="Q607" s="78">
        <v>60</v>
      </c>
      <c r="R607" s="85" t="s">
        <v>221</v>
      </c>
      <c r="S607" s="84" t="s">
        <v>4493</v>
      </c>
    </row>
    <row r="608" spans="1:19" s="42" customFormat="1" ht="15.9" x14ac:dyDescent="0.45">
      <c r="A608" s="8"/>
      <c r="B608" s="75" t="s">
        <v>1481</v>
      </c>
      <c r="C608" s="76" t="s">
        <v>1470</v>
      </c>
      <c r="D608" s="76" t="s">
        <v>1471</v>
      </c>
      <c r="E608" s="76" t="s">
        <v>346</v>
      </c>
      <c r="F608" s="77" t="s">
        <v>1476</v>
      </c>
      <c r="G608" s="78">
        <v>50</v>
      </c>
      <c r="H608" s="79">
        <v>1.33</v>
      </c>
      <c r="I608" s="80"/>
      <c r="J608" s="81">
        <f>INT(I608/G608)</f>
        <v>0</v>
      </c>
      <c r="K608" s="81">
        <f>MOD(I608,G608)</f>
        <v>0</v>
      </c>
      <c r="L608" s="82" t="str">
        <f>IF(I608="","-",J608+K608/(G608/2))</f>
        <v>-</v>
      </c>
      <c r="M608" s="83">
        <f>I608*H608</f>
        <v>0</v>
      </c>
      <c r="N608" s="83">
        <f>IF(I608=0,0,IF(I608&lt;100,(H608+0.1)*I608-M608+7.5,0))</f>
        <v>0</v>
      </c>
      <c r="O608" s="83">
        <f>N608+M608</f>
        <v>0</v>
      </c>
      <c r="P608" s="84" t="s">
        <v>5377</v>
      </c>
      <c r="Q608" s="78">
        <v>60</v>
      </c>
      <c r="R608" s="85" t="s">
        <v>221</v>
      </c>
      <c r="S608" s="84" t="s">
        <v>4493</v>
      </c>
    </row>
    <row r="609" spans="1:19" s="42" customFormat="1" ht="15.9" x14ac:dyDescent="0.45">
      <c r="A609" s="8"/>
      <c r="B609" s="75" t="s">
        <v>1482</v>
      </c>
      <c r="C609" s="86" t="s">
        <v>1470</v>
      </c>
      <c r="D609" s="86" t="s">
        <v>1471</v>
      </c>
      <c r="E609" s="86" t="s">
        <v>1483</v>
      </c>
      <c r="F609" s="87" t="s">
        <v>391</v>
      </c>
      <c r="G609" s="78">
        <v>150</v>
      </c>
      <c r="H609" s="79">
        <v>2.0199999999999996</v>
      </c>
      <c r="I609" s="80"/>
      <c r="J609" s="81">
        <f>INT(I609/G609)</f>
        <v>0</v>
      </c>
      <c r="K609" s="81">
        <f>MOD(I609,G609)</f>
        <v>0</v>
      </c>
      <c r="L609" s="82" t="str">
        <f>IF(I609="","-",J609+K609/(G609/2))</f>
        <v>-</v>
      </c>
      <c r="M609" s="83">
        <f>I609*H609</f>
        <v>0</v>
      </c>
      <c r="N609" s="83">
        <f>IF(I609=0,0,IF(I609&lt;100,(H609+0.1)*I609-M609+7.5,0))</f>
        <v>0</v>
      </c>
      <c r="O609" s="83">
        <f>N609+M609</f>
        <v>0</v>
      </c>
      <c r="P609" s="84"/>
      <c r="Q609" s="78">
        <v>60</v>
      </c>
      <c r="R609" s="85" t="s">
        <v>221</v>
      </c>
      <c r="S609" s="84" t="s">
        <v>5402</v>
      </c>
    </row>
    <row r="610" spans="1:19" s="42" customFormat="1" ht="15.9" x14ac:dyDescent="0.45">
      <c r="A610" s="8"/>
      <c r="B610" s="75" t="s">
        <v>1484</v>
      </c>
      <c r="C610" s="76" t="s">
        <v>1485</v>
      </c>
      <c r="D610" s="76" t="s">
        <v>1486</v>
      </c>
      <c r="E610" s="76" t="s">
        <v>1487</v>
      </c>
      <c r="F610" s="77" t="s">
        <v>391</v>
      </c>
      <c r="G610" s="78">
        <v>200</v>
      </c>
      <c r="H610" s="79">
        <v>1.29</v>
      </c>
      <c r="I610" s="80"/>
      <c r="J610" s="81">
        <f>INT(I610/G610)</f>
        <v>0</v>
      </c>
      <c r="K610" s="81">
        <f>MOD(I610,G610)</f>
        <v>0</v>
      </c>
      <c r="L610" s="82" t="str">
        <f>IF(I610="","-",J610+K610/(G610/2))</f>
        <v>-</v>
      </c>
      <c r="M610" s="83">
        <f>I610*H610</f>
        <v>0</v>
      </c>
      <c r="N610" s="83">
        <f>IF(I610=0,0,IF(I610&lt;100,(H610+0.1)*I610-M610+7.5,0))</f>
        <v>0</v>
      </c>
      <c r="O610" s="83">
        <f>N610+M610</f>
        <v>0</v>
      </c>
      <c r="P610" s="84"/>
      <c r="Q610" s="78">
        <v>25</v>
      </c>
      <c r="R610" s="85" t="s">
        <v>731</v>
      </c>
      <c r="S610" s="84" t="s">
        <v>4516</v>
      </c>
    </row>
    <row r="611" spans="1:19" s="42" customFormat="1" ht="15.9" x14ac:dyDescent="0.45">
      <c r="A611" s="8"/>
      <c r="B611" s="75" t="s">
        <v>1488</v>
      </c>
      <c r="C611" s="76" t="s">
        <v>1489</v>
      </c>
      <c r="D611" s="76" t="s">
        <v>1490</v>
      </c>
      <c r="E611" s="76" t="s">
        <v>1491</v>
      </c>
      <c r="F611" s="77" t="s">
        <v>391</v>
      </c>
      <c r="G611" s="78">
        <v>200</v>
      </c>
      <c r="H611" s="79">
        <v>1.44</v>
      </c>
      <c r="I611" s="80"/>
      <c r="J611" s="81">
        <f>INT(I611/G611)</f>
        <v>0</v>
      </c>
      <c r="K611" s="81">
        <f>MOD(I611,G611)</f>
        <v>0</v>
      </c>
      <c r="L611" s="82" t="str">
        <f>IF(I611="","-",J611+K611/(G611/2))</f>
        <v>-</v>
      </c>
      <c r="M611" s="83">
        <f>I611*H611</f>
        <v>0</v>
      </c>
      <c r="N611" s="83">
        <f>IF(I611=0,0,IF(I611&lt;100,(H611+0.1)*I611-M611+7.5,0))</f>
        <v>0</v>
      </c>
      <c r="O611" s="83">
        <f>N611+M611</f>
        <v>0</v>
      </c>
      <c r="P611" s="84"/>
      <c r="Q611" s="78">
        <v>30</v>
      </c>
      <c r="R611" s="85" t="s">
        <v>731</v>
      </c>
      <c r="S611" s="84" t="s">
        <v>4718</v>
      </c>
    </row>
    <row r="612" spans="1:19" s="42" customFormat="1" ht="15.9" x14ac:dyDescent="0.45">
      <c r="A612" s="8"/>
      <c r="B612" s="75" t="s">
        <v>1492</v>
      </c>
      <c r="C612" s="76" t="s">
        <v>1489</v>
      </c>
      <c r="D612" s="76" t="s">
        <v>1490</v>
      </c>
      <c r="E612" s="76" t="s">
        <v>1493</v>
      </c>
      <c r="F612" s="77" t="s">
        <v>391</v>
      </c>
      <c r="G612" s="78">
        <v>200</v>
      </c>
      <c r="H612" s="79">
        <v>1.44</v>
      </c>
      <c r="I612" s="80"/>
      <c r="J612" s="81">
        <f>INT(I612/G612)</f>
        <v>0</v>
      </c>
      <c r="K612" s="81">
        <f>MOD(I612,G612)</f>
        <v>0</v>
      </c>
      <c r="L612" s="82" t="str">
        <f>IF(I612="","-",J612+K612/(G612/2))</f>
        <v>-</v>
      </c>
      <c r="M612" s="83">
        <f>I612*H612</f>
        <v>0</v>
      </c>
      <c r="N612" s="83">
        <f>IF(I612=0,0,IF(I612&lt;100,(H612+0.1)*I612-M612+7.5,0))</f>
        <v>0</v>
      </c>
      <c r="O612" s="83">
        <f>N612+M612</f>
        <v>0</v>
      </c>
      <c r="P612" s="84"/>
      <c r="Q612" s="78">
        <v>40</v>
      </c>
      <c r="R612" s="85" t="s">
        <v>731</v>
      </c>
      <c r="S612" s="84" t="s">
        <v>4521</v>
      </c>
    </row>
    <row r="613" spans="1:19" s="42" customFormat="1" ht="15.9" x14ac:dyDescent="0.45">
      <c r="A613" s="8"/>
      <c r="B613" s="75" t="s">
        <v>1494</v>
      </c>
      <c r="C613" s="76" t="s">
        <v>1489</v>
      </c>
      <c r="D613" s="76" t="s">
        <v>1490</v>
      </c>
      <c r="E613" s="76" t="s">
        <v>1495</v>
      </c>
      <c r="F613" s="77" t="s">
        <v>391</v>
      </c>
      <c r="G613" s="78">
        <v>150</v>
      </c>
      <c r="H613" s="79">
        <v>1.36</v>
      </c>
      <c r="I613" s="80"/>
      <c r="J613" s="81">
        <f>INT(I613/G613)</f>
        <v>0</v>
      </c>
      <c r="K613" s="81">
        <f>MOD(I613,G613)</f>
        <v>0</v>
      </c>
      <c r="L613" s="82" t="str">
        <f>IF(I613="","-",J613+K613/(G613/2))</f>
        <v>-</v>
      </c>
      <c r="M613" s="83">
        <f>I613*H613</f>
        <v>0</v>
      </c>
      <c r="N613" s="83">
        <f>IF(I613=0,0,IF(I613&lt;100,(H613+0.1)*I613-M613+7.5,0))</f>
        <v>0</v>
      </c>
      <c r="O613" s="83">
        <f>N613+M613</f>
        <v>0</v>
      </c>
      <c r="P613" s="84"/>
      <c r="Q613" s="78">
        <v>25</v>
      </c>
      <c r="R613" s="85" t="s">
        <v>731</v>
      </c>
      <c r="S613" s="84" t="s">
        <v>4512</v>
      </c>
    </row>
    <row r="614" spans="1:19" s="42" customFormat="1" ht="15.9" x14ac:dyDescent="0.45">
      <c r="A614" s="8"/>
      <c r="B614" s="75" t="s">
        <v>1496</v>
      </c>
      <c r="C614" s="76" t="s">
        <v>1489</v>
      </c>
      <c r="D614" s="76" t="s">
        <v>1490</v>
      </c>
      <c r="E614" s="76"/>
      <c r="F614" s="77" t="s">
        <v>391</v>
      </c>
      <c r="G614" s="78">
        <v>200</v>
      </c>
      <c r="H614" s="79">
        <v>1.44</v>
      </c>
      <c r="I614" s="80"/>
      <c r="J614" s="81">
        <f>INT(I614/G614)</f>
        <v>0</v>
      </c>
      <c r="K614" s="81">
        <f>MOD(I614,G614)</f>
        <v>0</v>
      </c>
      <c r="L614" s="82" t="str">
        <f>IF(I614="","-",J614+K614/(G614/2))</f>
        <v>-</v>
      </c>
      <c r="M614" s="83">
        <f>I614*H614</f>
        <v>0</v>
      </c>
      <c r="N614" s="83">
        <f>IF(I614=0,0,IF(I614&lt;100,(H614+0.1)*I614-M614+7.5,0))</f>
        <v>0</v>
      </c>
      <c r="O614" s="83">
        <f>N614+M614</f>
        <v>0</v>
      </c>
      <c r="P614" s="84"/>
      <c r="Q614" s="78">
        <v>25</v>
      </c>
      <c r="R614" s="85" t="s">
        <v>731</v>
      </c>
      <c r="S614" s="84" t="s">
        <v>4512</v>
      </c>
    </row>
    <row r="615" spans="1:19" s="42" customFormat="1" ht="15.9" x14ac:dyDescent="0.45">
      <c r="A615" s="8"/>
      <c r="B615" s="75" t="s">
        <v>1497</v>
      </c>
      <c r="C615" s="76" t="s">
        <v>1498</v>
      </c>
      <c r="D615" s="76" t="s">
        <v>1499</v>
      </c>
      <c r="E615" s="76" t="s">
        <v>76</v>
      </c>
      <c r="F615" s="77" t="s">
        <v>52</v>
      </c>
      <c r="G615" s="78">
        <v>500</v>
      </c>
      <c r="H615" s="79">
        <v>0.59</v>
      </c>
      <c r="I615" s="80"/>
      <c r="J615" s="81">
        <f>INT(I615/G615)</f>
        <v>0</v>
      </c>
      <c r="K615" s="81">
        <f>MOD(I615,G615)</f>
        <v>0</v>
      </c>
      <c r="L615" s="82" t="str">
        <f>IF(I615="","-",J615+K615/(G615/2))</f>
        <v>-</v>
      </c>
      <c r="M615" s="83">
        <f>I615*H615</f>
        <v>0</v>
      </c>
      <c r="N615" s="83">
        <f>IF(I615=0,0,IF(I615&lt;100,(H615+0.1)*I615-M615+7.5,0))</f>
        <v>0</v>
      </c>
      <c r="O615" s="83">
        <f>N615+M615</f>
        <v>0</v>
      </c>
      <c r="P615" s="84"/>
      <c r="Q615" s="78">
        <v>20</v>
      </c>
      <c r="R615" s="85" t="s">
        <v>221</v>
      </c>
      <c r="S615" s="84" t="s">
        <v>4492</v>
      </c>
    </row>
    <row r="616" spans="1:19" s="42" customFormat="1" ht="15.9" x14ac:dyDescent="0.45">
      <c r="A616" s="8"/>
      <c r="B616" s="75" t="s">
        <v>1500</v>
      </c>
      <c r="C616" s="76" t="s">
        <v>1501</v>
      </c>
      <c r="D616" s="76" t="s">
        <v>1502</v>
      </c>
      <c r="E616" s="76" t="s">
        <v>76</v>
      </c>
      <c r="F616" s="77" t="s">
        <v>52</v>
      </c>
      <c r="G616" s="78">
        <v>500</v>
      </c>
      <c r="H616" s="79">
        <v>0.59</v>
      </c>
      <c r="I616" s="80"/>
      <c r="J616" s="81">
        <f>INT(I616/G616)</f>
        <v>0</v>
      </c>
      <c r="K616" s="81">
        <f>MOD(I616,G616)</f>
        <v>0</v>
      </c>
      <c r="L616" s="82" t="str">
        <f>IF(I616="","-",J616+K616/(G616/2))</f>
        <v>-</v>
      </c>
      <c r="M616" s="83">
        <f>I616*H616</f>
        <v>0</v>
      </c>
      <c r="N616" s="83">
        <f>IF(I616=0,0,IF(I616&lt;100,(H616+0.1)*I616-M616+7.5,0))</f>
        <v>0</v>
      </c>
      <c r="O616" s="83">
        <f>N616+M616</f>
        <v>0</v>
      </c>
      <c r="P616" s="84"/>
      <c r="Q616" s="78">
        <v>20</v>
      </c>
      <c r="R616" s="85" t="s">
        <v>221</v>
      </c>
      <c r="S616" s="84" t="s">
        <v>4503</v>
      </c>
    </row>
    <row r="617" spans="1:19" s="42" customFormat="1" ht="15.9" x14ac:dyDescent="0.45">
      <c r="A617" s="8"/>
      <c r="B617" s="75" t="s">
        <v>1503</v>
      </c>
      <c r="C617" s="76" t="s">
        <v>1501</v>
      </c>
      <c r="D617" s="76" t="s">
        <v>1502</v>
      </c>
      <c r="E617" s="76" t="s">
        <v>1504</v>
      </c>
      <c r="F617" s="77" t="s">
        <v>52</v>
      </c>
      <c r="G617" s="78">
        <v>500</v>
      </c>
      <c r="H617" s="79">
        <v>0.98</v>
      </c>
      <c r="I617" s="80"/>
      <c r="J617" s="81">
        <f>INT(I617/G617)</f>
        <v>0</v>
      </c>
      <c r="K617" s="81">
        <f>MOD(I617,G617)</f>
        <v>0</v>
      </c>
      <c r="L617" s="82" t="str">
        <f>IF(I617="","-",J617+K617/(G617/2))</f>
        <v>-</v>
      </c>
      <c r="M617" s="83">
        <f>I617*H617</f>
        <v>0</v>
      </c>
      <c r="N617" s="83">
        <f>IF(I617=0,0,IF(I617&lt;100,(H617+0.1)*I617-M617+7.5,0))</f>
        <v>0</v>
      </c>
      <c r="O617" s="83">
        <f>N617+M617</f>
        <v>0</v>
      </c>
      <c r="P617" s="84"/>
      <c r="Q617" s="78">
        <v>20</v>
      </c>
      <c r="R617" s="85" t="s">
        <v>221</v>
      </c>
      <c r="S617" s="84" t="s">
        <v>4573</v>
      </c>
    </row>
    <row r="618" spans="1:19" s="42" customFormat="1" ht="15.9" x14ac:dyDescent="0.45">
      <c r="A618" s="8"/>
      <c r="B618" s="75" t="s">
        <v>1505</v>
      </c>
      <c r="C618" s="76" t="s">
        <v>1501</v>
      </c>
      <c r="D618" s="76" t="s">
        <v>1502</v>
      </c>
      <c r="E618" s="76" t="s">
        <v>1506</v>
      </c>
      <c r="F618" s="77" t="s">
        <v>52</v>
      </c>
      <c r="G618" s="78">
        <v>500</v>
      </c>
      <c r="H618" s="79">
        <v>0.59</v>
      </c>
      <c r="I618" s="80"/>
      <c r="J618" s="81">
        <f>INT(I618/G618)</f>
        <v>0</v>
      </c>
      <c r="K618" s="81">
        <f>MOD(I618,G618)</f>
        <v>0</v>
      </c>
      <c r="L618" s="82" t="str">
        <f>IF(I618="","-",J618+K618/(G618/2))</f>
        <v>-</v>
      </c>
      <c r="M618" s="83">
        <f>I618*H618</f>
        <v>0</v>
      </c>
      <c r="N618" s="83">
        <f>IF(I618=0,0,IF(I618&lt;100,(H618+0.1)*I618-M618+7.5,0))</f>
        <v>0</v>
      </c>
      <c r="O618" s="83">
        <f>N618+M618</f>
        <v>0</v>
      </c>
      <c r="P618" s="84"/>
      <c r="Q618" s="78">
        <v>20</v>
      </c>
      <c r="R618" s="85" t="s">
        <v>221</v>
      </c>
      <c r="S618" s="84" t="s">
        <v>4512</v>
      </c>
    </row>
    <row r="619" spans="1:19" s="42" customFormat="1" ht="15.9" x14ac:dyDescent="0.45">
      <c r="A619" s="8"/>
      <c r="B619" s="75" t="s">
        <v>1507</v>
      </c>
      <c r="C619" s="76" t="s">
        <v>1501</v>
      </c>
      <c r="D619" s="76" t="s">
        <v>1502</v>
      </c>
      <c r="E619" s="76" t="s">
        <v>1508</v>
      </c>
      <c r="F619" s="77" t="s">
        <v>52</v>
      </c>
      <c r="G619" s="78">
        <v>500</v>
      </c>
      <c r="H619" s="79">
        <v>0.59</v>
      </c>
      <c r="I619" s="80"/>
      <c r="J619" s="81">
        <f>INT(I619/G619)</f>
        <v>0</v>
      </c>
      <c r="K619" s="81">
        <f>MOD(I619,G619)</f>
        <v>0</v>
      </c>
      <c r="L619" s="82" t="str">
        <f>IF(I619="","-",J619+K619/(G619/2))</f>
        <v>-</v>
      </c>
      <c r="M619" s="83">
        <f>I619*H619</f>
        <v>0</v>
      </c>
      <c r="N619" s="83">
        <f>IF(I619=0,0,IF(I619&lt;100,(H619+0.1)*I619-M619+7.5,0))</f>
        <v>0</v>
      </c>
      <c r="O619" s="83">
        <f>N619+M619</f>
        <v>0</v>
      </c>
      <c r="P619" s="84"/>
      <c r="Q619" s="78">
        <v>20</v>
      </c>
      <c r="R619" s="85" t="s">
        <v>221</v>
      </c>
      <c r="S619" s="84" t="s">
        <v>4521</v>
      </c>
    </row>
    <row r="620" spans="1:19" s="42" customFormat="1" ht="15.9" x14ac:dyDescent="0.45">
      <c r="A620" s="8"/>
      <c r="B620" s="75" t="s">
        <v>1509</v>
      </c>
      <c r="C620" s="76" t="s">
        <v>1510</v>
      </c>
      <c r="D620" s="76" t="s">
        <v>1511</v>
      </c>
      <c r="E620" s="76" t="s">
        <v>1015</v>
      </c>
      <c r="F620" s="88" t="s">
        <v>52</v>
      </c>
      <c r="G620" s="78">
        <v>200</v>
      </c>
      <c r="H620" s="79">
        <v>0.92</v>
      </c>
      <c r="I620" s="80"/>
      <c r="J620" s="81">
        <f>INT(I620/G620)</f>
        <v>0</v>
      </c>
      <c r="K620" s="81">
        <f>MOD(I620,G620)</f>
        <v>0</v>
      </c>
      <c r="L620" s="82" t="str">
        <f>IF(I620="","-",J620+K620/(G620/2))</f>
        <v>-</v>
      </c>
      <c r="M620" s="83">
        <f>I620*H620</f>
        <v>0</v>
      </c>
      <c r="N620" s="83">
        <f>IF(I620=0,0,IF(I620&lt;100,(H620+0.1)*I620-M620+7.5,0))</f>
        <v>0</v>
      </c>
      <c r="O620" s="83">
        <f>N620+M620</f>
        <v>0</v>
      </c>
      <c r="P620" s="84"/>
      <c r="Q620" s="78">
        <v>30</v>
      </c>
      <c r="R620" s="85" t="s">
        <v>163</v>
      </c>
      <c r="S620" s="84" t="s">
        <v>4719</v>
      </c>
    </row>
    <row r="621" spans="1:19" s="42" customFormat="1" ht="15.9" x14ac:dyDescent="0.45">
      <c r="A621" s="8"/>
      <c r="B621" s="75" t="s">
        <v>1512</v>
      </c>
      <c r="C621" s="76" t="s">
        <v>1510</v>
      </c>
      <c r="D621" s="76" t="s">
        <v>1511</v>
      </c>
      <c r="E621" s="76" t="s">
        <v>1513</v>
      </c>
      <c r="F621" s="77" t="s">
        <v>52</v>
      </c>
      <c r="G621" s="78">
        <v>250</v>
      </c>
      <c r="H621" s="79">
        <v>0.92</v>
      </c>
      <c r="I621" s="80"/>
      <c r="J621" s="81">
        <f>INT(I621/G621)</f>
        <v>0</v>
      </c>
      <c r="K621" s="81">
        <f>MOD(I621,G621)</f>
        <v>0</v>
      </c>
      <c r="L621" s="82" t="str">
        <f>IF(I621="","-",J621+K621/(G621/2))</f>
        <v>-</v>
      </c>
      <c r="M621" s="83">
        <f>I621*H621</f>
        <v>0</v>
      </c>
      <c r="N621" s="83">
        <f>IF(I621=0,0,IF(I621&lt;100,(H621+0.1)*I621-M621+7.5,0))</f>
        <v>0</v>
      </c>
      <c r="O621" s="83">
        <f>N621+M621</f>
        <v>0</v>
      </c>
      <c r="P621" s="84"/>
      <c r="Q621" s="78">
        <v>20</v>
      </c>
      <c r="R621" s="85" t="s">
        <v>163</v>
      </c>
      <c r="S621" s="84" t="s">
        <v>4491</v>
      </c>
    </row>
    <row r="622" spans="1:19" s="42" customFormat="1" ht="15.9" x14ac:dyDescent="0.45">
      <c r="A622" s="8"/>
      <c r="B622" s="75" t="s">
        <v>1514</v>
      </c>
      <c r="C622" s="76" t="s">
        <v>1515</v>
      </c>
      <c r="D622" s="76" t="s">
        <v>1516</v>
      </c>
      <c r="E622" s="76" t="s">
        <v>1517</v>
      </c>
      <c r="F622" s="77" t="s">
        <v>52</v>
      </c>
      <c r="G622" s="78">
        <v>200</v>
      </c>
      <c r="H622" s="79">
        <v>1.17</v>
      </c>
      <c r="I622" s="80"/>
      <c r="J622" s="81">
        <f>INT(I622/G622)</f>
        <v>0</v>
      </c>
      <c r="K622" s="81">
        <f>MOD(I622,G622)</f>
        <v>0</v>
      </c>
      <c r="L622" s="82" t="str">
        <f>IF(I622="","-",J622+K622/(G622/2))</f>
        <v>-</v>
      </c>
      <c r="M622" s="83">
        <f>I622*H622</f>
        <v>0</v>
      </c>
      <c r="N622" s="83">
        <f>IF(I622=0,0,IF(I622&lt;100,(H622+0.1)*I622-M622+7.5,0))</f>
        <v>0</v>
      </c>
      <c r="O622" s="83">
        <f>N622+M622</f>
        <v>0</v>
      </c>
      <c r="P622" s="84"/>
      <c r="Q622" s="78">
        <v>25</v>
      </c>
      <c r="R622" s="85" t="s">
        <v>290</v>
      </c>
      <c r="S622" s="84" t="s">
        <v>4720</v>
      </c>
    </row>
    <row r="623" spans="1:19" s="42" customFormat="1" ht="15.9" x14ac:dyDescent="0.45">
      <c r="A623" s="8"/>
      <c r="B623" s="75" t="s">
        <v>1518</v>
      </c>
      <c r="C623" s="76" t="s">
        <v>1519</v>
      </c>
      <c r="D623" s="76" t="s">
        <v>1520</v>
      </c>
      <c r="E623" s="76" t="s">
        <v>1521</v>
      </c>
      <c r="F623" s="77" t="s">
        <v>52</v>
      </c>
      <c r="G623" s="78">
        <v>250</v>
      </c>
      <c r="H623" s="79">
        <v>0.66</v>
      </c>
      <c r="I623" s="80"/>
      <c r="J623" s="81">
        <f>INT(I623/G623)</f>
        <v>0</v>
      </c>
      <c r="K623" s="81">
        <f>MOD(I623,G623)</f>
        <v>0</v>
      </c>
      <c r="L623" s="82" t="str">
        <f>IF(I623="","-",J623+K623/(G623/2))</f>
        <v>-</v>
      </c>
      <c r="M623" s="83">
        <f>I623*H623</f>
        <v>0</v>
      </c>
      <c r="N623" s="83">
        <f>IF(I623=0,0,IF(I623&lt;100,(H623+0.1)*I623-M623+7.5,0))</f>
        <v>0</v>
      </c>
      <c r="O623" s="83">
        <f>N623+M623</f>
        <v>0</v>
      </c>
      <c r="P623" s="84"/>
      <c r="Q623" s="78">
        <v>100</v>
      </c>
      <c r="R623" s="85" t="s">
        <v>88</v>
      </c>
      <c r="S623" s="84" t="s">
        <v>5403</v>
      </c>
    </row>
    <row r="624" spans="1:19" s="42" customFormat="1" ht="15.9" x14ac:dyDescent="0.45">
      <c r="A624" s="8"/>
      <c r="B624" s="75" t="s">
        <v>1522</v>
      </c>
      <c r="C624" s="76" t="s">
        <v>1519</v>
      </c>
      <c r="D624" s="76" t="s">
        <v>1520</v>
      </c>
      <c r="E624" s="76" t="s">
        <v>1523</v>
      </c>
      <c r="F624" s="77" t="s">
        <v>52</v>
      </c>
      <c r="G624" s="78">
        <v>250</v>
      </c>
      <c r="H624" s="79">
        <v>0.7</v>
      </c>
      <c r="I624" s="80"/>
      <c r="J624" s="81">
        <f>INT(I624/G624)</f>
        <v>0</v>
      </c>
      <c r="K624" s="81">
        <f>MOD(I624,G624)</f>
        <v>0</v>
      </c>
      <c r="L624" s="82" t="str">
        <f>IF(I624="","-",J624+K624/(G624/2))</f>
        <v>-</v>
      </c>
      <c r="M624" s="83">
        <f>I624*H624</f>
        <v>0</v>
      </c>
      <c r="N624" s="83">
        <f>IF(I624=0,0,IF(I624&lt;100,(H624+0.1)*I624-M624+7.5,0))</f>
        <v>0</v>
      </c>
      <c r="O624" s="83">
        <f>N624+M624</f>
        <v>0</v>
      </c>
      <c r="P624" s="84"/>
      <c r="Q624" s="78">
        <v>60</v>
      </c>
      <c r="R624" s="85" t="s">
        <v>53</v>
      </c>
      <c r="S624" s="84" t="s">
        <v>4721</v>
      </c>
    </row>
    <row r="625" spans="1:19" s="42" customFormat="1" ht="15.9" x14ac:dyDescent="0.45">
      <c r="A625" s="8"/>
      <c r="B625" s="75" t="s">
        <v>1524</v>
      </c>
      <c r="C625" s="76" t="s">
        <v>1519</v>
      </c>
      <c r="D625" s="76" t="s">
        <v>1520</v>
      </c>
      <c r="E625" s="76" t="s">
        <v>1525</v>
      </c>
      <c r="F625" s="77" t="s">
        <v>52</v>
      </c>
      <c r="G625" s="78">
        <v>250</v>
      </c>
      <c r="H625" s="79">
        <v>0.66</v>
      </c>
      <c r="I625" s="80"/>
      <c r="J625" s="81">
        <f>INT(I625/G625)</f>
        <v>0</v>
      </c>
      <c r="K625" s="81">
        <f>MOD(I625,G625)</f>
        <v>0</v>
      </c>
      <c r="L625" s="82" t="str">
        <f>IF(I625="","-",J625+K625/(G625/2))</f>
        <v>-</v>
      </c>
      <c r="M625" s="83">
        <f>I625*H625</f>
        <v>0</v>
      </c>
      <c r="N625" s="83">
        <f>IF(I625=0,0,IF(I625&lt;100,(H625+0.1)*I625-M625+7.5,0))</f>
        <v>0</v>
      </c>
      <c r="O625" s="83">
        <f>N625+M625</f>
        <v>0</v>
      </c>
      <c r="P625" s="84"/>
      <c r="Q625" s="78">
        <v>125</v>
      </c>
      <c r="R625" s="85" t="s">
        <v>290</v>
      </c>
      <c r="S625" s="84" t="s">
        <v>4721</v>
      </c>
    </row>
    <row r="626" spans="1:19" s="42" customFormat="1" ht="15.9" x14ac:dyDescent="0.45">
      <c r="A626" s="8"/>
      <c r="B626" s="75" t="s">
        <v>1526</v>
      </c>
      <c r="C626" s="76" t="s">
        <v>1527</v>
      </c>
      <c r="D626" s="76" t="s">
        <v>1528</v>
      </c>
      <c r="E626" s="76" t="s">
        <v>1529</v>
      </c>
      <c r="F626" s="77" t="s">
        <v>52</v>
      </c>
      <c r="G626" s="78">
        <v>250</v>
      </c>
      <c r="H626" s="79">
        <v>0.8</v>
      </c>
      <c r="I626" s="80"/>
      <c r="J626" s="81">
        <f>INT(I626/G626)</f>
        <v>0</v>
      </c>
      <c r="K626" s="81">
        <f>MOD(I626,G626)</f>
        <v>0</v>
      </c>
      <c r="L626" s="82" t="str">
        <f>IF(I626="","-",J626+K626/(G626/2))</f>
        <v>-</v>
      </c>
      <c r="M626" s="83">
        <f>I626*H626</f>
        <v>0</v>
      </c>
      <c r="N626" s="83">
        <f>IF(I626=0,0,IF(I626&lt;100,(H626+0.1)*I626-M626+7.5,0))</f>
        <v>0</v>
      </c>
      <c r="O626" s="83">
        <f>N626+M626</f>
        <v>0</v>
      </c>
      <c r="P626" s="84"/>
      <c r="Q626" s="78">
        <v>140</v>
      </c>
      <c r="R626" s="85" t="s">
        <v>193</v>
      </c>
      <c r="S626" s="84" t="s">
        <v>4520</v>
      </c>
    </row>
    <row r="627" spans="1:19" s="42" customFormat="1" ht="15.9" x14ac:dyDescent="0.45">
      <c r="A627" s="8"/>
      <c r="B627" s="75" t="s">
        <v>1530</v>
      </c>
      <c r="C627" s="76" t="s">
        <v>1531</v>
      </c>
      <c r="D627" s="76" t="s">
        <v>1532</v>
      </c>
      <c r="E627" s="76" t="s">
        <v>76</v>
      </c>
      <c r="F627" s="77" t="s">
        <v>52</v>
      </c>
      <c r="G627" s="78">
        <v>200</v>
      </c>
      <c r="H627" s="79">
        <v>1.07</v>
      </c>
      <c r="I627" s="80"/>
      <c r="J627" s="81">
        <f>INT(I627/G627)</f>
        <v>0</v>
      </c>
      <c r="K627" s="81">
        <f>MOD(I627,G627)</f>
        <v>0</v>
      </c>
      <c r="L627" s="82" t="str">
        <f>IF(I627="","-",J627+K627/(G627/2))</f>
        <v>-</v>
      </c>
      <c r="M627" s="83">
        <f>I627*H627</f>
        <v>0</v>
      </c>
      <c r="N627" s="83">
        <f>IF(I627=0,0,IF(I627&lt;100,(H627+0.1)*I627-M627+7.5,0))</f>
        <v>0</v>
      </c>
      <c r="O627" s="83">
        <f>N627+M627</f>
        <v>0</v>
      </c>
      <c r="P627" s="84"/>
      <c r="Q627" s="78">
        <v>140</v>
      </c>
      <c r="R627" s="85" t="s">
        <v>138</v>
      </c>
      <c r="S627" s="84" t="s">
        <v>4722</v>
      </c>
    </row>
    <row r="628" spans="1:19" s="42" customFormat="1" ht="15.9" x14ac:dyDescent="0.45">
      <c r="A628" s="8"/>
      <c r="B628" s="75" t="s">
        <v>1533</v>
      </c>
      <c r="C628" s="76" t="s">
        <v>1531</v>
      </c>
      <c r="D628" s="76" t="s">
        <v>1532</v>
      </c>
      <c r="E628" s="76" t="s">
        <v>1534</v>
      </c>
      <c r="F628" s="77" t="s">
        <v>52</v>
      </c>
      <c r="G628" s="78">
        <v>200</v>
      </c>
      <c r="H628" s="79">
        <v>1.85</v>
      </c>
      <c r="I628" s="80"/>
      <c r="J628" s="81">
        <f>INT(I628/G628)</f>
        <v>0</v>
      </c>
      <c r="K628" s="81">
        <f>MOD(I628,G628)</f>
        <v>0</v>
      </c>
      <c r="L628" s="82" t="str">
        <f>IF(I628="","-",J628+K628/(G628/2))</f>
        <v>-</v>
      </c>
      <c r="M628" s="83">
        <f>I628*H628</f>
        <v>0</v>
      </c>
      <c r="N628" s="83">
        <f>IF(I628=0,0,IF(I628&lt;100,(H628+0.1)*I628-M628+7.5,0))</f>
        <v>0</v>
      </c>
      <c r="O628" s="83">
        <f>N628+M628</f>
        <v>0</v>
      </c>
      <c r="P628" s="84"/>
      <c r="Q628" s="78">
        <v>100</v>
      </c>
      <c r="R628" s="85" t="s">
        <v>63</v>
      </c>
      <c r="S628" s="84" t="s">
        <v>4492</v>
      </c>
    </row>
    <row r="629" spans="1:19" s="42" customFormat="1" ht="15.9" x14ac:dyDescent="0.45">
      <c r="A629" s="8"/>
      <c r="B629" s="75" t="s">
        <v>1535</v>
      </c>
      <c r="C629" s="76" t="s">
        <v>1536</v>
      </c>
      <c r="D629" s="76" t="s">
        <v>1537</v>
      </c>
      <c r="E629" s="76" t="s">
        <v>76</v>
      </c>
      <c r="F629" s="77" t="s">
        <v>52</v>
      </c>
      <c r="G629" s="78">
        <v>200</v>
      </c>
      <c r="H629" s="79">
        <v>1.08</v>
      </c>
      <c r="I629" s="80"/>
      <c r="J629" s="81">
        <f>INT(I629/G629)</f>
        <v>0</v>
      </c>
      <c r="K629" s="81">
        <f>MOD(I629,G629)</f>
        <v>0</v>
      </c>
      <c r="L629" s="82" t="str">
        <f>IF(I629="","-",J629+K629/(G629/2))</f>
        <v>-</v>
      </c>
      <c r="M629" s="83">
        <f>I629*H629</f>
        <v>0</v>
      </c>
      <c r="N629" s="83">
        <f>IF(I629=0,0,IF(I629&lt;100,(H629+0.1)*I629-M629+7.5,0))</f>
        <v>0</v>
      </c>
      <c r="O629" s="83">
        <f>N629+M629</f>
        <v>0</v>
      </c>
      <c r="P629" s="84"/>
      <c r="Q629" s="78">
        <v>80</v>
      </c>
      <c r="R629" s="85" t="s">
        <v>58</v>
      </c>
      <c r="S629" s="84" t="s">
        <v>4520</v>
      </c>
    </row>
    <row r="630" spans="1:19" s="42" customFormat="1" ht="15.9" x14ac:dyDescent="0.45">
      <c r="A630" s="8"/>
      <c r="B630" s="75" t="s">
        <v>1538</v>
      </c>
      <c r="C630" s="76" t="s">
        <v>1539</v>
      </c>
      <c r="D630" s="76" t="s">
        <v>1540</v>
      </c>
      <c r="E630" s="76" t="s">
        <v>76</v>
      </c>
      <c r="F630" s="77" t="s">
        <v>52</v>
      </c>
      <c r="G630" s="78">
        <v>250</v>
      </c>
      <c r="H630" s="79">
        <v>0.88</v>
      </c>
      <c r="I630" s="80"/>
      <c r="J630" s="81">
        <f>INT(I630/G630)</f>
        <v>0</v>
      </c>
      <c r="K630" s="81">
        <f>MOD(I630,G630)</f>
        <v>0</v>
      </c>
      <c r="L630" s="82" t="str">
        <f>IF(I630="","-",J630+K630/(G630/2))</f>
        <v>-</v>
      </c>
      <c r="M630" s="83">
        <f>I630*H630</f>
        <v>0</v>
      </c>
      <c r="N630" s="83">
        <f>IF(I630=0,0,IF(I630&lt;100,(H630+0.1)*I630-M630+7.5,0))</f>
        <v>0</v>
      </c>
      <c r="O630" s="83">
        <f>N630+M630</f>
        <v>0</v>
      </c>
      <c r="P630" s="84"/>
      <c r="Q630" s="78">
        <v>100</v>
      </c>
      <c r="R630" s="85" t="s">
        <v>290</v>
      </c>
      <c r="S630" s="84" t="s">
        <v>4723</v>
      </c>
    </row>
    <row r="631" spans="1:19" s="42" customFormat="1" ht="15.9" x14ac:dyDescent="0.45">
      <c r="A631" s="8"/>
      <c r="B631" s="75" t="s">
        <v>1541</v>
      </c>
      <c r="C631" s="76" t="s">
        <v>1542</v>
      </c>
      <c r="D631" s="76" t="s">
        <v>1543</v>
      </c>
      <c r="E631" s="76" t="s">
        <v>76</v>
      </c>
      <c r="F631" s="77" t="s">
        <v>52</v>
      </c>
      <c r="G631" s="78">
        <v>150</v>
      </c>
      <c r="H631" s="79">
        <v>0.69000000000000006</v>
      </c>
      <c r="I631" s="80"/>
      <c r="J631" s="81">
        <f>INT(I631/G631)</f>
        <v>0</v>
      </c>
      <c r="K631" s="81">
        <f>MOD(I631,G631)</f>
        <v>0</v>
      </c>
      <c r="L631" s="82" t="str">
        <f>IF(I631="","-",J631+K631/(G631/2))</f>
        <v>-</v>
      </c>
      <c r="M631" s="83">
        <f>I631*H631</f>
        <v>0</v>
      </c>
      <c r="N631" s="83">
        <f>IF(I631=0,0,IF(I631&lt;100,(H631+0.1)*I631-M631+7.5,0))</f>
        <v>0</v>
      </c>
      <c r="O631" s="83">
        <f>N631+M631</f>
        <v>0</v>
      </c>
      <c r="P631" s="84"/>
      <c r="Q631" s="78">
        <v>40</v>
      </c>
      <c r="R631" s="85" t="s">
        <v>163</v>
      </c>
      <c r="S631" s="84" t="s">
        <v>4512</v>
      </c>
    </row>
    <row r="632" spans="1:19" s="42" customFormat="1" ht="15.9" x14ac:dyDescent="0.45">
      <c r="A632" s="8"/>
      <c r="B632" s="75" t="s">
        <v>1544</v>
      </c>
      <c r="C632" s="76" t="s">
        <v>1542</v>
      </c>
      <c r="D632" s="76" t="s">
        <v>1543</v>
      </c>
      <c r="E632" s="76" t="s">
        <v>1545</v>
      </c>
      <c r="F632" s="77" t="s">
        <v>52</v>
      </c>
      <c r="G632" s="78">
        <v>150</v>
      </c>
      <c r="H632" s="79">
        <v>0.67</v>
      </c>
      <c r="I632" s="80"/>
      <c r="J632" s="81">
        <f>INT(I632/G632)</f>
        <v>0</v>
      </c>
      <c r="K632" s="81">
        <f>MOD(I632,G632)</f>
        <v>0</v>
      </c>
      <c r="L632" s="82" t="str">
        <f>IF(I632="","-",J632+K632/(G632/2))</f>
        <v>-</v>
      </c>
      <c r="M632" s="83">
        <f>I632*H632</f>
        <v>0</v>
      </c>
      <c r="N632" s="83">
        <f>IF(I632=0,0,IF(I632&lt;100,(H632+0.1)*I632-M632+7.5,0))</f>
        <v>0</v>
      </c>
      <c r="O632" s="83">
        <f>N632+M632</f>
        <v>0</v>
      </c>
      <c r="P632" s="84"/>
      <c r="Q632" s="78">
        <v>40</v>
      </c>
      <c r="R632" s="85" t="s">
        <v>163</v>
      </c>
      <c r="S632" s="84" t="s">
        <v>4493</v>
      </c>
    </row>
    <row r="633" spans="1:19" s="42" customFormat="1" ht="15.9" x14ac:dyDescent="0.45">
      <c r="A633" s="8"/>
      <c r="B633" s="75" t="s">
        <v>1546</v>
      </c>
      <c r="C633" s="76" t="s">
        <v>1542</v>
      </c>
      <c r="D633" s="76" t="s">
        <v>1543</v>
      </c>
      <c r="E633" s="76" t="s">
        <v>1547</v>
      </c>
      <c r="F633" s="77" t="s">
        <v>1548</v>
      </c>
      <c r="G633" s="78">
        <v>600</v>
      </c>
      <c r="H633" s="79">
        <v>0.4</v>
      </c>
      <c r="I633" s="80"/>
      <c r="J633" s="81">
        <f>INT(I633/G633)</f>
        <v>0</v>
      </c>
      <c r="K633" s="81">
        <f>MOD(I633,G633)</f>
        <v>0</v>
      </c>
      <c r="L633" s="82" t="str">
        <f>IF(I633="","-",J633+K633/(G633/2))</f>
        <v>-</v>
      </c>
      <c r="M633" s="83">
        <f>I633*H633</f>
        <v>0</v>
      </c>
      <c r="N633" s="83">
        <f>IF(I633=0,0,IF(I633&lt;100,(H633+0.1)*I633-M633+7.5,0))</f>
        <v>0</v>
      </c>
      <c r="O633" s="83">
        <f>N633+M633</f>
        <v>0</v>
      </c>
      <c r="P633" s="84"/>
      <c r="Q633" s="78">
        <v>40</v>
      </c>
      <c r="R633" s="85" t="s">
        <v>163</v>
      </c>
      <c r="S633" s="84" t="s">
        <v>4493</v>
      </c>
    </row>
    <row r="634" spans="1:19" s="42" customFormat="1" ht="15.9" x14ac:dyDescent="0.45">
      <c r="A634" s="8"/>
      <c r="B634" s="75" t="s">
        <v>1549</v>
      </c>
      <c r="C634" s="76" t="s">
        <v>1542</v>
      </c>
      <c r="D634" s="76" t="s">
        <v>1543</v>
      </c>
      <c r="E634" s="76" t="s">
        <v>1547</v>
      </c>
      <c r="F634" s="77" t="s">
        <v>1550</v>
      </c>
      <c r="G634" s="78">
        <v>300</v>
      </c>
      <c r="H634" s="79">
        <v>0.49</v>
      </c>
      <c r="I634" s="80"/>
      <c r="J634" s="81">
        <f>INT(I634/G634)</f>
        <v>0</v>
      </c>
      <c r="K634" s="81">
        <f>MOD(I634,G634)</f>
        <v>0</v>
      </c>
      <c r="L634" s="82" t="str">
        <f>IF(I634="","-",J634+K634/(G634/2))</f>
        <v>-</v>
      </c>
      <c r="M634" s="83">
        <f>I634*H634</f>
        <v>0</v>
      </c>
      <c r="N634" s="83">
        <f>IF(I634=0,0,IF(I634&lt;100,(H634+0.1)*I634-M634+7.5,0))</f>
        <v>0</v>
      </c>
      <c r="O634" s="83">
        <f>N634+M634</f>
        <v>0</v>
      </c>
      <c r="P634" s="84"/>
      <c r="Q634" s="78">
        <v>40</v>
      </c>
      <c r="R634" s="85" t="s">
        <v>163</v>
      </c>
      <c r="S634" s="84" t="s">
        <v>4493</v>
      </c>
    </row>
    <row r="635" spans="1:19" s="42" customFormat="1" ht="15.9" x14ac:dyDescent="0.45">
      <c r="A635" s="8"/>
      <c r="B635" s="75" t="s">
        <v>1551</v>
      </c>
      <c r="C635" s="76" t="s">
        <v>1542</v>
      </c>
      <c r="D635" s="76" t="s">
        <v>1543</v>
      </c>
      <c r="E635" s="76"/>
      <c r="F635" s="77" t="s">
        <v>1548</v>
      </c>
      <c r="G635" s="78">
        <v>600</v>
      </c>
      <c r="H635" s="79">
        <v>0.38</v>
      </c>
      <c r="I635" s="80"/>
      <c r="J635" s="81">
        <f>INT(I635/G635)</f>
        <v>0</v>
      </c>
      <c r="K635" s="81">
        <f>MOD(I635,G635)</f>
        <v>0</v>
      </c>
      <c r="L635" s="82" t="str">
        <f>IF(I635="","-",J635+K635/(G635/2))</f>
        <v>-</v>
      </c>
      <c r="M635" s="83">
        <f>I635*H635</f>
        <v>0</v>
      </c>
      <c r="N635" s="83">
        <f>IF(I635=0,0,IF(I635&lt;100,(H635+0.1)*I635-M635+7.5,0))</f>
        <v>0</v>
      </c>
      <c r="O635" s="83">
        <f>N635+M635</f>
        <v>0</v>
      </c>
      <c r="P635" s="84"/>
      <c r="Q635" s="78">
        <v>40</v>
      </c>
      <c r="R635" s="85" t="s">
        <v>163</v>
      </c>
      <c r="S635" s="84" t="s">
        <v>4512</v>
      </c>
    </row>
    <row r="636" spans="1:19" s="42" customFormat="1" ht="15.9" x14ac:dyDescent="0.45">
      <c r="A636" s="8"/>
      <c r="B636" s="75" t="s">
        <v>1552</v>
      </c>
      <c r="C636" s="76" t="s">
        <v>1542</v>
      </c>
      <c r="D636" s="76" t="s">
        <v>1543</v>
      </c>
      <c r="E636" s="76"/>
      <c r="F636" s="77" t="s">
        <v>1550</v>
      </c>
      <c r="G636" s="78">
        <v>300</v>
      </c>
      <c r="H636" s="79">
        <v>0.47000000000000003</v>
      </c>
      <c r="I636" s="80"/>
      <c r="J636" s="81">
        <f>INT(I636/G636)</f>
        <v>0</v>
      </c>
      <c r="K636" s="81">
        <f>MOD(I636,G636)</f>
        <v>0</v>
      </c>
      <c r="L636" s="82" t="str">
        <f>IF(I636="","-",J636+K636/(G636/2))</f>
        <v>-</v>
      </c>
      <c r="M636" s="83">
        <f>I636*H636</f>
        <v>0</v>
      </c>
      <c r="N636" s="83">
        <f>IF(I636=0,0,IF(I636&lt;100,(H636+0.1)*I636-M636+7.5,0))</f>
        <v>0</v>
      </c>
      <c r="O636" s="83">
        <f>N636+M636</f>
        <v>0</v>
      </c>
      <c r="P636" s="84"/>
      <c r="Q636" s="78">
        <v>40</v>
      </c>
      <c r="R636" s="85" t="s">
        <v>163</v>
      </c>
      <c r="S636" s="84" t="s">
        <v>4512</v>
      </c>
    </row>
    <row r="637" spans="1:19" s="42" customFormat="1" ht="15.9" x14ac:dyDescent="0.45">
      <c r="A637" s="8"/>
      <c r="B637" s="75" t="s">
        <v>1553</v>
      </c>
      <c r="C637" s="76" t="s">
        <v>1554</v>
      </c>
      <c r="D637" s="76" t="s">
        <v>1555</v>
      </c>
      <c r="E637" s="76" t="s">
        <v>1556</v>
      </c>
      <c r="F637" s="77" t="s">
        <v>52</v>
      </c>
      <c r="G637" s="78">
        <v>150</v>
      </c>
      <c r="H637" s="79">
        <v>0.98</v>
      </c>
      <c r="I637" s="80"/>
      <c r="J637" s="81">
        <f>INT(I637/G637)</f>
        <v>0</v>
      </c>
      <c r="K637" s="81">
        <f>MOD(I637,G637)</f>
        <v>0</v>
      </c>
      <c r="L637" s="82" t="str">
        <f>IF(I637="","-",J637+K637/(G637/2))</f>
        <v>-</v>
      </c>
      <c r="M637" s="83">
        <f>I637*H637</f>
        <v>0</v>
      </c>
      <c r="N637" s="83">
        <f>IF(I637=0,0,IF(I637&lt;100,(H637+0.1)*I637-M637+7.5,0))</f>
        <v>0</v>
      </c>
      <c r="O637" s="83">
        <f>N637+M637</f>
        <v>0</v>
      </c>
      <c r="P637" s="84"/>
      <c r="Q637" s="78">
        <v>45</v>
      </c>
      <c r="R637" s="85" t="s">
        <v>755</v>
      </c>
      <c r="S637" s="84" t="s">
        <v>4724</v>
      </c>
    </row>
    <row r="638" spans="1:19" s="42" customFormat="1" ht="15.9" x14ac:dyDescent="0.45">
      <c r="A638" s="8"/>
      <c r="B638" s="75" t="s">
        <v>1557</v>
      </c>
      <c r="C638" s="86" t="s">
        <v>1558</v>
      </c>
      <c r="D638" s="86" t="s">
        <v>1559</v>
      </c>
      <c r="E638" s="86" t="s">
        <v>1560</v>
      </c>
      <c r="F638" s="87" t="s">
        <v>52</v>
      </c>
      <c r="G638" s="78">
        <v>125</v>
      </c>
      <c r="H638" s="79">
        <v>1.6</v>
      </c>
      <c r="I638" s="80"/>
      <c r="J638" s="81">
        <f>INT(I638/G638)</f>
        <v>0</v>
      </c>
      <c r="K638" s="81">
        <f>MOD(I638,G638)</f>
        <v>0</v>
      </c>
      <c r="L638" s="82" t="str">
        <f>IF(I638="","-",J638+K638/(G638/2))</f>
        <v>-</v>
      </c>
      <c r="M638" s="83">
        <f>I638*H638</f>
        <v>0</v>
      </c>
      <c r="N638" s="83">
        <f>IF(I638=0,0,IF(I638&lt;100,(H638+0.1)*I638-M638+7.5,0))</f>
        <v>0</v>
      </c>
      <c r="O638" s="83">
        <f>N638+M638</f>
        <v>0</v>
      </c>
      <c r="P638" s="84"/>
      <c r="Q638" s="78">
        <v>60</v>
      </c>
      <c r="R638" s="85" t="s">
        <v>138</v>
      </c>
      <c r="S638" s="84" t="s">
        <v>5404</v>
      </c>
    </row>
    <row r="639" spans="1:19" s="42" customFormat="1" ht="15.9" x14ac:dyDescent="0.45">
      <c r="A639" s="8"/>
      <c r="B639" s="75" t="s">
        <v>1561</v>
      </c>
      <c r="C639" s="86" t="s">
        <v>1558</v>
      </c>
      <c r="D639" s="86" t="s">
        <v>1559</v>
      </c>
      <c r="E639" s="86" t="s">
        <v>1562</v>
      </c>
      <c r="F639" s="87" t="s">
        <v>52</v>
      </c>
      <c r="G639" s="78">
        <v>125</v>
      </c>
      <c r="H639" s="79">
        <v>1.6</v>
      </c>
      <c r="I639" s="80"/>
      <c r="J639" s="81">
        <f>INT(I639/G639)</f>
        <v>0</v>
      </c>
      <c r="K639" s="81">
        <f>MOD(I639,G639)</f>
        <v>0</v>
      </c>
      <c r="L639" s="82" t="str">
        <f>IF(I639="","-",J639+K639/(G639/2))</f>
        <v>-</v>
      </c>
      <c r="M639" s="83">
        <f>I639*H639</f>
        <v>0</v>
      </c>
      <c r="N639" s="83">
        <f>IF(I639=0,0,IF(I639&lt;100,(H639+0.1)*I639-M639+7.5,0))</f>
        <v>0</v>
      </c>
      <c r="O639" s="83">
        <f>N639+M639</f>
        <v>0</v>
      </c>
      <c r="P639" s="84"/>
      <c r="Q639" s="78">
        <v>45</v>
      </c>
      <c r="R639" s="85" t="s">
        <v>138</v>
      </c>
      <c r="S639" s="84" t="s">
        <v>5405</v>
      </c>
    </row>
    <row r="640" spans="1:19" s="42" customFormat="1" ht="15.9" x14ac:dyDescent="0.45">
      <c r="A640" s="8"/>
      <c r="B640" s="75" t="s">
        <v>1563</v>
      </c>
      <c r="C640" s="76" t="s">
        <v>1558</v>
      </c>
      <c r="D640" s="76" t="s">
        <v>1564</v>
      </c>
      <c r="E640" s="76" t="s">
        <v>76</v>
      </c>
      <c r="F640" s="77" t="s">
        <v>52</v>
      </c>
      <c r="G640" s="78">
        <v>125</v>
      </c>
      <c r="H640" s="79">
        <v>0.98</v>
      </c>
      <c r="I640" s="80"/>
      <c r="J640" s="81">
        <f>INT(I640/G640)</f>
        <v>0</v>
      </c>
      <c r="K640" s="81">
        <f>MOD(I640,G640)</f>
        <v>0</v>
      </c>
      <c r="L640" s="82" t="str">
        <f>IF(I640="","-",J640+K640/(G640/2))</f>
        <v>-</v>
      </c>
      <c r="M640" s="83">
        <f>I640*H640</f>
        <v>0</v>
      </c>
      <c r="N640" s="83">
        <f>IF(I640=0,0,IF(I640&lt;100,(H640+0.1)*I640-M640+7.5,0))</f>
        <v>0</v>
      </c>
      <c r="O640" s="83">
        <f>N640+M640</f>
        <v>0</v>
      </c>
      <c r="P640" s="84"/>
      <c r="Q640" s="78">
        <v>70</v>
      </c>
      <c r="R640" s="85" t="s">
        <v>163</v>
      </c>
      <c r="S640" s="84" t="s">
        <v>4725</v>
      </c>
    </row>
    <row r="641" spans="1:19" s="42" customFormat="1" ht="15.9" x14ac:dyDescent="0.45">
      <c r="A641" s="8"/>
      <c r="B641" s="75" t="s">
        <v>1565</v>
      </c>
      <c r="C641" s="76" t="s">
        <v>1558</v>
      </c>
      <c r="D641" s="76" t="s">
        <v>1564</v>
      </c>
      <c r="E641" s="76" t="s">
        <v>1566</v>
      </c>
      <c r="F641" s="77" t="s">
        <v>52</v>
      </c>
      <c r="G641" s="78">
        <v>125</v>
      </c>
      <c r="H641" s="79">
        <v>1.28</v>
      </c>
      <c r="I641" s="80"/>
      <c r="J641" s="81">
        <f>INT(I641/G641)</f>
        <v>0</v>
      </c>
      <c r="K641" s="81">
        <f>MOD(I641,G641)</f>
        <v>0</v>
      </c>
      <c r="L641" s="82" t="str">
        <f>IF(I641="","-",J641+K641/(G641/2))</f>
        <v>-</v>
      </c>
      <c r="M641" s="83">
        <f>I641*H641</f>
        <v>0</v>
      </c>
      <c r="N641" s="83">
        <f>IF(I641=0,0,IF(I641&lt;100,(H641+0.1)*I641-M641+7.5,0))</f>
        <v>0</v>
      </c>
      <c r="O641" s="83">
        <f>N641+M641</f>
        <v>0</v>
      </c>
      <c r="P641" s="84"/>
      <c r="Q641" s="78" t="s">
        <v>1567</v>
      </c>
      <c r="R641" s="85" t="s">
        <v>77</v>
      </c>
      <c r="S641" s="84" t="s">
        <v>5406</v>
      </c>
    </row>
    <row r="642" spans="1:19" s="42" customFormat="1" ht="15.9" x14ac:dyDescent="0.45">
      <c r="A642" s="8"/>
      <c r="B642" s="75" t="s">
        <v>1568</v>
      </c>
      <c r="C642" s="76" t="s">
        <v>1558</v>
      </c>
      <c r="D642" s="76" t="s">
        <v>1564</v>
      </c>
      <c r="E642" s="76" t="s">
        <v>810</v>
      </c>
      <c r="F642" s="77" t="s">
        <v>52</v>
      </c>
      <c r="G642" s="78">
        <v>125</v>
      </c>
      <c r="H642" s="79">
        <v>1.49</v>
      </c>
      <c r="I642" s="80"/>
      <c r="J642" s="81">
        <f>INT(I642/G642)</f>
        <v>0</v>
      </c>
      <c r="K642" s="81">
        <f>MOD(I642,G642)</f>
        <v>0</v>
      </c>
      <c r="L642" s="82" t="str">
        <f>IF(I642="","-",J642+K642/(G642/2))</f>
        <v>-</v>
      </c>
      <c r="M642" s="83">
        <f>I642*H642</f>
        <v>0</v>
      </c>
      <c r="N642" s="83">
        <f>IF(I642=0,0,IF(I642&lt;100,(H642+0.1)*I642-M642+7.5,0))</f>
        <v>0</v>
      </c>
      <c r="O642" s="83">
        <f>N642+M642</f>
        <v>0</v>
      </c>
      <c r="P642" s="84"/>
      <c r="Q642" s="78">
        <v>45</v>
      </c>
      <c r="R642" s="85" t="s">
        <v>138</v>
      </c>
      <c r="S642" s="84" t="s">
        <v>5407</v>
      </c>
    </row>
    <row r="643" spans="1:19" s="42" customFormat="1" ht="15.9" x14ac:dyDescent="0.45">
      <c r="A643" s="8"/>
      <c r="B643" s="75" t="s">
        <v>1569</v>
      </c>
      <c r="C643" s="76" t="s">
        <v>1570</v>
      </c>
      <c r="D643" s="76" t="s">
        <v>1571</v>
      </c>
      <c r="E643" s="76" t="s">
        <v>76</v>
      </c>
      <c r="F643" s="77" t="s">
        <v>52</v>
      </c>
      <c r="G643" s="78">
        <v>100</v>
      </c>
      <c r="H643" s="79">
        <v>0.59</v>
      </c>
      <c r="I643" s="80"/>
      <c r="J643" s="81">
        <f>INT(I643/G643)</f>
        <v>0</v>
      </c>
      <c r="K643" s="81">
        <f>MOD(I643,G643)</f>
        <v>0</v>
      </c>
      <c r="L643" s="82" t="str">
        <f>IF(I643="","-",J643+K643/(G643/2))</f>
        <v>-</v>
      </c>
      <c r="M643" s="83">
        <f>I643*H643</f>
        <v>0</v>
      </c>
      <c r="N643" s="83">
        <f>IF(I643=0,0,IF(I643&lt;100,(H643+0.1)*I643-M643+7.5,0))</f>
        <v>0</v>
      </c>
      <c r="O643" s="83">
        <f>N643+M643</f>
        <v>0</v>
      </c>
      <c r="P643" s="84"/>
      <c r="Q643" s="78">
        <v>70</v>
      </c>
      <c r="R643" s="85" t="s">
        <v>138</v>
      </c>
      <c r="S643" s="84" t="s">
        <v>4520</v>
      </c>
    </row>
    <row r="644" spans="1:19" s="42" customFormat="1" ht="15.9" x14ac:dyDescent="0.45">
      <c r="A644" s="8"/>
      <c r="B644" s="75" t="s">
        <v>1572</v>
      </c>
      <c r="C644" s="86" t="s">
        <v>1570</v>
      </c>
      <c r="D644" s="86" t="s">
        <v>1571</v>
      </c>
      <c r="E644" s="86" t="s">
        <v>346</v>
      </c>
      <c r="F644" s="87" t="s">
        <v>52</v>
      </c>
      <c r="G644" s="78">
        <v>100</v>
      </c>
      <c r="H644" s="79">
        <v>1.18</v>
      </c>
      <c r="I644" s="80"/>
      <c r="J644" s="81">
        <f>INT(I644/G644)</f>
        <v>0</v>
      </c>
      <c r="K644" s="81">
        <f>MOD(I644,G644)</f>
        <v>0</v>
      </c>
      <c r="L644" s="82" t="str">
        <f>IF(I644="","-",J644+K644/(G644/2))</f>
        <v>-</v>
      </c>
      <c r="M644" s="83">
        <f>I644*H644</f>
        <v>0</v>
      </c>
      <c r="N644" s="83">
        <f>IF(I644=0,0,IF(I644&lt;100,(H644+0.1)*I644-M644+7.5,0))</f>
        <v>0</v>
      </c>
      <c r="O644" s="83">
        <f>N644+M644</f>
        <v>0</v>
      </c>
      <c r="P644" s="84"/>
      <c r="Q644" s="78">
        <v>70</v>
      </c>
      <c r="R644" s="85" t="s">
        <v>138</v>
      </c>
      <c r="S644" s="84" t="s">
        <v>4493</v>
      </c>
    </row>
    <row r="645" spans="1:19" s="42" customFormat="1" ht="15.9" x14ac:dyDescent="0.45">
      <c r="A645" s="8"/>
      <c r="B645" s="75" t="s">
        <v>1574</v>
      </c>
      <c r="C645" s="86" t="s">
        <v>1570</v>
      </c>
      <c r="D645" s="86" t="s">
        <v>1571</v>
      </c>
      <c r="E645" s="86" t="s">
        <v>1575</v>
      </c>
      <c r="F645" s="87" t="s">
        <v>52</v>
      </c>
      <c r="G645" s="78">
        <v>100</v>
      </c>
      <c r="H645" s="79">
        <v>1.33</v>
      </c>
      <c r="I645" s="80"/>
      <c r="J645" s="81">
        <f>INT(I645/G645)</f>
        <v>0</v>
      </c>
      <c r="K645" s="81">
        <f>MOD(I645,G645)</f>
        <v>0</v>
      </c>
      <c r="L645" s="82" t="str">
        <f>IF(I645="","-",J645+K645/(G645/2))</f>
        <v>-</v>
      </c>
      <c r="M645" s="83">
        <f>I645*H645</f>
        <v>0</v>
      </c>
      <c r="N645" s="83">
        <f>IF(I645=0,0,IF(I645&lt;100,(H645+0.1)*I645-M645+7.5,0))</f>
        <v>0</v>
      </c>
      <c r="O645" s="83">
        <f>N645+M645</f>
        <v>0</v>
      </c>
      <c r="P645" s="84"/>
      <c r="Q645" s="78">
        <v>70</v>
      </c>
      <c r="R645" s="85" t="s">
        <v>138</v>
      </c>
      <c r="S645" s="84" t="s">
        <v>5390</v>
      </c>
    </row>
    <row r="646" spans="1:19" s="42" customFormat="1" ht="15.9" x14ac:dyDescent="0.45">
      <c r="A646" s="8"/>
      <c r="B646" s="75" t="s">
        <v>1576</v>
      </c>
      <c r="C646" s="86" t="s">
        <v>1577</v>
      </c>
      <c r="D646" s="86" t="s">
        <v>1578</v>
      </c>
      <c r="E646" s="86"/>
      <c r="F646" s="87" t="s">
        <v>52</v>
      </c>
      <c r="G646" s="78">
        <v>150</v>
      </c>
      <c r="H646" s="79">
        <v>1.18</v>
      </c>
      <c r="I646" s="80"/>
      <c r="J646" s="81">
        <f>INT(I646/G646)</f>
        <v>0</v>
      </c>
      <c r="K646" s="81">
        <f>MOD(I646,G646)</f>
        <v>0</v>
      </c>
      <c r="L646" s="82" t="str">
        <f>IF(I646="","-",J646+K646/(G646/2))</f>
        <v>-</v>
      </c>
      <c r="M646" s="83">
        <f>I646*H646</f>
        <v>0</v>
      </c>
      <c r="N646" s="83">
        <f>IF(I646=0,0,IF(I646&lt;100,(H646+0.1)*I646-M646+7.5,0))</f>
        <v>0</v>
      </c>
      <c r="O646" s="83">
        <f>N646+M646</f>
        <v>0</v>
      </c>
      <c r="P646" s="84"/>
      <c r="Q646" s="78">
        <v>70</v>
      </c>
      <c r="R646" s="85" t="s">
        <v>163</v>
      </c>
      <c r="S646" s="84" t="s">
        <v>5408</v>
      </c>
    </row>
    <row r="647" spans="1:19" s="42" customFormat="1" ht="15.9" x14ac:dyDescent="0.45">
      <c r="A647" s="8"/>
      <c r="B647" s="75" t="s">
        <v>1579</v>
      </c>
      <c r="C647" s="76" t="s">
        <v>1580</v>
      </c>
      <c r="D647" s="76" t="s">
        <v>1581</v>
      </c>
      <c r="E647" s="76" t="s">
        <v>76</v>
      </c>
      <c r="F647" s="77" t="s">
        <v>52</v>
      </c>
      <c r="G647" s="78">
        <v>150</v>
      </c>
      <c r="H647" s="79">
        <v>0.91</v>
      </c>
      <c r="I647" s="80"/>
      <c r="J647" s="81">
        <f>INT(I647/G647)</f>
        <v>0</v>
      </c>
      <c r="K647" s="81">
        <f>MOD(I647,G647)</f>
        <v>0</v>
      </c>
      <c r="L647" s="82" t="str">
        <f>IF(I647="","-",J647+K647/(G647/2))</f>
        <v>-</v>
      </c>
      <c r="M647" s="83">
        <f>I647*H647</f>
        <v>0</v>
      </c>
      <c r="N647" s="83">
        <f>IF(I647=0,0,IF(I647&lt;100,(H647+0.1)*I647-M647+7.5,0))</f>
        <v>0</v>
      </c>
      <c r="O647" s="83">
        <f>N647+M647</f>
        <v>0</v>
      </c>
      <c r="P647" s="84"/>
      <c r="Q647" s="78" t="s">
        <v>1582</v>
      </c>
      <c r="R647" s="85" t="s">
        <v>163</v>
      </c>
      <c r="S647" s="84" t="s">
        <v>5409</v>
      </c>
    </row>
    <row r="648" spans="1:19" s="42" customFormat="1" ht="15.9" x14ac:dyDescent="0.45">
      <c r="A648" s="8"/>
      <c r="B648" s="75" t="s">
        <v>1583</v>
      </c>
      <c r="C648" s="76" t="s">
        <v>1580</v>
      </c>
      <c r="D648" s="76" t="s">
        <v>1581</v>
      </c>
      <c r="E648" s="76" t="s">
        <v>1584</v>
      </c>
      <c r="F648" s="77" t="s">
        <v>52</v>
      </c>
      <c r="G648" s="78">
        <v>150</v>
      </c>
      <c r="H648" s="79">
        <v>0.98</v>
      </c>
      <c r="I648" s="80"/>
      <c r="J648" s="81">
        <f>INT(I648/G648)</f>
        <v>0</v>
      </c>
      <c r="K648" s="81">
        <f>MOD(I648,G648)</f>
        <v>0</v>
      </c>
      <c r="L648" s="82" t="str">
        <f>IF(I648="","-",J648+K648/(G648/2))</f>
        <v>-</v>
      </c>
      <c r="M648" s="83">
        <f>I648*H648</f>
        <v>0</v>
      </c>
      <c r="N648" s="83">
        <f>IF(I648=0,0,IF(I648&lt;100,(H648+0.1)*I648-M648+7.5,0))</f>
        <v>0</v>
      </c>
      <c r="O648" s="83">
        <f>N648+M648</f>
        <v>0</v>
      </c>
      <c r="P648" s="84"/>
      <c r="Q648" s="78">
        <v>90</v>
      </c>
      <c r="R648" s="85" t="s">
        <v>163</v>
      </c>
      <c r="S648" s="84" t="s">
        <v>4621</v>
      </c>
    </row>
    <row r="649" spans="1:19" s="42" customFormat="1" ht="15.9" x14ac:dyDescent="0.45">
      <c r="A649" s="8"/>
      <c r="B649" s="75" t="s">
        <v>1585</v>
      </c>
      <c r="C649" s="76" t="s">
        <v>1580</v>
      </c>
      <c r="D649" s="76" t="s">
        <v>1581</v>
      </c>
      <c r="E649" s="76" t="s">
        <v>1586</v>
      </c>
      <c r="F649" s="77" t="s">
        <v>52</v>
      </c>
      <c r="G649" s="78">
        <v>150</v>
      </c>
      <c r="H649" s="79">
        <v>0.98</v>
      </c>
      <c r="I649" s="80"/>
      <c r="J649" s="81">
        <f>INT(I649/G649)</f>
        <v>0</v>
      </c>
      <c r="K649" s="81">
        <f>MOD(I649,G649)</f>
        <v>0</v>
      </c>
      <c r="L649" s="82" t="str">
        <f>IF(I649="","-",J649+K649/(G649/2))</f>
        <v>-</v>
      </c>
      <c r="M649" s="83">
        <f>I649*H649</f>
        <v>0</v>
      </c>
      <c r="N649" s="83">
        <f>IF(I649=0,0,IF(I649&lt;100,(H649+0.1)*I649-M649+7.5,0))</f>
        <v>0</v>
      </c>
      <c r="O649" s="83">
        <f>N649+M649</f>
        <v>0</v>
      </c>
      <c r="P649" s="84"/>
      <c r="Q649" s="78">
        <v>80</v>
      </c>
      <c r="R649" s="85" t="s">
        <v>163</v>
      </c>
      <c r="S649" s="84" t="s">
        <v>4726</v>
      </c>
    </row>
    <row r="650" spans="1:19" s="42" customFormat="1" ht="15.9" x14ac:dyDescent="0.45">
      <c r="A650" s="8"/>
      <c r="B650" s="75" t="s">
        <v>1587</v>
      </c>
      <c r="C650" s="76" t="s">
        <v>1580</v>
      </c>
      <c r="D650" s="76" t="s">
        <v>1581</v>
      </c>
      <c r="E650" s="76" t="s">
        <v>1588</v>
      </c>
      <c r="F650" s="77" t="s">
        <v>52</v>
      </c>
      <c r="G650" s="78">
        <v>150</v>
      </c>
      <c r="H650" s="79">
        <v>1.1200000000000001</v>
      </c>
      <c r="I650" s="80"/>
      <c r="J650" s="81">
        <f>INT(I650/G650)</f>
        <v>0</v>
      </c>
      <c r="K650" s="81">
        <f>MOD(I650,G650)</f>
        <v>0</v>
      </c>
      <c r="L650" s="82" t="str">
        <f>IF(I650="","-",J650+K650/(G650/2))</f>
        <v>-</v>
      </c>
      <c r="M650" s="83">
        <f>I650*H650</f>
        <v>0</v>
      </c>
      <c r="N650" s="83">
        <f>IF(I650=0,0,IF(I650&lt;100,(H650+0.1)*I650-M650+7.5,0))</f>
        <v>0</v>
      </c>
      <c r="O650" s="83">
        <f>N650+M650</f>
        <v>0</v>
      </c>
      <c r="P650" s="84"/>
      <c r="Q650" s="78">
        <v>70</v>
      </c>
      <c r="R650" s="85" t="s">
        <v>1589</v>
      </c>
      <c r="S650" s="84" t="s">
        <v>4727</v>
      </c>
    </row>
    <row r="651" spans="1:19" s="42" customFormat="1" ht="15.9" x14ac:dyDescent="0.45">
      <c r="A651" s="8"/>
      <c r="B651" s="75" t="s">
        <v>1590</v>
      </c>
      <c r="C651" s="76" t="s">
        <v>1580</v>
      </c>
      <c r="D651" s="76" t="s">
        <v>1581</v>
      </c>
      <c r="E651" s="76" t="s">
        <v>1591</v>
      </c>
      <c r="F651" s="77" t="s">
        <v>52</v>
      </c>
      <c r="G651" s="78">
        <v>150</v>
      </c>
      <c r="H651" s="79">
        <v>1.05</v>
      </c>
      <c r="I651" s="80"/>
      <c r="J651" s="81">
        <f>INT(I651/G651)</f>
        <v>0</v>
      </c>
      <c r="K651" s="81">
        <f>MOD(I651,G651)</f>
        <v>0</v>
      </c>
      <c r="L651" s="82" t="str">
        <f>IF(I651="","-",J651+K651/(G651/2))</f>
        <v>-</v>
      </c>
      <c r="M651" s="83">
        <f>I651*H651</f>
        <v>0</v>
      </c>
      <c r="N651" s="83">
        <f>IF(I651=0,0,IF(I651&lt;100,(H651+0.1)*I651-M651+7.5,0))</f>
        <v>0</v>
      </c>
      <c r="O651" s="83">
        <f>N651+M651</f>
        <v>0</v>
      </c>
      <c r="P651" s="84"/>
      <c r="Q651" s="78">
        <v>70</v>
      </c>
      <c r="R651" s="85" t="s">
        <v>163</v>
      </c>
      <c r="S651" s="84" t="s">
        <v>4728</v>
      </c>
    </row>
    <row r="652" spans="1:19" s="42" customFormat="1" ht="15.9" x14ac:dyDescent="0.45">
      <c r="A652" s="8"/>
      <c r="B652" s="75" t="s">
        <v>1592</v>
      </c>
      <c r="C652" s="86" t="s">
        <v>1580</v>
      </c>
      <c r="D652" s="86" t="s">
        <v>1581</v>
      </c>
      <c r="E652" s="86" t="s">
        <v>1593</v>
      </c>
      <c r="F652" s="87" t="s">
        <v>52</v>
      </c>
      <c r="G652" s="78">
        <v>150</v>
      </c>
      <c r="H652" s="79">
        <v>1.1200000000000001</v>
      </c>
      <c r="I652" s="80"/>
      <c r="J652" s="81">
        <f>INT(I652/G652)</f>
        <v>0</v>
      </c>
      <c r="K652" s="81">
        <f>MOD(I652,G652)</f>
        <v>0</v>
      </c>
      <c r="L652" s="82" t="str">
        <f>IF(I652="","-",J652+K652/(G652/2))</f>
        <v>-</v>
      </c>
      <c r="M652" s="83">
        <f>I652*H652</f>
        <v>0</v>
      </c>
      <c r="N652" s="83">
        <f>IF(I652=0,0,IF(I652&lt;100,(H652+0.1)*I652-M652+7.5,0))</f>
        <v>0</v>
      </c>
      <c r="O652" s="83">
        <f>N652+M652</f>
        <v>0</v>
      </c>
      <c r="P652" s="84"/>
      <c r="Q652" s="78"/>
      <c r="R652" s="85"/>
      <c r="S652" s="84"/>
    </row>
    <row r="653" spans="1:19" s="42" customFormat="1" ht="15.9" x14ac:dyDescent="0.45">
      <c r="A653" s="8"/>
      <c r="B653" s="75" t="s">
        <v>1594</v>
      </c>
      <c r="C653" s="76" t="s">
        <v>1580</v>
      </c>
      <c r="D653" s="76" t="s">
        <v>1581</v>
      </c>
      <c r="E653" s="76" t="s">
        <v>1595</v>
      </c>
      <c r="F653" s="77" t="s">
        <v>52</v>
      </c>
      <c r="G653" s="78">
        <v>150</v>
      </c>
      <c r="H653" s="79">
        <v>0.98</v>
      </c>
      <c r="I653" s="80"/>
      <c r="J653" s="81">
        <f>INT(I653/G653)</f>
        <v>0</v>
      </c>
      <c r="K653" s="81">
        <f>MOD(I653,G653)</f>
        <v>0</v>
      </c>
      <c r="L653" s="82" t="str">
        <f>IF(I653="","-",J653+K653/(G653/2))</f>
        <v>-</v>
      </c>
      <c r="M653" s="83">
        <f>I653*H653</f>
        <v>0</v>
      </c>
      <c r="N653" s="83">
        <f>IF(I653=0,0,IF(I653&lt;100,(H653+0.1)*I653-M653+7.5,0))</f>
        <v>0</v>
      </c>
      <c r="O653" s="83">
        <f>N653+M653</f>
        <v>0</v>
      </c>
      <c r="P653" s="84"/>
      <c r="Q653" s="78">
        <v>70</v>
      </c>
      <c r="R653" s="85" t="s">
        <v>1596</v>
      </c>
      <c r="S653" s="84" t="s">
        <v>4729</v>
      </c>
    </row>
    <row r="654" spans="1:19" s="42" customFormat="1" ht="15.9" x14ac:dyDescent="0.45">
      <c r="A654" s="8"/>
      <c r="B654" s="75" t="s">
        <v>1597</v>
      </c>
      <c r="C654" s="76" t="s">
        <v>1580</v>
      </c>
      <c r="D654" s="76" t="s">
        <v>1581</v>
      </c>
      <c r="E654" s="76" t="s">
        <v>1598</v>
      </c>
      <c r="F654" s="77" t="s">
        <v>52</v>
      </c>
      <c r="G654" s="78">
        <v>150</v>
      </c>
      <c r="H654" s="79">
        <v>1.05</v>
      </c>
      <c r="I654" s="80"/>
      <c r="J654" s="81">
        <f>INT(I654/G654)</f>
        <v>0</v>
      </c>
      <c r="K654" s="81">
        <f>MOD(I654,G654)</f>
        <v>0</v>
      </c>
      <c r="L654" s="82" t="str">
        <f>IF(I654="","-",J654+K654/(G654/2))</f>
        <v>-</v>
      </c>
      <c r="M654" s="83">
        <f>I654*H654</f>
        <v>0</v>
      </c>
      <c r="N654" s="83">
        <f>IF(I654=0,0,IF(I654&lt;100,(H654+0.1)*I654-M654+7.5,0))</f>
        <v>0</v>
      </c>
      <c r="O654" s="83">
        <f>N654+M654</f>
        <v>0</v>
      </c>
      <c r="P654" s="84"/>
      <c r="Q654" s="78">
        <v>90</v>
      </c>
      <c r="R654" s="85" t="s">
        <v>1596</v>
      </c>
      <c r="S654" s="84" t="s">
        <v>4730</v>
      </c>
    </row>
    <row r="655" spans="1:19" s="42" customFormat="1" ht="15.9" x14ac:dyDescent="0.45">
      <c r="A655" s="8"/>
      <c r="B655" s="75" t="s">
        <v>1599</v>
      </c>
      <c r="C655" s="76" t="s">
        <v>1580</v>
      </c>
      <c r="D655" s="76" t="s">
        <v>1581</v>
      </c>
      <c r="E655" s="76" t="s">
        <v>1600</v>
      </c>
      <c r="F655" s="77" t="s">
        <v>52</v>
      </c>
      <c r="G655" s="78">
        <v>150</v>
      </c>
      <c r="H655" s="79">
        <v>0.98</v>
      </c>
      <c r="I655" s="80"/>
      <c r="J655" s="81">
        <f>INT(I655/G655)</f>
        <v>0</v>
      </c>
      <c r="K655" s="81">
        <f>MOD(I655,G655)</f>
        <v>0</v>
      </c>
      <c r="L655" s="82" t="str">
        <f>IF(I655="","-",J655+K655/(G655/2))</f>
        <v>-</v>
      </c>
      <c r="M655" s="83">
        <f>I655*H655</f>
        <v>0</v>
      </c>
      <c r="N655" s="83">
        <f>IF(I655=0,0,IF(I655&lt;100,(H655+0.1)*I655-M655+7.5,0))</f>
        <v>0</v>
      </c>
      <c r="O655" s="83">
        <f>N655+M655</f>
        <v>0</v>
      </c>
      <c r="P655" s="84"/>
      <c r="Q655" s="78">
        <v>80</v>
      </c>
      <c r="R655" s="85" t="s">
        <v>1596</v>
      </c>
      <c r="S655" s="84" t="s">
        <v>4731</v>
      </c>
    </row>
    <row r="656" spans="1:19" s="42" customFormat="1" ht="15.9" x14ac:dyDescent="0.45">
      <c r="A656" s="8"/>
      <c r="B656" s="75" t="s">
        <v>1601</v>
      </c>
      <c r="C656" s="86" t="s">
        <v>1580</v>
      </c>
      <c r="D656" s="86" t="s">
        <v>1581</v>
      </c>
      <c r="E656" s="86" t="s">
        <v>1602</v>
      </c>
      <c r="F656" s="87" t="s">
        <v>52</v>
      </c>
      <c r="G656" s="78">
        <v>150</v>
      </c>
      <c r="H656" s="79">
        <v>1.1200000000000001</v>
      </c>
      <c r="I656" s="80"/>
      <c r="J656" s="81">
        <f>INT(I656/G656)</f>
        <v>0</v>
      </c>
      <c r="K656" s="81">
        <f>MOD(I656,G656)</f>
        <v>0</v>
      </c>
      <c r="L656" s="82" t="str">
        <f>IF(I656="","-",J656+K656/(G656/2))</f>
        <v>-</v>
      </c>
      <c r="M656" s="83">
        <f>I656*H656</f>
        <v>0</v>
      </c>
      <c r="N656" s="83">
        <f>IF(I656=0,0,IF(I656&lt;100,(H656+0.1)*I656-M656+7.5,0))</f>
        <v>0</v>
      </c>
      <c r="O656" s="83">
        <f>N656+M656</f>
        <v>0</v>
      </c>
      <c r="P656" s="84"/>
      <c r="Q656" s="78">
        <v>80</v>
      </c>
      <c r="R656" s="85" t="s">
        <v>1596</v>
      </c>
      <c r="S656" s="84" t="s">
        <v>5410</v>
      </c>
    </row>
    <row r="657" spans="1:19" s="42" customFormat="1" ht="15.9" x14ac:dyDescent="0.45">
      <c r="A657" s="8"/>
      <c r="B657" s="75" t="s">
        <v>1603</v>
      </c>
      <c r="C657" s="76" t="s">
        <v>1580</v>
      </c>
      <c r="D657" s="76" t="s">
        <v>1581</v>
      </c>
      <c r="E657" s="76" t="s">
        <v>1604</v>
      </c>
      <c r="F657" s="77" t="s">
        <v>52</v>
      </c>
      <c r="G657" s="78">
        <v>150</v>
      </c>
      <c r="H657" s="79">
        <v>0.98</v>
      </c>
      <c r="I657" s="80"/>
      <c r="J657" s="81">
        <f>INT(I657/G657)</f>
        <v>0</v>
      </c>
      <c r="K657" s="81">
        <f>MOD(I657,G657)</f>
        <v>0</v>
      </c>
      <c r="L657" s="82" t="str">
        <f>IF(I657="","-",J657+K657/(G657/2))</f>
        <v>-</v>
      </c>
      <c r="M657" s="83">
        <f>I657*H657</f>
        <v>0</v>
      </c>
      <c r="N657" s="83">
        <f>IF(I657=0,0,IF(I657&lt;100,(H657+0.1)*I657-M657+7.5,0))</f>
        <v>0</v>
      </c>
      <c r="O657" s="83">
        <f>N657+M657</f>
        <v>0</v>
      </c>
      <c r="P657" s="84"/>
      <c r="Q657" s="78">
        <v>80</v>
      </c>
      <c r="R657" s="85" t="s">
        <v>1596</v>
      </c>
      <c r="S657" s="84" t="s">
        <v>4732</v>
      </c>
    </row>
    <row r="658" spans="1:19" s="42" customFormat="1" ht="15.9" x14ac:dyDescent="0.45">
      <c r="A658" s="8"/>
      <c r="B658" s="75" t="s">
        <v>1605</v>
      </c>
      <c r="C658" s="76" t="s">
        <v>1580</v>
      </c>
      <c r="D658" s="76" t="s">
        <v>1581</v>
      </c>
      <c r="E658" s="76" t="s">
        <v>1606</v>
      </c>
      <c r="F658" s="77" t="s">
        <v>52</v>
      </c>
      <c r="G658" s="78">
        <v>150</v>
      </c>
      <c r="H658" s="79">
        <v>1.05</v>
      </c>
      <c r="I658" s="80"/>
      <c r="J658" s="81">
        <f>INT(I658/G658)</f>
        <v>0</v>
      </c>
      <c r="K658" s="81">
        <f>MOD(I658,G658)</f>
        <v>0</v>
      </c>
      <c r="L658" s="82" t="str">
        <f>IF(I658="","-",J658+K658/(G658/2))</f>
        <v>-</v>
      </c>
      <c r="M658" s="83">
        <f>I658*H658</f>
        <v>0</v>
      </c>
      <c r="N658" s="83">
        <f>IF(I658=0,0,IF(I658&lt;100,(H658+0.1)*I658-M658+7.5,0))</f>
        <v>0</v>
      </c>
      <c r="O658" s="83">
        <f>N658+M658</f>
        <v>0</v>
      </c>
      <c r="P658" s="84"/>
      <c r="Q658" s="78">
        <v>90</v>
      </c>
      <c r="R658" s="85" t="s">
        <v>163</v>
      </c>
      <c r="S658" s="84" t="s">
        <v>4830</v>
      </c>
    </row>
    <row r="659" spans="1:19" s="42" customFormat="1" ht="15.9" x14ac:dyDescent="0.45">
      <c r="A659" s="8"/>
      <c r="B659" s="75" t="s">
        <v>1607</v>
      </c>
      <c r="C659" s="76" t="s">
        <v>1580</v>
      </c>
      <c r="D659" s="76" t="s">
        <v>1581</v>
      </c>
      <c r="E659" s="76" t="s">
        <v>1608</v>
      </c>
      <c r="F659" s="77" t="s">
        <v>52</v>
      </c>
      <c r="G659" s="78">
        <v>150</v>
      </c>
      <c r="H659" s="79">
        <v>1.1200000000000001</v>
      </c>
      <c r="I659" s="80"/>
      <c r="J659" s="81">
        <f>INT(I659/G659)</f>
        <v>0</v>
      </c>
      <c r="K659" s="81">
        <f>MOD(I659,G659)</f>
        <v>0</v>
      </c>
      <c r="L659" s="82" t="str">
        <f>IF(I659="","-",J659+K659/(G659/2))</f>
        <v>-</v>
      </c>
      <c r="M659" s="83">
        <f>I659*H659</f>
        <v>0</v>
      </c>
      <c r="N659" s="83">
        <f>IF(I659=0,0,IF(I659&lt;100,(H659+0.1)*I659-M659+7.5,0))</f>
        <v>0</v>
      </c>
      <c r="O659" s="83">
        <f>N659+M659</f>
        <v>0</v>
      </c>
      <c r="P659" s="84"/>
      <c r="Q659" s="78">
        <v>90</v>
      </c>
      <c r="R659" s="85" t="s">
        <v>163</v>
      </c>
      <c r="S659" s="84" t="s">
        <v>4733</v>
      </c>
    </row>
    <row r="660" spans="1:19" s="42" customFormat="1" ht="15.9" x14ac:dyDescent="0.45">
      <c r="A660" s="8"/>
      <c r="B660" s="75" t="s">
        <v>1609</v>
      </c>
      <c r="C660" s="76" t="s">
        <v>1580</v>
      </c>
      <c r="D660" s="76" t="s">
        <v>1581</v>
      </c>
      <c r="E660" s="76" t="s">
        <v>1610</v>
      </c>
      <c r="F660" s="77" t="s">
        <v>52</v>
      </c>
      <c r="G660" s="78">
        <v>150</v>
      </c>
      <c r="H660" s="79">
        <v>1.05</v>
      </c>
      <c r="I660" s="80"/>
      <c r="J660" s="81">
        <f>INT(I660/G660)</f>
        <v>0</v>
      </c>
      <c r="K660" s="81">
        <f>MOD(I660,G660)</f>
        <v>0</v>
      </c>
      <c r="L660" s="82" t="str">
        <f>IF(I660="","-",J660+K660/(G660/2))</f>
        <v>-</v>
      </c>
      <c r="M660" s="83">
        <f>I660*H660</f>
        <v>0</v>
      </c>
      <c r="N660" s="83">
        <f>IF(I660=0,0,IF(I660&lt;100,(H660+0.1)*I660-M660+7.5,0))</f>
        <v>0</v>
      </c>
      <c r="O660" s="83">
        <f>N660+M660</f>
        <v>0</v>
      </c>
      <c r="P660" s="84"/>
      <c r="Q660" s="78">
        <v>90</v>
      </c>
      <c r="R660" s="85" t="s">
        <v>163</v>
      </c>
      <c r="S660" s="84" t="s">
        <v>4734</v>
      </c>
    </row>
    <row r="661" spans="1:19" s="42" customFormat="1" ht="15.9" x14ac:dyDescent="0.45">
      <c r="A661" s="8"/>
      <c r="B661" s="75" t="s">
        <v>1611</v>
      </c>
      <c r="C661" s="76" t="s">
        <v>1580</v>
      </c>
      <c r="D661" s="76" t="s">
        <v>1581</v>
      </c>
      <c r="E661" s="76" t="s">
        <v>1612</v>
      </c>
      <c r="F661" s="77" t="s">
        <v>52</v>
      </c>
      <c r="G661" s="78">
        <v>150</v>
      </c>
      <c r="H661" s="79">
        <v>0.98</v>
      </c>
      <c r="I661" s="80"/>
      <c r="J661" s="81">
        <f>INT(I661/G661)</f>
        <v>0</v>
      </c>
      <c r="K661" s="81">
        <f>MOD(I661,G661)</f>
        <v>0</v>
      </c>
      <c r="L661" s="82" t="str">
        <f>IF(I661="","-",J661+K661/(G661/2))</f>
        <v>-</v>
      </c>
      <c r="M661" s="83">
        <f>I661*H661</f>
        <v>0</v>
      </c>
      <c r="N661" s="83">
        <f>IF(I661=0,0,IF(I661&lt;100,(H661+0.1)*I661-M661+7.5,0))</f>
        <v>0</v>
      </c>
      <c r="O661" s="83">
        <f>N661+M661</f>
        <v>0</v>
      </c>
      <c r="P661" s="84"/>
      <c r="Q661" s="78">
        <v>60</v>
      </c>
      <c r="R661" s="85" t="s">
        <v>755</v>
      </c>
      <c r="S661" s="84" t="s">
        <v>4735</v>
      </c>
    </row>
    <row r="662" spans="1:19" s="42" customFormat="1" ht="15.9" x14ac:dyDescent="0.45">
      <c r="A662" s="8"/>
      <c r="B662" s="75" t="s">
        <v>1613</v>
      </c>
      <c r="C662" s="76" t="s">
        <v>1580</v>
      </c>
      <c r="D662" s="76" t="s">
        <v>1581</v>
      </c>
      <c r="E662" s="76" t="s">
        <v>1614</v>
      </c>
      <c r="F662" s="77" t="s">
        <v>52</v>
      </c>
      <c r="G662" s="78">
        <v>150</v>
      </c>
      <c r="H662" s="79">
        <v>1.05</v>
      </c>
      <c r="I662" s="80"/>
      <c r="J662" s="81">
        <f>INT(I662/G662)</f>
        <v>0</v>
      </c>
      <c r="K662" s="81">
        <f>MOD(I662,G662)</f>
        <v>0</v>
      </c>
      <c r="L662" s="82" t="str">
        <f>IF(I662="","-",J662+K662/(G662/2))</f>
        <v>-</v>
      </c>
      <c r="M662" s="83">
        <f>I662*H662</f>
        <v>0</v>
      </c>
      <c r="N662" s="83">
        <f>IF(I662=0,0,IF(I662&lt;100,(H662+0.1)*I662-M662+7.5,0))</f>
        <v>0</v>
      </c>
      <c r="O662" s="83">
        <f>N662+M662</f>
        <v>0</v>
      </c>
      <c r="P662" s="84"/>
      <c r="Q662" s="78">
        <v>90</v>
      </c>
      <c r="R662" s="85" t="s">
        <v>755</v>
      </c>
      <c r="S662" s="84" t="s">
        <v>4736</v>
      </c>
    </row>
    <row r="663" spans="1:19" s="42" customFormat="1" ht="15.9" x14ac:dyDescent="0.45">
      <c r="A663" s="8"/>
      <c r="B663" s="75" t="s">
        <v>1615</v>
      </c>
      <c r="C663" s="76" t="s">
        <v>1580</v>
      </c>
      <c r="D663" s="76" t="s">
        <v>1581</v>
      </c>
      <c r="E663" s="76" t="s">
        <v>1616</v>
      </c>
      <c r="F663" s="77" t="s">
        <v>52</v>
      </c>
      <c r="G663" s="78">
        <v>150</v>
      </c>
      <c r="H663" s="79">
        <v>0.98</v>
      </c>
      <c r="I663" s="80"/>
      <c r="J663" s="81">
        <f>INT(I663/G663)</f>
        <v>0</v>
      </c>
      <c r="K663" s="81">
        <f>MOD(I663,G663)</f>
        <v>0</v>
      </c>
      <c r="L663" s="82" t="str">
        <f>IF(I663="","-",J663+K663/(G663/2))</f>
        <v>-</v>
      </c>
      <c r="M663" s="83">
        <f>I663*H663</f>
        <v>0</v>
      </c>
      <c r="N663" s="83">
        <f>IF(I663=0,0,IF(I663&lt;100,(H663+0.1)*I663-M663+7.5,0))</f>
        <v>0</v>
      </c>
      <c r="O663" s="83">
        <f>N663+M663</f>
        <v>0</v>
      </c>
      <c r="P663" s="84"/>
      <c r="Q663" s="78">
        <v>90</v>
      </c>
      <c r="R663" s="85" t="s">
        <v>163</v>
      </c>
      <c r="S663" s="84" t="s">
        <v>4737</v>
      </c>
    </row>
    <row r="664" spans="1:19" s="42" customFormat="1" ht="15.9" x14ac:dyDescent="0.45">
      <c r="A664" s="8"/>
      <c r="B664" s="75" t="s">
        <v>1617</v>
      </c>
      <c r="C664" s="86" t="s">
        <v>1580</v>
      </c>
      <c r="D664" s="86" t="s">
        <v>1581</v>
      </c>
      <c r="E664" s="86" t="s">
        <v>1618</v>
      </c>
      <c r="F664" s="87" t="s">
        <v>52</v>
      </c>
      <c r="G664" s="78">
        <v>150</v>
      </c>
      <c r="H664" s="79">
        <v>1.1200000000000001</v>
      </c>
      <c r="I664" s="80"/>
      <c r="J664" s="81">
        <f>INT(I664/G664)</f>
        <v>0</v>
      </c>
      <c r="K664" s="81">
        <f>MOD(I664,G664)</f>
        <v>0</v>
      </c>
      <c r="L664" s="82" t="str">
        <f>IF(I664="","-",J664+K664/(G664/2))</f>
        <v>-</v>
      </c>
      <c r="M664" s="83">
        <f>I664*H664</f>
        <v>0</v>
      </c>
      <c r="N664" s="83">
        <f>IF(I664=0,0,IF(I664&lt;100,(H664+0.1)*I664-M664+7.5,0))</f>
        <v>0</v>
      </c>
      <c r="O664" s="83">
        <f>N664+M664</f>
        <v>0</v>
      </c>
      <c r="P664" s="84"/>
      <c r="Q664" s="78">
        <v>80</v>
      </c>
      <c r="R664" s="85" t="s">
        <v>163</v>
      </c>
      <c r="S664" s="84" t="s">
        <v>5411</v>
      </c>
    </row>
    <row r="665" spans="1:19" s="42" customFormat="1" ht="15.9" x14ac:dyDescent="0.45">
      <c r="A665" s="8"/>
      <c r="B665" s="75" t="s">
        <v>1619</v>
      </c>
      <c r="C665" s="76" t="s">
        <v>1580</v>
      </c>
      <c r="D665" s="76" t="s">
        <v>1581</v>
      </c>
      <c r="E665" s="76" t="s">
        <v>1620</v>
      </c>
      <c r="F665" s="77" t="s">
        <v>52</v>
      </c>
      <c r="G665" s="78">
        <v>150</v>
      </c>
      <c r="H665" s="79">
        <v>0.98</v>
      </c>
      <c r="I665" s="80"/>
      <c r="J665" s="81">
        <f>INT(I665/G665)</f>
        <v>0</v>
      </c>
      <c r="K665" s="81">
        <f>MOD(I665,G665)</f>
        <v>0</v>
      </c>
      <c r="L665" s="82" t="str">
        <f>IF(I665="","-",J665+K665/(G665/2))</f>
        <v>-</v>
      </c>
      <c r="M665" s="83">
        <f>I665*H665</f>
        <v>0</v>
      </c>
      <c r="N665" s="83">
        <f>IF(I665=0,0,IF(I665&lt;100,(H665+0.1)*I665-M665+7.5,0))</f>
        <v>0</v>
      </c>
      <c r="O665" s="83">
        <f>N665+M665</f>
        <v>0</v>
      </c>
      <c r="P665" s="84"/>
      <c r="Q665" s="78">
        <v>80</v>
      </c>
      <c r="R665" s="85" t="s">
        <v>163</v>
      </c>
      <c r="S665" s="84" t="s">
        <v>4738</v>
      </c>
    </row>
    <row r="666" spans="1:19" s="42" customFormat="1" ht="15.9" x14ac:dyDescent="0.45">
      <c r="A666" s="8"/>
      <c r="B666" s="75" t="s">
        <v>1621</v>
      </c>
      <c r="C666" s="76" t="s">
        <v>1580</v>
      </c>
      <c r="D666" s="76" t="s">
        <v>1581</v>
      </c>
      <c r="E666" s="76" t="s">
        <v>1622</v>
      </c>
      <c r="F666" s="77" t="s">
        <v>52</v>
      </c>
      <c r="G666" s="78">
        <v>150</v>
      </c>
      <c r="H666" s="79">
        <v>0.98</v>
      </c>
      <c r="I666" s="80"/>
      <c r="J666" s="81">
        <f>INT(I666/G666)</f>
        <v>0</v>
      </c>
      <c r="K666" s="81">
        <f>MOD(I666,G666)</f>
        <v>0</v>
      </c>
      <c r="L666" s="82" t="str">
        <f>IF(I666="","-",J666+K666/(G666/2))</f>
        <v>-</v>
      </c>
      <c r="M666" s="83">
        <f>I666*H666</f>
        <v>0</v>
      </c>
      <c r="N666" s="83">
        <f>IF(I666=0,0,IF(I666&lt;100,(H666+0.1)*I666-M666+7.5,0))</f>
        <v>0</v>
      </c>
      <c r="O666" s="83">
        <f>N666+M666</f>
        <v>0</v>
      </c>
      <c r="P666" s="84"/>
      <c r="Q666" s="78">
        <v>90</v>
      </c>
      <c r="R666" s="85" t="s">
        <v>163</v>
      </c>
      <c r="S666" s="84" t="s">
        <v>4739</v>
      </c>
    </row>
    <row r="667" spans="1:19" s="42" customFormat="1" ht="15.9" x14ac:dyDescent="0.45">
      <c r="A667" s="8"/>
      <c r="B667" s="75" t="s">
        <v>1623</v>
      </c>
      <c r="C667" s="76" t="s">
        <v>1580</v>
      </c>
      <c r="D667" s="76" t="s">
        <v>1581</v>
      </c>
      <c r="E667" s="76" t="s">
        <v>1624</v>
      </c>
      <c r="F667" s="77" t="s">
        <v>52</v>
      </c>
      <c r="G667" s="78">
        <v>150</v>
      </c>
      <c r="H667" s="79">
        <v>1.1200000000000001</v>
      </c>
      <c r="I667" s="80"/>
      <c r="J667" s="81">
        <f>INT(I667/G667)</f>
        <v>0</v>
      </c>
      <c r="K667" s="81">
        <f>MOD(I667,G667)</f>
        <v>0</v>
      </c>
      <c r="L667" s="82" t="str">
        <f>IF(I667="","-",J667+K667/(G667/2))</f>
        <v>-</v>
      </c>
      <c r="M667" s="83">
        <f>I667*H667</f>
        <v>0</v>
      </c>
      <c r="N667" s="83">
        <f>IF(I667=0,0,IF(I667&lt;100,(H667+0.1)*I667-M667+7.5,0))</f>
        <v>0</v>
      </c>
      <c r="O667" s="83">
        <f>N667+M667</f>
        <v>0</v>
      </c>
      <c r="P667" s="84"/>
      <c r="Q667" s="78">
        <v>70</v>
      </c>
      <c r="R667" s="85" t="s">
        <v>163</v>
      </c>
      <c r="S667" s="84" t="s">
        <v>4581</v>
      </c>
    </row>
    <row r="668" spans="1:19" s="42" customFormat="1" ht="15.9" x14ac:dyDescent="0.45">
      <c r="A668" s="8"/>
      <c r="B668" s="75" t="s">
        <v>1625</v>
      </c>
      <c r="C668" s="76" t="s">
        <v>1580</v>
      </c>
      <c r="D668" s="76" t="s">
        <v>1581</v>
      </c>
      <c r="E668" s="76" t="s">
        <v>1626</v>
      </c>
      <c r="F668" s="77" t="s">
        <v>52</v>
      </c>
      <c r="G668" s="78">
        <v>150</v>
      </c>
      <c r="H668" s="79">
        <v>0.98</v>
      </c>
      <c r="I668" s="80"/>
      <c r="J668" s="81">
        <f>INT(I668/G668)</f>
        <v>0</v>
      </c>
      <c r="K668" s="81">
        <f>MOD(I668,G668)</f>
        <v>0</v>
      </c>
      <c r="L668" s="82" t="str">
        <f>IF(I668="","-",J668+K668/(G668/2))</f>
        <v>-</v>
      </c>
      <c r="M668" s="83">
        <f>I668*H668</f>
        <v>0</v>
      </c>
      <c r="N668" s="83">
        <f>IF(I668=0,0,IF(I668&lt;100,(H668+0.1)*I668-M668+7.5,0))</f>
        <v>0</v>
      </c>
      <c r="O668" s="83">
        <f>N668+M668</f>
        <v>0</v>
      </c>
      <c r="P668" s="84"/>
      <c r="Q668" s="78">
        <v>70</v>
      </c>
      <c r="R668" s="85" t="s">
        <v>1596</v>
      </c>
      <c r="S668" s="84" t="s">
        <v>4740</v>
      </c>
    </row>
    <row r="669" spans="1:19" s="42" customFormat="1" ht="15.9" x14ac:dyDescent="0.45">
      <c r="A669" s="8"/>
      <c r="B669" s="75" t="s">
        <v>1627</v>
      </c>
      <c r="C669" s="76" t="s">
        <v>1580</v>
      </c>
      <c r="D669" s="76" t="s">
        <v>1581</v>
      </c>
      <c r="E669" s="76" t="s">
        <v>1628</v>
      </c>
      <c r="F669" s="77" t="s">
        <v>52</v>
      </c>
      <c r="G669" s="78">
        <v>150</v>
      </c>
      <c r="H669" s="79">
        <v>0.98</v>
      </c>
      <c r="I669" s="80"/>
      <c r="J669" s="81">
        <f>INT(I669/G669)</f>
        <v>0</v>
      </c>
      <c r="K669" s="81">
        <f>MOD(I669,G669)</f>
        <v>0</v>
      </c>
      <c r="L669" s="82" t="str">
        <f>IF(I669="","-",J669+K669/(G669/2))</f>
        <v>-</v>
      </c>
      <c r="M669" s="83">
        <f>I669*H669</f>
        <v>0</v>
      </c>
      <c r="N669" s="83">
        <f>IF(I669=0,0,IF(I669&lt;100,(H669+0.1)*I669-M669+7.5,0))</f>
        <v>0</v>
      </c>
      <c r="O669" s="83">
        <f>N669+M669</f>
        <v>0</v>
      </c>
      <c r="P669" s="84"/>
      <c r="Q669" s="78">
        <v>80</v>
      </c>
      <c r="R669" s="85" t="s">
        <v>163</v>
      </c>
      <c r="S669" s="84" t="s">
        <v>4741</v>
      </c>
    </row>
    <row r="670" spans="1:19" s="42" customFormat="1" ht="15.9" x14ac:dyDescent="0.45">
      <c r="A670" s="8"/>
      <c r="B670" s="75" t="s">
        <v>1629</v>
      </c>
      <c r="C670" s="76" t="s">
        <v>1580</v>
      </c>
      <c r="D670" s="76" t="s">
        <v>1581</v>
      </c>
      <c r="E670" s="76" t="s">
        <v>1630</v>
      </c>
      <c r="F670" s="77" t="s">
        <v>52</v>
      </c>
      <c r="G670" s="78">
        <v>150</v>
      </c>
      <c r="H670" s="79">
        <v>1.05</v>
      </c>
      <c r="I670" s="80"/>
      <c r="J670" s="81">
        <f>INT(I670/G670)</f>
        <v>0</v>
      </c>
      <c r="K670" s="81">
        <f>MOD(I670,G670)</f>
        <v>0</v>
      </c>
      <c r="L670" s="82" t="str">
        <f>IF(I670="","-",J670+K670/(G670/2))</f>
        <v>-</v>
      </c>
      <c r="M670" s="83">
        <f>I670*H670</f>
        <v>0</v>
      </c>
      <c r="N670" s="83">
        <f>IF(I670=0,0,IF(I670&lt;100,(H670+0.1)*I670-M670+7.5,0))</f>
        <v>0</v>
      </c>
      <c r="O670" s="83">
        <f>N670+M670</f>
        <v>0</v>
      </c>
      <c r="P670" s="84"/>
      <c r="Q670" s="78">
        <v>90</v>
      </c>
      <c r="R670" s="85" t="s">
        <v>163</v>
      </c>
      <c r="S670" s="84" t="s">
        <v>4742</v>
      </c>
    </row>
    <row r="671" spans="1:19" s="42" customFormat="1" ht="15.9" x14ac:dyDescent="0.45">
      <c r="A671" s="8"/>
      <c r="B671" s="75" t="s">
        <v>1631</v>
      </c>
      <c r="C671" s="76" t="s">
        <v>1580</v>
      </c>
      <c r="D671" s="76" t="s">
        <v>1581</v>
      </c>
      <c r="E671" s="76" t="s">
        <v>1632</v>
      </c>
      <c r="F671" s="77" t="s">
        <v>52</v>
      </c>
      <c r="G671" s="78">
        <v>150</v>
      </c>
      <c r="H671" s="79">
        <v>0.98</v>
      </c>
      <c r="I671" s="80"/>
      <c r="J671" s="81">
        <f>INT(I671/G671)</f>
        <v>0</v>
      </c>
      <c r="K671" s="81">
        <f>MOD(I671,G671)</f>
        <v>0</v>
      </c>
      <c r="L671" s="82" t="str">
        <f>IF(I671="","-",J671+K671/(G671/2))</f>
        <v>-</v>
      </c>
      <c r="M671" s="83">
        <f>I671*H671</f>
        <v>0</v>
      </c>
      <c r="N671" s="83">
        <f>IF(I671=0,0,IF(I671&lt;100,(H671+0.1)*I671-M671+7.5,0))</f>
        <v>0</v>
      </c>
      <c r="O671" s="83">
        <f>N671+M671</f>
        <v>0</v>
      </c>
      <c r="P671" s="84"/>
      <c r="Q671" s="78">
        <v>100</v>
      </c>
      <c r="R671" s="85" t="s">
        <v>755</v>
      </c>
      <c r="S671" s="84" t="s">
        <v>4743</v>
      </c>
    </row>
    <row r="672" spans="1:19" s="42" customFormat="1" ht="15.9" x14ac:dyDescent="0.45">
      <c r="A672" s="8"/>
      <c r="B672" s="75" t="s">
        <v>1633</v>
      </c>
      <c r="C672" s="76" t="s">
        <v>1580</v>
      </c>
      <c r="D672" s="76" t="s">
        <v>1581</v>
      </c>
      <c r="E672" s="76" t="s">
        <v>1634</v>
      </c>
      <c r="F672" s="77" t="s">
        <v>52</v>
      </c>
      <c r="G672" s="78">
        <v>150</v>
      </c>
      <c r="H672" s="79">
        <v>0.98</v>
      </c>
      <c r="I672" s="80"/>
      <c r="J672" s="81">
        <f>INT(I672/G672)</f>
        <v>0</v>
      </c>
      <c r="K672" s="81">
        <f>MOD(I672,G672)</f>
        <v>0</v>
      </c>
      <c r="L672" s="82" t="str">
        <f>IF(I672="","-",J672+K672/(G672/2))</f>
        <v>-</v>
      </c>
      <c r="M672" s="83">
        <f>I672*H672</f>
        <v>0</v>
      </c>
      <c r="N672" s="83">
        <f>IF(I672=0,0,IF(I672&lt;100,(H672+0.1)*I672-M672+7.5,0))</f>
        <v>0</v>
      </c>
      <c r="O672" s="83">
        <f>N672+M672</f>
        <v>0</v>
      </c>
      <c r="P672" s="84"/>
      <c r="Q672" s="78">
        <v>80</v>
      </c>
      <c r="R672" s="85" t="s">
        <v>163</v>
      </c>
      <c r="S672" s="84" t="s">
        <v>4744</v>
      </c>
    </row>
    <row r="673" spans="1:19" s="42" customFormat="1" ht="15.9" x14ac:dyDescent="0.45">
      <c r="A673" s="8"/>
      <c r="B673" s="75" t="s">
        <v>1635</v>
      </c>
      <c r="C673" s="86" t="s">
        <v>1580</v>
      </c>
      <c r="D673" s="86" t="s">
        <v>1581</v>
      </c>
      <c r="E673" s="86" t="s">
        <v>1636</v>
      </c>
      <c r="F673" s="87" t="s">
        <v>52</v>
      </c>
      <c r="G673" s="78">
        <v>150</v>
      </c>
      <c r="H673" s="79">
        <v>1.1200000000000001</v>
      </c>
      <c r="I673" s="80"/>
      <c r="J673" s="81">
        <f>INT(I673/G673)</f>
        <v>0</v>
      </c>
      <c r="K673" s="81">
        <f>MOD(I673,G673)</f>
        <v>0</v>
      </c>
      <c r="L673" s="82" t="str">
        <f>IF(I673="","-",J673+K673/(G673/2))</f>
        <v>-</v>
      </c>
      <c r="M673" s="83">
        <f>I673*H673</f>
        <v>0</v>
      </c>
      <c r="N673" s="83">
        <f>IF(I673=0,0,IF(I673&lt;100,(H673+0.1)*I673-M673+7.5,0))</f>
        <v>0</v>
      </c>
      <c r="O673" s="83">
        <f>N673+M673</f>
        <v>0</v>
      </c>
      <c r="P673" s="84"/>
      <c r="Q673" s="78">
        <v>65</v>
      </c>
      <c r="R673" s="85" t="s">
        <v>163</v>
      </c>
      <c r="S673" s="84" t="s">
        <v>5412</v>
      </c>
    </row>
    <row r="674" spans="1:19" s="42" customFormat="1" ht="15.9" x14ac:dyDescent="0.45">
      <c r="A674" s="8"/>
      <c r="B674" s="75" t="s">
        <v>1637</v>
      </c>
      <c r="C674" s="76" t="s">
        <v>1580</v>
      </c>
      <c r="D674" s="76" t="s">
        <v>1581</v>
      </c>
      <c r="E674" s="76" t="s">
        <v>1638</v>
      </c>
      <c r="F674" s="77" t="s">
        <v>52</v>
      </c>
      <c r="G674" s="78">
        <v>150</v>
      </c>
      <c r="H674" s="79">
        <v>1.1200000000000001</v>
      </c>
      <c r="I674" s="80"/>
      <c r="J674" s="81">
        <f>INT(I674/G674)</f>
        <v>0</v>
      </c>
      <c r="K674" s="81">
        <f>MOD(I674,G674)</f>
        <v>0</v>
      </c>
      <c r="L674" s="82" t="str">
        <f>IF(I674="","-",J674+K674/(G674/2))</f>
        <v>-</v>
      </c>
      <c r="M674" s="83">
        <f>I674*H674</f>
        <v>0</v>
      </c>
      <c r="N674" s="83">
        <f>IF(I674=0,0,IF(I674&lt;100,(H674+0.1)*I674-M674+7.5,0))</f>
        <v>0</v>
      </c>
      <c r="O674" s="83">
        <f>N674+M674</f>
        <v>0</v>
      </c>
      <c r="P674" s="84"/>
      <c r="Q674" s="78">
        <v>90</v>
      </c>
      <c r="R674" s="85" t="s">
        <v>163</v>
      </c>
      <c r="S674" s="84" t="s">
        <v>4745</v>
      </c>
    </row>
    <row r="675" spans="1:19" s="42" customFormat="1" ht="15.9" x14ac:dyDescent="0.45">
      <c r="A675" s="8"/>
      <c r="B675" s="75" t="s">
        <v>1639</v>
      </c>
      <c r="C675" s="76" t="s">
        <v>1580</v>
      </c>
      <c r="D675" s="76" t="s">
        <v>1581</v>
      </c>
      <c r="E675" s="76" t="s">
        <v>1640</v>
      </c>
      <c r="F675" s="77" t="s">
        <v>52</v>
      </c>
      <c r="G675" s="78">
        <v>150</v>
      </c>
      <c r="H675" s="79">
        <v>1.1200000000000001</v>
      </c>
      <c r="I675" s="80"/>
      <c r="J675" s="81">
        <f>INT(I675/G675)</f>
        <v>0</v>
      </c>
      <c r="K675" s="81">
        <f>MOD(I675,G675)</f>
        <v>0</v>
      </c>
      <c r="L675" s="82" t="str">
        <f>IF(I675="","-",J675+K675/(G675/2))</f>
        <v>-</v>
      </c>
      <c r="M675" s="83">
        <f>I675*H675</f>
        <v>0</v>
      </c>
      <c r="N675" s="83">
        <f>IF(I675=0,0,IF(I675&lt;100,(H675+0.1)*I675-M675+7.5,0))</f>
        <v>0</v>
      </c>
      <c r="O675" s="83">
        <f>N675+M675</f>
        <v>0</v>
      </c>
      <c r="P675" s="84"/>
      <c r="Q675" s="78">
        <v>100</v>
      </c>
      <c r="R675" s="85" t="s">
        <v>163</v>
      </c>
      <c r="S675" s="84" t="s">
        <v>4746</v>
      </c>
    </row>
    <row r="676" spans="1:19" s="42" customFormat="1" ht="15.9" x14ac:dyDescent="0.45">
      <c r="A676" s="8"/>
      <c r="B676" s="75" t="s">
        <v>1641</v>
      </c>
      <c r="C676" s="86" t="s">
        <v>1580</v>
      </c>
      <c r="D676" s="86" t="s">
        <v>1581</v>
      </c>
      <c r="E676" s="86" t="s">
        <v>1642</v>
      </c>
      <c r="F676" s="87" t="s">
        <v>52</v>
      </c>
      <c r="G676" s="78">
        <v>150</v>
      </c>
      <c r="H676" s="79">
        <v>1.1200000000000001</v>
      </c>
      <c r="I676" s="80"/>
      <c r="J676" s="81">
        <f>INT(I676/G676)</f>
        <v>0</v>
      </c>
      <c r="K676" s="81">
        <f>MOD(I676,G676)</f>
        <v>0</v>
      </c>
      <c r="L676" s="82" t="str">
        <f>IF(I676="","-",J676+K676/(G676/2))</f>
        <v>-</v>
      </c>
      <c r="M676" s="83">
        <f>I676*H676</f>
        <v>0</v>
      </c>
      <c r="N676" s="83">
        <f>IF(I676=0,0,IF(I676&lt;100,(H676+0.1)*I676-M676+7.5,0))</f>
        <v>0</v>
      </c>
      <c r="O676" s="83">
        <f>N676+M676</f>
        <v>0</v>
      </c>
      <c r="P676" s="84"/>
      <c r="Q676" s="78">
        <v>80</v>
      </c>
      <c r="R676" s="85" t="s">
        <v>163</v>
      </c>
      <c r="S676" s="84" t="s">
        <v>5413</v>
      </c>
    </row>
    <row r="677" spans="1:19" s="42" customFormat="1" ht="15.9" x14ac:dyDescent="0.45">
      <c r="A677" s="8"/>
      <c r="B677" s="75" t="s">
        <v>1643</v>
      </c>
      <c r="C677" s="86" t="s">
        <v>1580</v>
      </c>
      <c r="D677" s="86" t="s">
        <v>1581</v>
      </c>
      <c r="E677" s="86" t="s">
        <v>1644</v>
      </c>
      <c r="F677" s="87" t="s">
        <v>52</v>
      </c>
      <c r="G677" s="78">
        <v>150</v>
      </c>
      <c r="H677" s="79">
        <v>1.1200000000000001</v>
      </c>
      <c r="I677" s="80"/>
      <c r="J677" s="81">
        <f>INT(I677/G677)</f>
        <v>0</v>
      </c>
      <c r="K677" s="81">
        <f>MOD(I677,G677)</f>
        <v>0</v>
      </c>
      <c r="L677" s="82" t="str">
        <f>IF(I677="","-",J677+K677/(G677/2))</f>
        <v>-</v>
      </c>
      <c r="M677" s="83">
        <f>I677*H677</f>
        <v>0</v>
      </c>
      <c r="N677" s="83">
        <f>IF(I677=0,0,IF(I677&lt;100,(H677+0.1)*I677-M677+7.5,0))</f>
        <v>0</v>
      </c>
      <c r="O677" s="83">
        <f>N677+M677</f>
        <v>0</v>
      </c>
      <c r="P677" s="84"/>
      <c r="Q677" s="78">
        <v>50</v>
      </c>
      <c r="R677" s="85" t="s">
        <v>163</v>
      </c>
      <c r="S677" s="84" t="s">
        <v>5414</v>
      </c>
    </row>
    <row r="678" spans="1:19" s="42" customFormat="1" ht="15.9" x14ac:dyDescent="0.45">
      <c r="A678" s="8"/>
      <c r="B678" s="75" t="s">
        <v>1645</v>
      </c>
      <c r="C678" s="76" t="s">
        <v>1580</v>
      </c>
      <c r="D678" s="76" t="s">
        <v>1581</v>
      </c>
      <c r="E678" s="76" t="s">
        <v>1646</v>
      </c>
      <c r="F678" s="77" t="s">
        <v>52</v>
      </c>
      <c r="G678" s="78">
        <v>150</v>
      </c>
      <c r="H678" s="79">
        <v>1.05</v>
      </c>
      <c r="I678" s="80"/>
      <c r="J678" s="81">
        <f>INT(I678/G678)</f>
        <v>0</v>
      </c>
      <c r="K678" s="81">
        <f>MOD(I678,G678)</f>
        <v>0</v>
      </c>
      <c r="L678" s="82" t="str">
        <f>IF(I678="","-",J678+K678/(G678/2))</f>
        <v>-</v>
      </c>
      <c r="M678" s="83">
        <f>I678*H678</f>
        <v>0</v>
      </c>
      <c r="N678" s="83">
        <f>IF(I678=0,0,IF(I678&lt;100,(H678+0.1)*I678-M678+7.5,0))</f>
        <v>0</v>
      </c>
      <c r="O678" s="83">
        <f>N678+M678</f>
        <v>0</v>
      </c>
      <c r="P678" s="84"/>
      <c r="Q678" s="78">
        <v>80</v>
      </c>
      <c r="R678" s="85" t="s">
        <v>163</v>
      </c>
      <c r="S678" s="84" t="s">
        <v>4747</v>
      </c>
    </row>
    <row r="679" spans="1:19" s="42" customFormat="1" ht="15.9" x14ac:dyDescent="0.45">
      <c r="A679" s="8"/>
      <c r="B679" s="75" t="s">
        <v>1647</v>
      </c>
      <c r="C679" s="76" t="s">
        <v>1580</v>
      </c>
      <c r="D679" s="76" t="s">
        <v>1581</v>
      </c>
      <c r="E679" s="76" t="s">
        <v>1648</v>
      </c>
      <c r="F679" s="77" t="s">
        <v>52</v>
      </c>
      <c r="G679" s="78">
        <v>150</v>
      </c>
      <c r="H679" s="79">
        <v>0.98</v>
      </c>
      <c r="I679" s="80"/>
      <c r="J679" s="81">
        <f>INT(I679/G679)</f>
        <v>0</v>
      </c>
      <c r="K679" s="81">
        <f>MOD(I679,G679)</f>
        <v>0</v>
      </c>
      <c r="L679" s="82" t="str">
        <f>IF(I679="","-",J679+K679/(G679/2))</f>
        <v>-</v>
      </c>
      <c r="M679" s="83">
        <f>I679*H679</f>
        <v>0</v>
      </c>
      <c r="N679" s="83">
        <f>IF(I679=0,0,IF(I679&lt;100,(H679+0.1)*I679-M679+7.5,0))</f>
        <v>0</v>
      </c>
      <c r="O679" s="83">
        <f>N679+M679</f>
        <v>0</v>
      </c>
      <c r="P679" s="84"/>
      <c r="Q679" s="78">
        <v>70</v>
      </c>
      <c r="R679" s="85" t="s">
        <v>755</v>
      </c>
      <c r="S679" s="84" t="s">
        <v>4748</v>
      </c>
    </row>
    <row r="680" spans="1:19" s="42" customFormat="1" ht="15.9" x14ac:dyDescent="0.45">
      <c r="A680" s="8"/>
      <c r="B680" s="75" t="s">
        <v>1649</v>
      </c>
      <c r="C680" s="76" t="s">
        <v>1580</v>
      </c>
      <c r="D680" s="76" t="s">
        <v>1581</v>
      </c>
      <c r="E680" s="76" t="s">
        <v>1650</v>
      </c>
      <c r="F680" s="77" t="s">
        <v>52</v>
      </c>
      <c r="G680" s="78">
        <v>150</v>
      </c>
      <c r="H680" s="79">
        <v>0.98</v>
      </c>
      <c r="I680" s="80"/>
      <c r="J680" s="81">
        <f>INT(I680/G680)</f>
        <v>0</v>
      </c>
      <c r="K680" s="81">
        <f>MOD(I680,G680)</f>
        <v>0</v>
      </c>
      <c r="L680" s="82" t="str">
        <f>IF(I680="","-",J680+K680/(G680/2))</f>
        <v>-</v>
      </c>
      <c r="M680" s="83">
        <f>I680*H680</f>
        <v>0</v>
      </c>
      <c r="N680" s="83">
        <f>IF(I680=0,0,IF(I680&lt;100,(H680+0.1)*I680-M680+7.5,0))</f>
        <v>0</v>
      </c>
      <c r="O680" s="83">
        <f>N680+M680</f>
        <v>0</v>
      </c>
      <c r="P680" s="84"/>
      <c r="Q680" s="78">
        <v>45</v>
      </c>
      <c r="R680" s="85" t="s">
        <v>1596</v>
      </c>
      <c r="S680" s="84" t="s">
        <v>4749</v>
      </c>
    </row>
    <row r="681" spans="1:19" s="42" customFormat="1" ht="15.9" x14ac:dyDescent="0.45">
      <c r="A681" s="8"/>
      <c r="B681" s="75" t="s">
        <v>1651</v>
      </c>
      <c r="C681" s="76" t="s">
        <v>1580</v>
      </c>
      <c r="D681" s="76" t="s">
        <v>1581</v>
      </c>
      <c r="E681" s="76" t="s">
        <v>1652</v>
      </c>
      <c r="F681" s="77" t="s">
        <v>52</v>
      </c>
      <c r="G681" s="78">
        <v>150</v>
      </c>
      <c r="H681" s="79">
        <v>0.98</v>
      </c>
      <c r="I681" s="80"/>
      <c r="J681" s="81">
        <f>INT(I681/G681)</f>
        <v>0</v>
      </c>
      <c r="K681" s="81">
        <f>MOD(I681,G681)</f>
        <v>0</v>
      </c>
      <c r="L681" s="82" t="str">
        <f>IF(I681="","-",J681+K681/(G681/2))</f>
        <v>-</v>
      </c>
      <c r="M681" s="83">
        <f>I681*H681</f>
        <v>0</v>
      </c>
      <c r="N681" s="83">
        <f>IF(I681=0,0,IF(I681&lt;100,(H681+0.1)*I681-M681+7.5,0))</f>
        <v>0</v>
      </c>
      <c r="O681" s="83">
        <f>N681+M681</f>
        <v>0</v>
      </c>
      <c r="P681" s="84"/>
      <c r="Q681" s="78">
        <v>80</v>
      </c>
      <c r="R681" s="85" t="s">
        <v>1596</v>
      </c>
      <c r="S681" s="84" t="s">
        <v>4750</v>
      </c>
    </row>
    <row r="682" spans="1:19" s="42" customFormat="1" ht="15.9" x14ac:dyDescent="0.45">
      <c r="A682" s="8"/>
      <c r="B682" s="75" t="s">
        <v>1653</v>
      </c>
      <c r="C682" s="76" t="s">
        <v>1580</v>
      </c>
      <c r="D682" s="76" t="s">
        <v>1581</v>
      </c>
      <c r="E682" s="76" t="s">
        <v>1654</v>
      </c>
      <c r="F682" s="77" t="s">
        <v>52</v>
      </c>
      <c r="G682" s="78">
        <v>150</v>
      </c>
      <c r="H682" s="79">
        <v>0.98</v>
      </c>
      <c r="I682" s="80"/>
      <c r="J682" s="81">
        <f>INT(I682/G682)</f>
        <v>0</v>
      </c>
      <c r="K682" s="81">
        <f>MOD(I682,G682)</f>
        <v>0</v>
      </c>
      <c r="L682" s="82" t="str">
        <f>IF(I682="","-",J682+K682/(G682/2))</f>
        <v>-</v>
      </c>
      <c r="M682" s="83">
        <f>I682*H682</f>
        <v>0</v>
      </c>
      <c r="N682" s="83">
        <f>IF(I682=0,0,IF(I682&lt;100,(H682+0.1)*I682-M682+7.5,0))</f>
        <v>0</v>
      </c>
      <c r="O682" s="83">
        <f>N682+M682</f>
        <v>0</v>
      </c>
      <c r="P682" s="84"/>
      <c r="Q682" s="78">
        <v>90</v>
      </c>
      <c r="R682" s="85" t="s">
        <v>163</v>
      </c>
      <c r="S682" s="84" t="s">
        <v>4751</v>
      </c>
    </row>
    <row r="683" spans="1:19" s="42" customFormat="1" ht="15.9" x14ac:dyDescent="0.45">
      <c r="A683" s="8"/>
      <c r="B683" s="75" t="s">
        <v>1655</v>
      </c>
      <c r="C683" s="76" t="s">
        <v>1580</v>
      </c>
      <c r="D683" s="76" t="s">
        <v>1581</v>
      </c>
      <c r="E683" s="76" t="s">
        <v>1656</v>
      </c>
      <c r="F683" s="77" t="s">
        <v>52</v>
      </c>
      <c r="G683" s="78">
        <v>150</v>
      </c>
      <c r="H683" s="79">
        <v>0.98</v>
      </c>
      <c r="I683" s="80"/>
      <c r="J683" s="81">
        <f>INT(I683/G683)</f>
        <v>0</v>
      </c>
      <c r="K683" s="81">
        <f>MOD(I683,G683)</f>
        <v>0</v>
      </c>
      <c r="L683" s="82" t="str">
        <f>IF(I683="","-",J683+K683/(G683/2))</f>
        <v>-</v>
      </c>
      <c r="M683" s="83">
        <f>I683*H683</f>
        <v>0</v>
      </c>
      <c r="N683" s="83">
        <f>IF(I683=0,0,IF(I683&lt;100,(H683+0.1)*I683-M683+7.5,0))</f>
        <v>0</v>
      </c>
      <c r="O683" s="83">
        <f>N683+M683</f>
        <v>0</v>
      </c>
      <c r="P683" s="84"/>
      <c r="Q683" s="78">
        <v>90</v>
      </c>
      <c r="R683" s="85" t="s">
        <v>163</v>
      </c>
      <c r="S683" s="84" t="s">
        <v>4752</v>
      </c>
    </row>
    <row r="684" spans="1:19" s="42" customFormat="1" ht="15.9" x14ac:dyDescent="0.45">
      <c r="A684" s="8"/>
      <c r="B684" s="75" t="s">
        <v>1657</v>
      </c>
      <c r="C684" s="76" t="s">
        <v>1580</v>
      </c>
      <c r="D684" s="76" t="s">
        <v>1581</v>
      </c>
      <c r="E684" s="76" t="s">
        <v>1658</v>
      </c>
      <c r="F684" s="77" t="s">
        <v>52</v>
      </c>
      <c r="G684" s="78">
        <v>150</v>
      </c>
      <c r="H684" s="79">
        <v>1.1200000000000001</v>
      </c>
      <c r="I684" s="80"/>
      <c r="J684" s="81">
        <f>INT(I684/G684)</f>
        <v>0</v>
      </c>
      <c r="K684" s="81">
        <f>MOD(I684,G684)</f>
        <v>0</v>
      </c>
      <c r="L684" s="82" t="str">
        <f>IF(I684="","-",J684+K684/(G684/2))</f>
        <v>-</v>
      </c>
      <c r="M684" s="83">
        <f>I684*H684</f>
        <v>0</v>
      </c>
      <c r="N684" s="83">
        <f>IF(I684=0,0,IF(I684&lt;100,(H684+0.1)*I684-M684+7.5,0))</f>
        <v>0</v>
      </c>
      <c r="O684" s="83">
        <f>N684+M684</f>
        <v>0</v>
      </c>
      <c r="P684" s="84"/>
      <c r="Q684" s="78">
        <v>90</v>
      </c>
      <c r="R684" s="85" t="s">
        <v>163</v>
      </c>
      <c r="S684" s="84" t="s">
        <v>5415</v>
      </c>
    </row>
    <row r="685" spans="1:19" s="42" customFormat="1" ht="15.9" x14ac:dyDescent="0.45">
      <c r="A685" s="8"/>
      <c r="B685" s="75" t="s">
        <v>1659</v>
      </c>
      <c r="C685" s="76" t="s">
        <v>1580</v>
      </c>
      <c r="D685" s="76" t="s">
        <v>1581</v>
      </c>
      <c r="E685" s="76" t="s">
        <v>1660</v>
      </c>
      <c r="F685" s="77" t="s">
        <v>52</v>
      </c>
      <c r="G685" s="78">
        <v>150</v>
      </c>
      <c r="H685" s="79">
        <v>0.98</v>
      </c>
      <c r="I685" s="80"/>
      <c r="J685" s="81">
        <f>INT(I685/G685)</f>
        <v>0</v>
      </c>
      <c r="K685" s="81">
        <f>MOD(I685,G685)</f>
        <v>0</v>
      </c>
      <c r="L685" s="82" t="str">
        <f>IF(I685="","-",J685+K685/(G685/2))</f>
        <v>-</v>
      </c>
      <c r="M685" s="83">
        <f>I685*H685</f>
        <v>0</v>
      </c>
      <c r="N685" s="83">
        <f>IF(I685=0,0,IF(I685&lt;100,(H685+0.1)*I685-M685+7.5,0))</f>
        <v>0</v>
      </c>
      <c r="O685" s="83">
        <f>N685+M685</f>
        <v>0</v>
      </c>
      <c r="P685" s="84"/>
      <c r="Q685" s="78">
        <v>90</v>
      </c>
      <c r="R685" s="85" t="s">
        <v>163</v>
      </c>
      <c r="S685" s="84" t="s">
        <v>4753</v>
      </c>
    </row>
    <row r="686" spans="1:19" s="42" customFormat="1" ht="15.9" x14ac:dyDescent="0.45">
      <c r="A686" s="8"/>
      <c r="B686" s="75" t="s">
        <v>1661</v>
      </c>
      <c r="C686" s="76" t="s">
        <v>1580</v>
      </c>
      <c r="D686" s="76" t="s">
        <v>1581</v>
      </c>
      <c r="E686" s="76" t="s">
        <v>1662</v>
      </c>
      <c r="F686" s="77" t="s">
        <v>52</v>
      </c>
      <c r="G686" s="78">
        <v>150</v>
      </c>
      <c r="H686" s="79">
        <v>0.98</v>
      </c>
      <c r="I686" s="80"/>
      <c r="J686" s="81">
        <f>INT(I686/G686)</f>
        <v>0</v>
      </c>
      <c r="K686" s="81">
        <f>MOD(I686,G686)</f>
        <v>0</v>
      </c>
      <c r="L686" s="82" t="str">
        <f>IF(I686="","-",J686+K686/(G686/2))</f>
        <v>-</v>
      </c>
      <c r="M686" s="83">
        <f>I686*H686</f>
        <v>0</v>
      </c>
      <c r="N686" s="83">
        <f>IF(I686=0,0,IF(I686&lt;100,(H686+0.1)*I686-M686+7.5,0))</f>
        <v>0</v>
      </c>
      <c r="O686" s="83">
        <f>N686+M686</f>
        <v>0</v>
      </c>
      <c r="P686" s="84"/>
      <c r="Q686" s="78">
        <v>90</v>
      </c>
      <c r="R686" s="85">
        <v>5</v>
      </c>
      <c r="S686" s="84" t="s">
        <v>4754</v>
      </c>
    </row>
    <row r="687" spans="1:19" s="42" customFormat="1" ht="15.9" x14ac:dyDescent="0.45">
      <c r="A687" s="8"/>
      <c r="B687" s="75" t="s">
        <v>1663</v>
      </c>
      <c r="C687" s="86" t="s">
        <v>1580</v>
      </c>
      <c r="D687" s="86" t="s">
        <v>1581</v>
      </c>
      <c r="E687" s="86" t="s">
        <v>1664</v>
      </c>
      <c r="F687" s="87" t="s">
        <v>52</v>
      </c>
      <c r="G687" s="78">
        <v>150</v>
      </c>
      <c r="H687" s="79">
        <v>1.1200000000000001</v>
      </c>
      <c r="I687" s="80"/>
      <c r="J687" s="81">
        <f>INT(I687/G687)</f>
        <v>0</v>
      </c>
      <c r="K687" s="81">
        <f>MOD(I687,G687)</f>
        <v>0</v>
      </c>
      <c r="L687" s="82" t="str">
        <f>IF(I687="","-",J687+K687/(G687/2))</f>
        <v>-</v>
      </c>
      <c r="M687" s="83">
        <f>I687*H687</f>
        <v>0</v>
      </c>
      <c r="N687" s="83">
        <f>IF(I687=0,0,IF(I687&lt;100,(H687+0.1)*I687-M687+7.5,0))</f>
        <v>0</v>
      </c>
      <c r="O687" s="83">
        <f>N687+M687</f>
        <v>0</v>
      </c>
      <c r="P687" s="84"/>
      <c r="Q687" s="78">
        <v>70</v>
      </c>
      <c r="R687" s="85" t="s">
        <v>163</v>
      </c>
      <c r="S687" s="84" t="s">
        <v>5390</v>
      </c>
    </row>
    <row r="688" spans="1:19" s="42" customFormat="1" ht="15.9" x14ac:dyDescent="0.45">
      <c r="A688" s="8"/>
      <c r="B688" s="75" t="s">
        <v>1665</v>
      </c>
      <c r="C688" s="86" t="s">
        <v>1580</v>
      </c>
      <c r="D688" s="86" t="s">
        <v>1581</v>
      </c>
      <c r="E688" s="86" t="s">
        <v>1666</v>
      </c>
      <c r="F688" s="87" t="s">
        <v>52</v>
      </c>
      <c r="G688" s="78">
        <v>150</v>
      </c>
      <c r="H688" s="79">
        <v>1.1200000000000001</v>
      </c>
      <c r="I688" s="80"/>
      <c r="J688" s="81">
        <f>INT(I688/G688)</f>
        <v>0</v>
      </c>
      <c r="K688" s="81">
        <f>MOD(I688,G688)</f>
        <v>0</v>
      </c>
      <c r="L688" s="82" t="str">
        <f>IF(I688="","-",J688+K688/(G688/2))</f>
        <v>-</v>
      </c>
      <c r="M688" s="83">
        <f>I688*H688</f>
        <v>0</v>
      </c>
      <c r="N688" s="83">
        <f>IF(I688=0,0,IF(I688&lt;100,(H688+0.1)*I688-M688+7.5,0))</f>
        <v>0</v>
      </c>
      <c r="O688" s="83">
        <f>N688+M688</f>
        <v>0</v>
      </c>
      <c r="P688" s="84"/>
      <c r="Q688" s="78">
        <v>60</v>
      </c>
      <c r="R688" s="85" t="s">
        <v>163</v>
      </c>
      <c r="S688" s="84" t="s">
        <v>5416</v>
      </c>
    </row>
    <row r="689" spans="1:19" s="42" customFormat="1" ht="15.9" x14ac:dyDescent="0.45">
      <c r="A689" s="8"/>
      <c r="B689" s="75" t="s">
        <v>1667</v>
      </c>
      <c r="C689" s="76" t="s">
        <v>1580</v>
      </c>
      <c r="D689" s="76" t="s">
        <v>1581</v>
      </c>
      <c r="E689" s="76" t="s">
        <v>1668</v>
      </c>
      <c r="F689" s="77" t="s">
        <v>52</v>
      </c>
      <c r="G689" s="78">
        <v>150</v>
      </c>
      <c r="H689" s="79">
        <v>1.05</v>
      </c>
      <c r="I689" s="80"/>
      <c r="J689" s="81">
        <f>INT(I689/G689)</f>
        <v>0</v>
      </c>
      <c r="K689" s="81">
        <f>MOD(I689,G689)</f>
        <v>0</v>
      </c>
      <c r="L689" s="82" t="str">
        <f>IF(I689="","-",J689+K689/(G689/2))</f>
        <v>-</v>
      </c>
      <c r="M689" s="83">
        <f>I689*H689</f>
        <v>0</v>
      </c>
      <c r="N689" s="83">
        <f>IF(I689=0,0,IF(I689&lt;100,(H689+0.1)*I689-M689+7.5,0))</f>
        <v>0</v>
      </c>
      <c r="O689" s="83">
        <f>N689+M689</f>
        <v>0</v>
      </c>
      <c r="P689" s="84"/>
      <c r="Q689" s="78">
        <v>90</v>
      </c>
      <c r="R689" s="85" t="s">
        <v>163</v>
      </c>
      <c r="S689" s="84" t="s">
        <v>4581</v>
      </c>
    </row>
    <row r="690" spans="1:19" s="42" customFormat="1" ht="15.9" x14ac:dyDescent="0.45">
      <c r="A690" s="8"/>
      <c r="B690" s="75" t="s">
        <v>1669</v>
      </c>
      <c r="C690" s="86" t="s">
        <v>1580</v>
      </c>
      <c r="D690" s="86" t="s">
        <v>1581</v>
      </c>
      <c r="E690" s="86" t="s">
        <v>1670</v>
      </c>
      <c r="F690" s="87" t="s">
        <v>52</v>
      </c>
      <c r="G690" s="78">
        <v>150</v>
      </c>
      <c r="H690" s="79">
        <v>1.1200000000000001</v>
      </c>
      <c r="I690" s="80"/>
      <c r="J690" s="81">
        <f>INT(I690/G690)</f>
        <v>0</v>
      </c>
      <c r="K690" s="81">
        <f>MOD(I690,G690)</f>
        <v>0</v>
      </c>
      <c r="L690" s="82" t="str">
        <f>IF(I690="","-",J690+K690/(G690/2))</f>
        <v>-</v>
      </c>
      <c r="M690" s="83">
        <f>I690*H690</f>
        <v>0</v>
      </c>
      <c r="N690" s="83">
        <f>IF(I690=0,0,IF(I690&lt;100,(H690+0.1)*I690-M690+7.5,0))</f>
        <v>0</v>
      </c>
      <c r="O690" s="83">
        <f>N690+M690</f>
        <v>0</v>
      </c>
      <c r="P690" s="84"/>
      <c r="Q690" s="78">
        <v>80</v>
      </c>
      <c r="R690" s="85" t="s">
        <v>755</v>
      </c>
      <c r="S690" s="84" t="s">
        <v>5417</v>
      </c>
    </row>
    <row r="691" spans="1:19" s="42" customFormat="1" ht="15.9" x14ac:dyDescent="0.45">
      <c r="A691" s="8"/>
      <c r="B691" s="75" t="s">
        <v>1671</v>
      </c>
      <c r="C691" s="76" t="s">
        <v>1580</v>
      </c>
      <c r="D691" s="76" t="s">
        <v>1581</v>
      </c>
      <c r="E691" s="76" t="s">
        <v>1672</v>
      </c>
      <c r="F691" s="77" t="s">
        <v>52</v>
      </c>
      <c r="G691" s="78">
        <v>150</v>
      </c>
      <c r="H691" s="79">
        <v>1.05</v>
      </c>
      <c r="I691" s="80"/>
      <c r="J691" s="81">
        <f>INT(I691/G691)</f>
        <v>0</v>
      </c>
      <c r="K691" s="81">
        <f>MOD(I691,G691)</f>
        <v>0</v>
      </c>
      <c r="L691" s="82" t="str">
        <f>IF(I691="","-",J691+K691/(G691/2))</f>
        <v>-</v>
      </c>
      <c r="M691" s="83">
        <f>I691*H691</f>
        <v>0</v>
      </c>
      <c r="N691" s="83">
        <f>IF(I691=0,0,IF(I691&lt;100,(H691+0.1)*I691-M691+7.5,0))</f>
        <v>0</v>
      </c>
      <c r="O691" s="83">
        <f>N691+M691</f>
        <v>0</v>
      </c>
      <c r="P691" s="84"/>
      <c r="Q691" s="78">
        <v>90</v>
      </c>
      <c r="R691" s="85">
        <v>5</v>
      </c>
      <c r="S691" s="84" t="s">
        <v>4755</v>
      </c>
    </row>
    <row r="692" spans="1:19" s="42" customFormat="1" ht="15.9" x14ac:dyDescent="0.45">
      <c r="A692" s="8"/>
      <c r="B692" s="75" t="s">
        <v>1673</v>
      </c>
      <c r="C692" s="76" t="s">
        <v>1580</v>
      </c>
      <c r="D692" s="76" t="s">
        <v>1581</v>
      </c>
      <c r="E692" s="76" t="s">
        <v>1674</v>
      </c>
      <c r="F692" s="77" t="s">
        <v>52</v>
      </c>
      <c r="G692" s="78">
        <v>150</v>
      </c>
      <c r="H692" s="79">
        <v>0.98</v>
      </c>
      <c r="I692" s="80"/>
      <c r="J692" s="81">
        <f>INT(I692/G692)</f>
        <v>0</v>
      </c>
      <c r="K692" s="81">
        <f>MOD(I692,G692)</f>
        <v>0</v>
      </c>
      <c r="L692" s="82" t="str">
        <f>IF(I692="","-",J692+K692/(G692/2))</f>
        <v>-</v>
      </c>
      <c r="M692" s="83">
        <f>I692*H692</f>
        <v>0</v>
      </c>
      <c r="N692" s="83">
        <f>IF(I692=0,0,IF(I692&lt;100,(H692+0.1)*I692-M692+7.5,0))</f>
        <v>0</v>
      </c>
      <c r="O692" s="83">
        <f>N692+M692</f>
        <v>0</v>
      </c>
      <c r="P692" s="84"/>
      <c r="Q692" s="78">
        <v>90</v>
      </c>
      <c r="R692" s="85" t="s">
        <v>1675</v>
      </c>
      <c r="S692" s="84" t="s">
        <v>4516</v>
      </c>
    </row>
    <row r="693" spans="1:19" s="42" customFormat="1" ht="15.9" x14ac:dyDescent="0.45">
      <c r="A693" s="8"/>
      <c r="B693" s="75" t="s">
        <v>1676</v>
      </c>
      <c r="C693" s="86" t="s">
        <v>1580</v>
      </c>
      <c r="D693" s="86" t="s">
        <v>1581</v>
      </c>
      <c r="E693" s="86" t="s">
        <v>1677</v>
      </c>
      <c r="F693" s="87" t="s">
        <v>52</v>
      </c>
      <c r="G693" s="78">
        <v>150</v>
      </c>
      <c r="H693" s="79">
        <v>1.1200000000000001</v>
      </c>
      <c r="I693" s="80"/>
      <c r="J693" s="81">
        <f>INT(I693/G693)</f>
        <v>0</v>
      </c>
      <c r="K693" s="81">
        <f>MOD(I693,G693)</f>
        <v>0</v>
      </c>
      <c r="L693" s="82" t="str">
        <f>IF(I693="","-",J693+K693/(G693/2))</f>
        <v>-</v>
      </c>
      <c r="M693" s="83">
        <f>I693*H693</f>
        <v>0</v>
      </c>
      <c r="N693" s="83">
        <f>IF(I693=0,0,IF(I693&lt;100,(H693+0.1)*I693-M693+7.5,0))</f>
        <v>0</v>
      </c>
      <c r="O693" s="83">
        <f>N693+M693</f>
        <v>0</v>
      </c>
      <c r="P693" s="84"/>
      <c r="Q693" s="78">
        <v>90</v>
      </c>
      <c r="R693" s="85" t="s">
        <v>755</v>
      </c>
      <c r="S693" s="84" t="s">
        <v>5043</v>
      </c>
    </row>
    <row r="694" spans="1:19" s="42" customFormat="1" ht="15.9" x14ac:dyDescent="0.45">
      <c r="A694" s="8"/>
      <c r="B694" s="75" t="s">
        <v>1678</v>
      </c>
      <c r="C694" s="76" t="s">
        <v>1580</v>
      </c>
      <c r="D694" s="76" t="s">
        <v>1581</v>
      </c>
      <c r="E694" s="76" t="s">
        <v>1679</v>
      </c>
      <c r="F694" s="77" t="s">
        <v>52</v>
      </c>
      <c r="G694" s="78">
        <v>150</v>
      </c>
      <c r="H694" s="79">
        <v>0.98</v>
      </c>
      <c r="I694" s="80"/>
      <c r="J694" s="81">
        <f>INT(I694/G694)</f>
        <v>0</v>
      </c>
      <c r="K694" s="81">
        <f>MOD(I694,G694)</f>
        <v>0</v>
      </c>
      <c r="L694" s="82" t="str">
        <f>IF(I694="","-",J694+K694/(G694/2))</f>
        <v>-</v>
      </c>
      <c r="M694" s="83">
        <f>I694*H694</f>
        <v>0</v>
      </c>
      <c r="N694" s="83">
        <f>IF(I694=0,0,IF(I694&lt;100,(H694+0.1)*I694-M694+7.5,0))</f>
        <v>0</v>
      </c>
      <c r="O694" s="83">
        <f>N694+M694</f>
        <v>0</v>
      </c>
      <c r="P694" s="84"/>
      <c r="Q694" s="78">
        <v>80</v>
      </c>
      <c r="R694" s="85" t="s">
        <v>163</v>
      </c>
      <c r="S694" s="84" t="s">
        <v>4756</v>
      </c>
    </row>
    <row r="695" spans="1:19" s="42" customFormat="1" ht="15.9" x14ac:dyDescent="0.45">
      <c r="A695" s="8"/>
      <c r="B695" s="75" t="s">
        <v>1680</v>
      </c>
      <c r="C695" s="86" t="s">
        <v>1580</v>
      </c>
      <c r="D695" s="86" t="s">
        <v>1581</v>
      </c>
      <c r="E695" s="86" t="s">
        <v>1681</v>
      </c>
      <c r="F695" s="87" t="s">
        <v>52</v>
      </c>
      <c r="G695" s="78">
        <v>150</v>
      </c>
      <c r="H695" s="79">
        <v>1.1200000000000001</v>
      </c>
      <c r="I695" s="80"/>
      <c r="J695" s="81">
        <f>INT(I695/G695)</f>
        <v>0</v>
      </c>
      <c r="K695" s="81">
        <f>MOD(I695,G695)</f>
        <v>0</v>
      </c>
      <c r="L695" s="82" t="str">
        <f>IF(I695="","-",J695+K695/(G695/2))</f>
        <v>-</v>
      </c>
      <c r="M695" s="83">
        <f>I695*H695</f>
        <v>0</v>
      </c>
      <c r="N695" s="83">
        <f>IF(I695=0,0,IF(I695&lt;100,(H695+0.1)*I695-M695+7.5,0))</f>
        <v>0</v>
      </c>
      <c r="O695" s="83">
        <f>N695+M695</f>
        <v>0</v>
      </c>
      <c r="P695" s="84"/>
      <c r="Q695" s="78">
        <v>80</v>
      </c>
      <c r="R695" s="85" t="s">
        <v>755</v>
      </c>
      <c r="S695" s="84" t="s">
        <v>5493</v>
      </c>
    </row>
    <row r="696" spans="1:19" s="42" customFormat="1" ht="15.9" x14ac:dyDescent="0.45">
      <c r="A696" s="8"/>
      <c r="B696" s="75" t="s">
        <v>1682</v>
      </c>
      <c r="C696" s="76" t="s">
        <v>1580</v>
      </c>
      <c r="D696" s="76" t="s">
        <v>1581</v>
      </c>
      <c r="E696" s="76" t="s">
        <v>1683</v>
      </c>
      <c r="F696" s="77" t="s">
        <v>52</v>
      </c>
      <c r="G696" s="78">
        <v>150</v>
      </c>
      <c r="H696" s="79">
        <v>0.98</v>
      </c>
      <c r="I696" s="80"/>
      <c r="J696" s="81">
        <f>INT(I696/G696)</f>
        <v>0</v>
      </c>
      <c r="K696" s="81">
        <f>MOD(I696,G696)</f>
        <v>0</v>
      </c>
      <c r="L696" s="82" t="str">
        <f>IF(I696="","-",J696+K696/(G696/2))</f>
        <v>-</v>
      </c>
      <c r="M696" s="83">
        <f>I696*H696</f>
        <v>0</v>
      </c>
      <c r="N696" s="83">
        <f>IF(I696=0,0,IF(I696&lt;100,(H696+0.1)*I696-M696+7.5,0))</f>
        <v>0</v>
      </c>
      <c r="O696" s="83">
        <f>N696+M696</f>
        <v>0</v>
      </c>
      <c r="P696" s="84"/>
      <c r="Q696" s="78">
        <v>100</v>
      </c>
      <c r="R696" s="85">
        <v>5</v>
      </c>
      <c r="S696" s="84" t="s">
        <v>4757</v>
      </c>
    </row>
    <row r="697" spans="1:19" s="42" customFormat="1" ht="15.9" x14ac:dyDescent="0.45">
      <c r="A697" s="8"/>
      <c r="B697" s="75" t="s">
        <v>1684</v>
      </c>
      <c r="C697" s="76" t="s">
        <v>1580</v>
      </c>
      <c r="D697" s="76" t="s">
        <v>1581</v>
      </c>
      <c r="E697" s="76" t="s">
        <v>1685</v>
      </c>
      <c r="F697" s="77" t="s">
        <v>52</v>
      </c>
      <c r="G697" s="78">
        <v>150</v>
      </c>
      <c r="H697" s="79">
        <v>1.05</v>
      </c>
      <c r="I697" s="80"/>
      <c r="J697" s="81">
        <f>INT(I697/G697)</f>
        <v>0</v>
      </c>
      <c r="K697" s="81">
        <f>MOD(I697,G697)</f>
        <v>0</v>
      </c>
      <c r="L697" s="82" t="str">
        <f>IF(I697="","-",J697+K697/(G697/2))</f>
        <v>-</v>
      </c>
      <c r="M697" s="83">
        <f>I697*H697</f>
        <v>0</v>
      </c>
      <c r="N697" s="83">
        <f>IF(I697=0,0,IF(I697&lt;100,(H697+0.1)*I697-M697+7.5,0))</f>
        <v>0</v>
      </c>
      <c r="O697" s="83">
        <f>N697+M697</f>
        <v>0</v>
      </c>
      <c r="P697" s="84"/>
      <c r="Q697" s="78">
        <v>90</v>
      </c>
      <c r="R697" s="85" t="s">
        <v>163</v>
      </c>
      <c r="S697" s="84" t="s">
        <v>4758</v>
      </c>
    </row>
    <row r="698" spans="1:19" s="42" customFormat="1" ht="15.9" x14ac:dyDescent="0.45">
      <c r="A698" s="8"/>
      <c r="B698" s="75" t="s">
        <v>1686</v>
      </c>
      <c r="C698" s="76" t="s">
        <v>1580</v>
      </c>
      <c r="D698" s="76" t="s">
        <v>1581</v>
      </c>
      <c r="E698" s="76" t="s">
        <v>1687</v>
      </c>
      <c r="F698" s="77" t="s">
        <v>52</v>
      </c>
      <c r="G698" s="78">
        <v>150</v>
      </c>
      <c r="H698" s="79">
        <v>1.1200000000000001</v>
      </c>
      <c r="I698" s="80"/>
      <c r="J698" s="81">
        <f>INT(I698/G698)</f>
        <v>0</v>
      </c>
      <c r="K698" s="81">
        <f>MOD(I698,G698)</f>
        <v>0</v>
      </c>
      <c r="L698" s="82" t="str">
        <f>IF(I698="","-",J698+K698/(G698/2))</f>
        <v>-</v>
      </c>
      <c r="M698" s="83">
        <f>I698*H698</f>
        <v>0</v>
      </c>
      <c r="N698" s="83">
        <f>IF(I698=0,0,IF(I698&lt;100,(H698+0.1)*I698-M698+7.5,0))</f>
        <v>0</v>
      </c>
      <c r="O698" s="83">
        <f>N698+M698</f>
        <v>0</v>
      </c>
      <c r="P698" s="84"/>
      <c r="Q698" s="78">
        <v>70</v>
      </c>
      <c r="R698" s="85">
        <v>5</v>
      </c>
      <c r="S698" s="84" t="s">
        <v>4759</v>
      </c>
    </row>
    <row r="699" spans="1:19" s="42" customFormat="1" ht="15.9" x14ac:dyDescent="0.45">
      <c r="A699" s="8"/>
      <c r="B699" s="75" t="s">
        <v>1688</v>
      </c>
      <c r="C699" s="86" t="s">
        <v>1580</v>
      </c>
      <c r="D699" s="86" t="s">
        <v>1581</v>
      </c>
      <c r="E699" s="86" t="s">
        <v>1689</v>
      </c>
      <c r="F699" s="87" t="s">
        <v>52</v>
      </c>
      <c r="G699" s="78">
        <v>150</v>
      </c>
      <c r="H699" s="79">
        <v>1.1200000000000001</v>
      </c>
      <c r="I699" s="80"/>
      <c r="J699" s="81">
        <f>INT(I699/G699)</f>
        <v>0</v>
      </c>
      <c r="K699" s="81">
        <f>MOD(I699,G699)</f>
        <v>0</v>
      </c>
      <c r="L699" s="82" t="str">
        <f>IF(I699="","-",J699+K699/(G699/2))</f>
        <v>-</v>
      </c>
      <c r="M699" s="83">
        <f>I699*H699</f>
        <v>0</v>
      </c>
      <c r="N699" s="83">
        <f>IF(I699=0,0,IF(I699&lt;100,(H699+0.1)*I699-M699+7.5,0))</f>
        <v>0</v>
      </c>
      <c r="O699" s="83">
        <f>N699+M699</f>
        <v>0</v>
      </c>
      <c r="P699" s="84"/>
      <c r="Q699" s="78">
        <v>40</v>
      </c>
      <c r="R699" s="85" t="s">
        <v>755</v>
      </c>
      <c r="S699" s="84" t="s">
        <v>4512</v>
      </c>
    </row>
    <row r="700" spans="1:19" s="42" customFormat="1" ht="15.9" x14ac:dyDescent="0.45">
      <c r="A700" s="8"/>
      <c r="B700" s="75" t="s">
        <v>1690</v>
      </c>
      <c r="C700" s="76" t="s">
        <v>1580</v>
      </c>
      <c r="D700" s="76" t="s">
        <v>1581</v>
      </c>
      <c r="E700" s="76" t="s">
        <v>1691</v>
      </c>
      <c r="F700" s="77" t="s">
        <v>52</v>
      </c>
      <c r="G700" s="78">
        <v>150</v>
      </c>
      <c r="H700" s="79">
        <v>0.98</v>
      </c>
      <c r="I700" s="80"/>
      <c r="J700" s="81">
        <f>INT(I700/G700)</f>
        <v>0</v>
      </c>
      <c r="K700" s="81">
        <f>MOD(I700,G700)</f>
        <v>0</v>
      </c>
      <c r="L700" s="82" t="str">
        <f>IF(I700="","-",J700+K700/(G700/2))</f>
        <v>-</v>
      </c>
      <c r="M700" s="83">
        <f>I700*H700</f>
        <v>0</v>
      </c>
      <c r="N700" s="83">
        <f>IF(I700=0,0,IF(I700&lt;100,(H700+0.1)*I700-M700+7.5,0))</f>
        <v>0</v>
      </c>
      <c r="O700" s="83">
        <f>N700+M700</f>
        <v>0</v>
      </c>
      <c r="P700" s="84"/>
      <c r="Q700" s="78">
        <v>100</v>
      </c>
      <c r="R700" s="85" t="s">
        <v>163</v>
      </c>
      <c r="S700" s="84" t="s">
        <v>4760</v>
      </c>
    </row>
    <row r="701" spans="1:19" s="42" customFormat="1" ht="15.9" x14ac:dyDescent="0.45">
      <c r="A701" s="8"/>
      <c r="B701" s="75" t="s">
        <v>1692</v>
      </c>
      <c r="C701" s="76" t="s">
        <v>1580</v>
      </c>
      <c r="D701" s="76" t="s">
        <v>1581</v>
      </c>
      <c r="E701" s="76" t="s">
        <v>1693</v>
      </c>
      <c r="F701" s="77" t="s">
        <v>52</v>
      </c>
      <c r="G701" s="78">
        <v>150</v>
      </c>
      <c r="H701" s="79">
        <v>1.05</v>
      </c>
      <c r="I701" s="80"/>
      <c r="J701" s="81">
        <f>INT(I701/G701)</f>
        <v>0</v>
      </c>
      <c r="K701" s="81">
        <f>MOD(I701,G701)</f>
        <v>0</v>
      </c>
      <c r="L701" s="82" t="str">
        <f>IF(I701="","-",J701+K701/(G701/2))</f>
        <v>-</v>
      </c>
      <c r="M701" s="83">
        <f>I701*H701</f>
        <v>0</v>
      </c>
      <c r="N701" s="83">
        <f>IF(I701=0,0,IF(I701&lt;100,(H701+0.1)*I701-M701+7.5,0))</f>
        <v>0</v>
      </c>
      <c r="O701" s="83">
        <f>N701+M701</f>
        <v>0</v>
      </c>
      <c r="P701" s="84"/>
      <c r="Q701" s="78">
        <v>90</v>
      </c>
      <c r="R701" s="85" t="s">
        <v>163</v>
      </c>
      <c r="S701" s="84" t="s">
        <v>4761</v>
      </c>
    </row>
    <row r="702" spans="1:19" s="42" customFormat="1" ht="15.9" x14ac:dyDescent="0.45">
      <c r="A702" s="8"/>
      <c r="B702" s="75" t="s">
        <v>1694</v>
      </c>
      <c r="C702" s="76" t="s">
        <v>1580</v>
      </c>
      <c r="D702" s="76" t="s">
        <v>1581</v>
      </c>
      <c r="E702" s="76" t="s">
        <v>1695</v>
      </c>
      <c r="F702" s="77" t="s">
        <v>52</v>
      </c>
      <c r="G702" s="78">
        <v>150</v>
      </c>
      <c r="H702" s="79">
        <v>1.05</v>
      </c>
      <c r="I702" s="80"/>
      <c r="J702" s="81">
        <f>INT(I702/G702)</f>
        <v>0</v>
      </c>
      <c r="K702" s="81">
        <f>MOD(I702,G702)</f>
        <v>0</v>
      </c>
      <c r="L702" s="82" t="str">
        <f>IF(I702="","-",J702+K702/(G702/2))</f>
        <v>-</v>
      </c>
      <c r="M702" s="83">
        <f>I702*H702</f>
        <v>0</v>
      </c>
      <c r="N702" s="83">
        <f>IF(I702=0,0,IF(I702&lt;100,(H702+0.1)*I702-M702+7.5,0))</f>
        <v>0</v>
      </c>
      <c r="O702" s="83">
        <f>N702+M702</f>
        <v>0</v>
      </c>
      <c r="P702" s="84"/>
      <c r="Q702" s="78">
        <v>80</v>
      </c>
      <c r="R702" s="85" t="s">
        <v>163</v>
      </c>
      <c r="S702" s="84" t="s">
        <v>4762</v>
      </c>
    </row>
    <row r="703" spans="1:19" s="42" customFormat="1" ht="15.9" x14ac:dyDescent="0.45">
      <c r="A703" s="8"/>
      <c r="B703" s="75" t="s">
        <v>1696</v>
      </c>
      <c r="C703" s="86" t="s">
        <v>1580</v>
      </c>
      <c r="D703" s="86" t="s">
        <v>1581</v>
      </c>
      <c r="E703" s="86" t="s">
        <v>1697</v>
      </c>
      <c r="F703" s="87" t="s">
        <v>52</v>
      </c>
      <c r="G703" s="78">
        <v>150</v>
      </c>
      <c r="H703" s="79">
        <v>1.1200000000000001</v>
      </c>
      <c r="I703" s="80"/>
      <c r="J703" s="81">
        <f>INT(I703/G703)</f>
        <v>0</v>
      </c>
      <c r="K703" s="81">
        <f>MOD(I703,G703)</f>
        <v>0</v>
      </c>
      <c r="L703" s="82" t="str">
        <f>IF(I703="","-",J703+K703/(G703/2))</f>
        <v>-</v>
      </c>
      <c r="M703" s="83">
        <f>I703*H703</f>
        <v>0</v>
      </c>
      <c r="N703" s="83">
        <f>IF(I703=0,0,IF(I703&lt;100,(H703+0.1)*I703-M703+7.5,0))</f>
        <v>0</v>
      </c>
      <c r="O703" s="83">
        <f>N703+M703</f>
        <v>0</v>
      </c>
      <c r="P703" s="84"/>
      <c r="Q703" s="78">
        <v>95</v>
      </c>
      <c r="R703" s="85" t="s">
        <v>163</v>
      </c>
      <c r="S703" s="84" t="s">
        <v>5418</v>
      </c>
    </row>
    <row r="704" spans="1:19" s="42" customFormat="1" ht="15.9" x14ac:dyDescent="0.45">
      <c r="A704" s="8"/>
      <c r="B704" s="75" t="s">
        <v>1698</v>
      </c>
      <c r="C704" s="76" t="s">
        <v>1580</v>
      </c>
      <c r="D704" s="76" t="s">
        <v>1581</v>
      </c>
      <c r="E704" s="76" t="s">
        <v>1699</v>
      </c>
      <c r="F704" s="77" t="s">
        <v>52</v>
      </c>
      <c r="G704" s="78">
        <v>150</v>
      </c>
      <c r="H704" s="79">
        <v>0.98</v>
      </c>
      <c r="I704" s="80"/>
      <c r="J704" s="81">
        <f>INT(I704/G704)</f>
        <v>0</v>
      </c>
      <c r="K704" s="81">
        <f>MOD(I704,G704)</f>
        <v>0</v>
      </c>
      <c r="L704" s="82" t="str">
        <f>IF(I704="","-",J704+K704/(G704/2))</f>
        <v>-</v>
      </c>
      <c r="M704" s="83">
        <f>I704*H704</f>
        <v>0</v>
      </c>
      <c r="N704" s="83">
        <f>IF(I704=0,0,IF(I704&lt;100,(H704+0.1)*I704-M704+7.5,0))</f>
        <v>0</v>
      </c>
      <c r="O704" s="83">
        <f>N704+M704</f>
        <v>0</v>
      </c>
      <c r="P704" s="84"/>
      <c r="Q704" s="78">
        <v>120</v>
      </c>
      <c r="R704" s="85" t="s">
        <v>163</v>
      </c>
      <c r="S704" s="84" t="s">
        <v>4763</v>
      </c>
    </row>
    <row r="705" spans="1:19" s="42" customFormat="1" ht="15.9" x14ac:dyDescent="0.45">
      <c r="A705" s="8"/>
      <c r="B705" s="75" t="s">
        <v>1700</v>
      </c>
      <c r="C705" s="76" t="s">
        <v>1580</v>
      </c>
      <c r="D705" s="76" t="s">
        <v>1581</v>
      </c>
      <c r="E705" s="76" t="s">
        <v>1701</v>
      </c>
      <c r="F705" s="77" t="s">
        <v>52</v>
      </c>
      <c r="G705" s="78">
        <v>150</v>
      </c>
      <c r="H705" s="79">
        <v>0.98</v>
      </c>
      <c r="I705" s="80"/>
      <c r="J705" s="81">
        <f>INT(I705/G705)</f>
        <v>0</v>
      </c>
      <c r="K705" s="81">
        <f>MOD(I705,G705)</f>
        <v>0</v>
      </c>
      <c r="L705" s="82" t="str">
        <f>IF(I705="","-",J705+K705/(G705/2))</f>
        <v>-</v>
      </c>
      <c r="M705" s="83">
        <f>I705*H705</f>
        <v>0</v>
      </c>
      <c r="N705" s="83">
        <f>IF(I705=0,0,IF(I705&lt;100,(H705+0.1)*I705-M705+7.5,0))</f>
        <v>0</v>
      </c>
      <c r="O705" s="83">
        <f>N705+M705</f>
        <v>0</v>
      </c>
      <c r="P705" s="84"/>
      <c r="Q705" s="78">
        <v>60</v>
      </c>
      <c r="R705" s="85" t="s">
        <v>1675</v>
      </c>
      <c r="S705" s="84" t="s">
        <v>4764</v>
      </c>
    </row>
    <row r="706" spans="1:19" s="42" customFormat="1" ht="15.9" x14ac:dyDescent="0.45">
      <c r="A706" s="8"/>
      <c r="B706" s="75" t="s">
        <v>1702</v>
      </c>
      <c r="C706" s="76" t="s">
        <v>1580</v>
      </c>
      <c r="D706" s="76" t="s">
        <v>1581</v>
      </c>
      <c r="E706" s="76" t="s">
        <v>1703</v>
      </c>
      <c r="F706" s="77" t="s">
        <v>52</v>
      </c>
      <c r="G706" s="78">
        <v>150</v>
      </c>
      <c r="H706" s="79">
        <v>1.05</v>
      </c>
      <c r="I706" s="80"/>
      <c r="J706" s="81">
        <f>INT(I706/G706)</f>
        <v>0</v>
      </c>
      <c r="K706" s="81">
        <f>MOD(I706,G706)</f>
        <v>0</v>
      </c>
      <c r="L706" s="82" t="str">
        <f>IF(I706="","-",J706+K706/(G706/2))</f>
        <v>-</v>
      </c>
      <c r="M706" s="83">
        <f>I706*H706</f>
        <v>0</v>
      </c>
      <c r="N706" s="83">
        <f>IF(I706=0,0,IF(I706&lt;100,(H706+0.1)*I706-M706+7.5,0))</f>
        <v>0</v>
      </c>
      <c r="O706" s="83">
        <f>N706+M706</f>
        <v>0</v>
      </c>
      <c r="P706" s="84"/>
      <c r="Q706" s="78">
        <v>90</v>
      </c>
      <c r="R706" s="85" t="s">
        <v>163</v>
      </c>
      <c r="S706" s="84" t="s">
        <v>4765</v>
      </c>
    </row>
    <row r="707" spans="1:19" s="42" customFormat="1" ht="15.9" x14ac:dyDescent="0.45">
      <c r="A707" s="8"/>
      <c r="B707" s="75" t="s">
        <v>1704</v>
      </c>
      <c r="C707" s="86" t="s">
        <v>1580</v>
      </c>
      <c r="D707" s="86" t="s">
        <v>1581</v>
      </c>
      <c r="E707" s="86" t="s">
        <v>1705</v>
      </c>
      <c r="F707" s="87" t="s">
        <v>52</v>
      </c>
      <c r="G707" s="78">
        <v>150</v>
      </c>
      <c r="H707" s="79">
        <v>1.1200000000000001</v>
      </c>
      <c r="I707" s="80"/>
      <c r="J707" s="81">
        <f>INT(I707/G707)</f>
        <v>0</v>
      </c>
      <c r="K707" s="81">
        <f>MOD(I707,G707)</f>
        <v>0</v>
      </c>
      <c r="L707" s="82" t="str">
        <f>IF(I707="","-",J707+K707/(G707/2))</f>
        <v>-</v>
      </c>
      <c r="M707" s="83">
        <f>I707*H707</f>
        <v>0</v>
      </c>
      <c r="N707" s="83">
        <f>IF(I707=0,0,IF(I707&lt;100,(H707+0.1)*I707-M707+7.5,0))</f>
        <v>0</v>
      </c>
      <c r="O707" s="83">
        <f>N707+M707</f>
        <v>0</v>
      </c>
      <c r="P707" s="84"/>
      <c r="Q707" s="78">
        <v>90</v>
      </c>
      <c r="R707" s="85" t="s">
        <v>755</v>
      </c>
      <c r="S707" s="84" t="s">
        <v>5419</v>
      </c>
    </row>
    <row r="708" spans="1:19" s="42" customFormat="1" ht="15.9" x14ac:dyDescent="0.45">
      <c r="A708" s="8"/>
      <c r="B708" s="75" t="s">
        <v>1706</v>
      </c>
      <c r="C708" s="76" t="s">
        <v>1580</v>
      </c>
      <c r="D708" s="76" t="s">
        <v>1581</v>
      </c>
      <c r="E708" s="76" t="s">
        <v>1707</v>
      </c>
      <c r="F708" s="77" t="s">
        <v>52</v>
      </c>
      <c r="G708" s="78">
        <v>150</v>
      </c>
      <c r="H708" s="79">
        <v>0.98</v>
      </c>
      <c r="I708" s="80"/>
      <c r="J708" s="81">
        <f>INT(I708/G708)</f>
        <v>0</v>
      </c>
      <c r="K708" s="81">
        <f>MOD(I708,G708)</f>
        <v>0</v>
      </c>
      <c r="L708" s="82" t="str">
        <f>IF(I708="","-",J708+K708/(G708/2))</f>
        <v>-</v>
      </c>
      <c r="M708" s="83">
        <f>I708*H708</f>
        <v>0</v>
      </c>
      <c r="N708" s="83">
        <f>IF(I708=0,0,IF(I708&lt;100,(H708+0.1)*I708-M708+7.5,0))</f>
        <v>0</v>
      </c>
      <c r="O708" s="83">
        <f>N708+M708</f>
        <v>0</v>
      </c>
      <c r="P708" s="84"/>
      <c r="Q708" s="78">
        <v>80</v>
      </c>
      <c r="R708" s="85" t="s">
        <v>1596</v>
      </c>
      <c r="S708" s="84" t="s">
        <v>4766</v>
      </c>
    </row>
    <row r="709" spans="1:19" s="42" customFormat="1" ht="15.9" x14ac:dyDescent="0.45">
      <c r="A709" s="8"/>
      <c r="B709" s="75" t="s">
        <v>1708</v>
      </c>
      <c r="C709" s="86" t="s">
        <v>1580</v>
      </c>
      <c r="D709" s="86" t="s">
        <v>1581</v>
      </c>
      <c r="E709" s="86" t="s">
        <v>1709</v>
      </c>
      <c r="F709" s="87" t="s">
        <v>52</v>
      </c>
      <c r="G709" s="78">
        <v>150</v>
      </c>
      <c r="H709" s="79">
        <v>1.1200000000000001</v>
      </c>
      <c r="I709" s="80"/>
      <c r="J709" s="81">
        <f>INT(I709/G709)</f>
        <v>0</v>
      </c>
      <c r="K709" s="81">
        <f>MOD(I709,G709)</f>
        <v>0</v>
      </c>
      <c r="L709" s="82" t="str">
        <f>IF(I709="","-",J709+K709/(G709/2))</f>
        <v>-</v>
      </c>
      <c r="M709" s="83">
        <f>I709*H709</f>
        <v>0</v>
      </c>
      <c r="N709" s="83">
        <f>IF(I709=0,0,IF(I709&lt;100,(H709+0.1)*I709-M709+7.5,0))</f>
        <v>0</v>
      </c>
      <c r="O709" s="83">
        <f>N709+M709</f>
        <v>0</v>
      </c>
      <c r="P709" s="84"/>
      <c r="Q709" s="78">
        <v>80</v>
      </c>
      <c r="R709" s="85" t="s">
        <v>1710</v>
      </c>
      <c r="S709" s="84" t="s">
        <v>5389</v>
      </c>
    </row>
    <row r="710" spans="1:19" s="42" customFormat="1" ht="15.9" x14ac:dyDescent="0.45">
      <c r="A710" s="8"/>
      <c r="B710" s="75" t="s">
        <v>1711</v>
      </c>
      <c r="C710" s="86" t="s">
        <v>1580</v>
      </c>
      <c r="D710" s="86" t="s">
        <v>1581</v>
      </c>
      <c r="E710" s="86" t="s">
        <v>1712</v>
      </c>
      <c r="F710" s="87" t="s">
        <v>52</v>
      </c>
      <c r="G710" s="78">
        <v>150</v>
      </c>
      <c r="H710" s="79">
        <v>1.1200000000000001</v>
      </c>
      <c r="I710" s="80"/>
      <c r="J710" s="81">
        <f>INT(I710/G710)</f>
        <v>0</v>
      </c>
      <c r="K710" s="81">
        <f>MOD(I710,G710)</f>
        <v>0</v>
      </c>
      <c r="L710" s="82" t="str">
        <f>IF(I710="","-",J710+K710/(G710/2))</f>
        <v>-</v>
      </c>
      <c r="M710" s="83">
        <f>I710*H710</f>
        <v>0</v>
      </c>
      <c r="N710" s="83">
        <f>IF(I710=0,0,IF(I710&lt;100,(H710+0.1)*I710-M710+7.5,0))</f>
        <v>0</v>
      </c>
      <c r="O710" s="83">
        <f>N710+M710</f>
        <v>0</v>
      </c>
      <c r="P710" s="84"/>
      <c r="Q710" s="78">
        <v>85</v>
      </c>
      <c r="R710" s="85" t="s">
        <v>1710</v>
      </c>
      <c r="S710" s="84" t="s">
        <v>5420</v>
      </c>
    </row>
    <row r="711" spans="1:19" s="42" customFormat="1" ht="15.9" x14ac:dyDescent="0.45">
      <c r="A711" s="8"/>
      <c r="B711" s="75" t="s">
        <v>1713</v>
      </c>
      <c r="C711" s="76" t="s">
        <v>1580</v>
      </c>
      <c r="D711" s="76" t="s">
        <v>1581</v>
      </c>
      <c r="E711" s="76" t="s">
        <v>1714</v>
      </c>
      <c r="F711" s="77" t="s">
        <v>52</v>
      </c>
      <c r="G711" s="78">
        <v>150</v>
      </c>
      <c r="H711" s="79">
        <v>0.98</v>
      </c>
      <c r="I711" s="80"/>
      <c r="J711" s="81">
        <f>INT(I711/G711)</f>
        <v>0</v>
      </c>
      <c r="K711" s="81">
        <f>MOD(I711,G711)</f>
        <v>0</v>
      </c>
      <c r="L711" s="82" t="str">
        <f>IF(I711="","-",J711+K711/(G711/2))</f>
        <v>-</v>
      </c>
      <c r="M711" s="83">
        <f>I711*H711</f>
        <v>0</v>
      </c>
      <c r="N711" s="83">
        <f>IF(I711=0,0,IF(I711&lt;100,(H711+0.1)*I711-M711+7.5,0))</f>
        <v>0</v>
      </c>
      <c r="O711" s="83">
        <f>N711+M711</f>
        <v>0</v>
      </c>
      <c r="P711" s="84"/>
      <c r="Q711" s="78">
        <v>85</v>
      </c>
      <c r="R711" s="85" t="s">
        <v>138</v>
      </c>
      <c r="S711" s="84" t="s">
        <v>4767</v>
      </c>
    </row>
    <row r="712" spans="1:19" s="42" customFormat="1" ht="15.9" x14ac:dyDescent="0.45">
      <c r="A712" s="8"/>
      <c r="B712" s="75" t="s">
        <v>1715</v>
      </c>
      <c r="C712" s="86" t="s">
        <v>1580</v>
      </c>
      <c r="D712" s="86" t="s">
        <v>1581</v>
      </c>
      <c r="E712" s="86" t="s">
        <v>1716</v>
      </c>
      <c r="F712" s="87" t="s">
        <v>52</v>
      </c>
      <c r="G712" s="78">
        <v>150</v>
      </c>
      <c r="H712" s="79">
        <v>1.1200000000000001</v>
      </c>
      <c r="I712" s="80"/>
      <c r="J712" s="81">
        <f>INT(I712/G712)</f>
        <v>0</v>
      </c>
      <c r="K712" s="81">
        <f>MOD(I712,G712)</f>
        <v>0</v>
      </c>
      <c r="L712" s="82" t="str">
        <f>IF(I712="","-",J712+K712/(G712/2))</f>
        <v>-</v>
      </c>
      <c r="M712" s="83">
        <f>I712*H712</f>
        <v>0</v>
      </c>
      <c r="N712" s="83">
        <f>IF(I712=0,0,IF(I712&lt;100,(H712+0.1)*I712-M712+7.5,0))</f>
        <v>0</v>
      </c>
      <c r="O712" s="83">
        <f>N712+M712</f>
        <v>0</v>
      </c>
      <c r="P712" s="84"/>
      <c r="Q712" s="78">
        <v>80</v>
      </c>
      <c r="R712" s="85" t="s">
        <v>163</v>
      </c>
      <c r="S712" s="84" t="s">
        <v>5378</v>
      </c>
    </row>
    <row r="713" spans="1:19" s="42" customFormat="1" ht="15.9" x14ac:dyDescent="0.45">
      <c r="A713" s="8"/>
      <c r="B713" s="75" t="s">
        <v>1717</v>
      </c>
      <c r="C713" s="76" t="s">
        <v>1580</v>
      </c>
      <c r="D713" s="76" t="s">
        <v>1581</v>
      </c>
      <c r="E713" s="76" t="s">
        <v>1718</v>
      </c>
      <c r="F713" s="77" t="s">
        <v>52</v>
      </c>
      <c r="G713" s="78">
        <v>150</v>
      </c>
      <c r="H713" s="79">
        <v>0.98</v>
      </c>
      <c r="I713" s="80"/>
      <c r="J713" s="81">
        <f>INT(I713/G713)</f>
        <v>0</v>
      </c>
      <c r="K713" s="81">
        <f>MOD(I713,G713)</f>
        <v>0</v>
      </c>
      <c r="L713" s="82" t="str">
        <f>IF(I713="","-",J713+K713/(G713/2))</f>
        <v>-</v>
      </c>
      <c r="M713" s="83">
        <f>I713*H713</f>
        <v>0</v>
      </c>
      <c r="N713" s="83">
        <f>IF(I713=0,0,IF(I713&lt;100,(H713+0.1)*I713-M713+7.5,0))</f>
        <v>0</v>
      </c>
      <c r="O713" s="83">
        <f>N713+M713</f>
        <v>0</v>
      </c>
      <c r="P713" s="84"/>
      <c r="Q713" s="78">
        <v>60</v>
      </c>
      <c r="R713" s="85" t="s">
        <v>163</v>
      </c>
      <c r="S713" s="84" t="s">
        <v>4768</v>
      </c>
    </row>
    <row r="714" spans="1:19" s="42" customFormat="1" ht="15.9" x14ac:dyDescent="0.45">
      <c r="A714" s="8"/>
      <c r="B714" s="75" t="s">
        <v>1719</v>
      </c>
      <c r="C714" s="76" t="s">
        <v>1580</v>
      </c>
      <c r="D714" s="76" t="s">
        <v>1581</v>
      </c>
      <c r="E714" s="76" t="s">
        <v>1720</v>
      </c>
      <c r="F714" s="77" t="s">
        <v>52</v>
      </c>
      <c r="G714" s="78">
        <v>150</v>
      </c>
      <c r="H714" s="79">
        <v>0.98</v>
      </c>
      <c r="I714" s="80"/>
      <c r="J714" s="81">
        <f>INT(I714/G714)</f>
        <v>0</v>
      </c>
      <c r="K714" s="81">
        <f>MOD(I714,G714)</f>
        <v>0</v>
      </c>
      <c r="L714" s="82" t="str">
        <f>IF(I714="","-",J714+K714/(G714/2))</f>
        <v>-</v>
      </c>
      <c r="M714" s="83">
        <f>I714*H714</f>
        <v>0</v>
      </c>
      <c r="N714" s="83">
        <f>IF(I714=0,0,IF(I714&lt;100,(H714+0.1)*I714-M714+7.5,0))</f>
        <v>0</v>
      </c>
      <c r="O714" s="83">
        <f>N714+M714</f>
        <v>0</v>
      </c>
      <c r="P714" s="84"/>
      <c r="Q714" s="78">
        <v>80</v>
      </c>
      <c r="R714" s="85" t="s">
        <v>163</v>
      </c>
      <c r="S714" s="84" t="s">
        <v>4769</v>
      </c>
    </row>
    <row r="715" spans="1:19" s="42" customFormat="1" ht="15.9" x14ac:dyDescent="0.45">
      <c r="A715" s="8"/>
      <c r="B715" s="75" t="s">
        <v>1721</v>
      </c>
      <c r="C715" s="76" t="s">
        <v>1580</v>
      </c>
      <c r="D715" s="76" t="s">
        <v>1581</v>
      </c>
      <c r="E715" s="76" t="s">
        <v>1722</v>
      </c>
      <c r="F715" s="77" t="s">
        <v>52</v>
      </c>
      <c r="G715" s="78">
        <v>150</v>
      </c>
      <c r="H715" s="79">
        <v>1.1200000000000001</v>
      </c>
      <c r="I715" s="80"/>
      <c r="J715" s="81">
        <f>INT(I715/G715)</f>
        <v>0</v>
      </c>
      <c r="K715" s="81">
        <f>MOD(I715,G715)</f>
        <v>0</v>
      </c>
      <c r="L715" s="82" t="str">
        <f>IF(I715="","-",J715+K715/(G715/2))</f>
        <v>-</v>
      </c>
      <c r="M715" s="83">
        <f>I715*H715</f>
        <v>0</v>
      </c>
      <c r="N715" s="83">
        <f>IF(I715=0,0,IF(I715&lt;100,(H715+0.1)*I715-M715+7.5,0))</f>
        <v>0</v>
      </c>
      <c r="O715" s="83">
        <f>N715+M715</f>
        <v>0</v>
      </c>
      <c r="P715" s="84"/>
      <c r="Q715" s="78">
        <v>70</v>
      </c>
      <c r="R715" s="85">
        <v>5</v>
      </c>
      <c r="S715" s="84" t="s">
        <v>4770</v>
      </c>
    </row>
    <row r="716" spans="1:19" s="42" customFormat="1" ht="15.9" x14ac:dyDescent="0.45">
      <c r="A716" s="8"/>
      <c r="B716" s="75" t="s">
        <v>1723</v>
      </c>
      <c r="C716" s="76" t="s">
        <v>1580</v>
      </c>
      <c r="D716" s="76" t="s">
        <v>1581</v>
      </c>
      <c r="E716" s="76" t="s">
        <v>1724</v>
      </c>
      <c r="F716" s="77" t="s">
        <v>52</v>
      </c>
      <c r="G716" s="78">
        <v>150</v>
      </c>
      <c r="H716" s="79">
        <v>1.05</v>
      </c>
      <c r="I716" s="80"/>
      <c r="J716" s="81">
        <f>INT(I716/G716)</f>
        <v>0</v>
      </c>
      <c r="K716" s="81">
        <f>MOD(I716,G716)</f>
        <v>0</v>
      </c>
      <c r="L716" s="82" t="str">
        <f>IF(I716="","-",J716+K716/(G716/2))</f>
        <v>-</v>
      </c>
      <c r="M716" s="83">
        <f>I716*H716</f>
        <v>0</v>
      </c>
      <c r="N716" s="83">
        <f>IF(I716=0,0,IF(I716&lt;100,(H716+0.1)*I716-M716+7.5,0))</f>
        <v>0</v>
      </c>
      <c r="O716" s="83">
        <f>N716+M716</f>
        <v>0</v>
      </c>
      <c r="P716" s="84"/>
      <c r="Q716" s="78">
        <v>90</v>
      </c>
      <c r="R716" s="85" t="s">
        <v>755</v>
      </c>
      <c r="S716" s="84" t="s">
        <v>4771</v>
      </c>
    </row>
    <row r="717" spans="1:19" s="42" customFormat="1" ht="15.9" x14ac:dyDescent="0.45">
      <c r="A717" s="8"/>
      <c r="B717" s="75" t="s">
        <v>1725</v>
      </c>
      <c r="C717" s="76" t="s">
        <v>1580</v>
      </c>
      <c r="D717" s="76" t="s">
        <v>1581</v>
      </c>
      <c r="E717" s="76" t="s">
        <v>1726</v>
      </c>
      <c r="F717" s="77" t="s">
        <v>52</v>
      </c>
      <c r="G717" s="78">
        <v>150</v>
      </c>
      <c r="H717" s="79">
        <v>0.98</v>
      </c>
      <c r="I717" s="80"/>
      <c r="J717" s="81">
        <f>INT(I717/G717)</f>
        <v>0</v>
      </c>
      <c r="K717" s="81">
        <f>MOD(I717,G717)</f>
        <v>0</v>
      </c>
      <c r="L717" s="82" t="str">
        <f>IF(I717="","-",J717+K717/(G717/2))</f>
        <v>-</v>
      </c>
      <c r="M717" s="83">
        <f>I717*H717</f>
        <v>0</v>
      </c>
      <c r="N717" s="83">
        <f>IF(I717=0,0,IF(I717&lt;100,(H717+0.1)*I717-M717+7.5,0))</f>
        <v>0</v>
      </c>
      <c r="O717" s="83">
        <f>N717+M717</f>
        <v>0</v>
      </c>
      <c r="P717" s="84"/>
      <c r="Q717" s="78">
        <v>90</v>
      </c>
      <c r="R717" s="85" t="s">
        <v>1596</v>
      </c>
      <c r="S717" s="84" t="s">
        <v>4772</v>
      </c>
    </row>
    <row r="718" spans="1:19" s="42" customFormat="1" ht="15.9" x14ac:dyDescent="0.45">
      <c r="A718" s="8"/>
      <c r="B718" s="75" t="s">
        <v>1727</v>
      </c>
      <c r="C718" s="86" t="s">
        <v>1580</v>
      </c>
      <c r="D718" s="86" t="s">
        <v>1581</v>
      </c>
      <c r="E718" s="86" t="s">
        <v>1728</v>
      </c>
      <c r="F718" s="87" t="s">
        <v>52</v>
      </c>
      <c r="G718" s="78">
        <v>150</v>
      </c>
      <c r="H718" s="79">
        <v>1.1200000000000001</v>
      </c>
      <c r="I718" s="80"/>
      <c r="J718" s="81">
        <f>INT(I718/G718)</f>
        <v>0</v>
      </c>
      <c r="K718" s="81">
        <f>MOD(I718,G718)</f>
        <v>0</v>
      </c>
      <c r="L718" s="82" t="str">
        <f>IF(I718="","-",J718+K718/(G718/2))</f>
        <v>-</v>
      </c>
      <c r="M718" s="83">
        <f>I718*H718</f>
        <v>0</v>
      </c>
      <c r="N718" s="83">
        <f>IF(I718=0,0,IF(I718&lt;100,(H718+0.1)*I718-M718+7.5,0))</f>
        <v>0</v>
      </c>
      <c r="O718" s="83">
        <f>N718+M718</f>
        <v>0</v>
      </c>
      <c r="P718" s="84"/>
      <c r="Q718" s="78">
        <v>90</v>
      </c>
      <c r="R718" s="85" t="s">
        <v>1729</v>
      </c>
      <c r="S718" s="84" t="s">
        <v>5413</v>
      </c>
    </row>
    <row r="719" spans="1:19" s="42" customFormat="1" ht="15.9" x14ac:dyDescent="0.45">
      <c r="A719" s="8"/>
      <c r="B719" s="75" t="s">
        <v>1730</v>
      </c>
      <c r="C719" s="76" t="s">
        <v>1580</v>
      </c>
      <c r="D719" s="76" t="s">
        <v>1581</v>
      </c>
      <c r="E719" s="76" t="s">
        <v>1731</v>
      </c>
      <c r="F719" s="77" t="s">
        <v>52</v>
      </c>
      <c r="G719" s="78">
        <v>150</v>
      </c>
      <c r="H719" s="79">
        <v>1.05</v>
      </c>
      <c r="I719" s="80"/>
      <c r="J719" s="81">
        <f>INT(I719/G719)</f>
        <v>0</v>
      </c>
      <c r="K719" s="81">
        <f>MOD(I719,G719)</f>
        <v>0</v>
      </c>
      <c r="L719" s="82" t="str">
        <f>IF(I719="","-",J719+K719/(G719/2))</f>
        <v>-</v>
      </c>
      <c r="M719" s="83">
        <f>I719*H719</f>
        <v>0</v>
      </c>
      <c r="N719" s="83">
        <f>IF(I719=0,0,IF(I719&lt;100,(H719+0.1)*I719-M719+7.5,0))</f>
        <v>0</v>
      </c>
      <c r="O719" s="83">
        <f>N719+M719</f>
        <v>0</v>
      </c>
      <c r="P719" s="84"/>
      <c r="Q719" s="78">
        <v>90</v>
      </c>
      <c r="R719" s="85" t="s">
        <v>163</v>
      </c>
      <c r="S719" s="84" t="s">
        <v>4773</v>
      </c>
    </row>
    <row r="720" spans="1:19" s="42" customFormat="1" ht="15.9" x14ac:dyDescent="0.45">
      <c r="A720" s="8"/>
      <c r="B720" s="75" t="s">
        <v>1732</v>
      </c>
      <c r="C720" s="76" t="s">
        <v>1580</v>
      </c>
      <c r="D720" s="76" t="s">
        <v>1581</v>
      </c>
      <c r="E720" s="76" t="s">
        <v>1733</v>
      </c>
      <c r="F720" s="77" t="s">
        <v>52</v>
      </c>
      <c r="G720" s="78">
        <v>150</v>
      </c>
      <c r="H720" s="79">
        <v>0.98</v>
      </c>
      <c r="I720" s="80"/>
      <c r="J720" s="81">
        <f>INT(I720/G720)</f>
        <v>0</v>
      </c>
      <c r="K720" s="81">
        <f>MOD(I720,G720)</f>
        <v>0</v>
      </c>
      <c r="L720" s="82" t="str">
        <f>IF(I720="","-",J720+K720/(G720/2))</f>
        <v>-</v>
      </c>
      <c r="M720" s="83">
        <f>I720*H720</f>
        <v>0</v>
      </c>
      <c r="N720" s="83">
        <f>IF(I720=0,0,IF(I720&lt;100,(H720+0.1)*I720-M720+7.5,0))</f>
        <v>0</v>
      </c>
      <c r="O720" s="83">
        <f>N720+M720</f>
        <v>0</v>
      </c>
      <c r="P720" s="84"/>
      <c r="Q720" s="78">
        <v>80</v>
      </c>
      <c r="R720" s="85" t="s">
        <v>1710</v>
      </c>
      <c r="S720" s="84" t="s">
        <v>4774</v>
      </c>
    </row>
    <row r="721" spans="1:19" s="42" customFormat="1" ht="15.9" x14ac:dyDescent="0.45">
      <c r="A721" s="8"/>
      <c r="B721" s="75" t="s">
        <v>1734</v>
      </c>
      <c r="C721" s="76" t="s">
        <v>1580</v>
      </c>
      <c r="D721" s="76" t="s">
        <v>1581</v>
      </c>
      <c r="E721" s="76" t="s">
        <v>1735</v>
      </c>
      <c r="F721" s="77" t="s">
        <v>52</v>
      </c>
      <c r="G721" s="78">
        <v>150</v>
      </c>
      <c r="H721" s="79">
        <v>1.1200000000000001</v>
      </c>
      <c r="I721" s="80"/>
      <c r="J721" s="81">
        <f>INT(I721/G721)</f>
        <v>0</v>
      </c>
      <c r="K721" s="81">
        <f>MOD(I721,G721)</f>
        <v>0</v>
      </c>
      <c r="L721" s="82" t="str">
        <f>IF(I721="","-",J721+K721/(G721/2))</f>
        <v>-</v>
      </c>
      <c r="M721" s="83">
        <f>I721*H721</f>
        <v>0</v>
      </c>
      <c r="N721" s="83">
        <f>IF(I721=0,0,IF(I721&lt;100,(H721+0.1)*I721-M721+7.5,0))</f>
        <v>0</v>
      </c>
      <c r="O721" s="83">
        <f>N721+M721</f>
        <v>0</v>
      </c>
      <c r="P721" s="84"/>
      <c r="Q721" s="78">
        <v>90</v>
      </c>
      <c r="R721" s="85" t="s">
        <v>163</v>
      </c>
      <c r="S721" s="84" t="s">
        <v>4775</v>
      </c>
    </row>
    <row r="722" spans="1:19" s="42" customFormat="1" ht="15.9" x14ac:dyDescent="0.45">
      <c r="A722" s="8"/>
      <c r="B722" s="75" t="s">
        <v>1736</v>
      </c>
      <c r="C722" s="76" t="s">
        <v>1580</v>
      </c>
      <c r="D722" s="76" t="s">
        <v>1581</v>
      </c>
      <c r="E722" s="76" t="s">
        <v>1737</v>
      </c>
      <c r="F722" s="77" t="s">
        <v>52</v>
      </c>
      <c r="G722" s="78">
        <v>150</v>
      </c>
      <c r="H722" s="79">
        <v>0.98</v>
      </c>
      <c r="I722" s="80"/>
      <c r="J722" s="81">
        <f>INT(I722/G722)</f>
        <v>0</v>
      </c>
      <c r="K722" s="81">
        <f>MOD(I722,G722)</f>
        <v>0</v>
      </c>
      <c r="L722" s="82" t="str">
        <f>IF(I722="","-",J722+K722/(G722/2))</f>
        <v>-</v>
      </c>
      <c r="M722" s="83">
        <f>I722*H722</f>
        <v>0</v>
      </c>
      <c r="N722" s="83">
        <f>IF(I722=0,0,IF(I722&lt;100,(H722+0.1)*I722-M722+7.5,0))</f>
        <v>0</v>
      </c>
      <c r="O722" s="83">
        <f>N722+M722</f>
        <v>0</v>
      </c>
      <c r="P722" s="84"/>
      <c r="Q722" s="78">
        <v>80</v>
      </c>
      <c r="R722" s="85" t="s">
        <v>163</v>
      </c>
      <c r="S722" s="84" t="s">
        <v>4776</v>
      </c>
    </row>
    <row r="723" spans="1:19" s="42" customFormat="1" ht="15.9" x14ac:dyDescent="0.45">
      <c r="A723" s="8"/>
      <c r="B723" s="75" t="s">
        <v>1738</v>
      </c>
      <c r="C723" s="76" t="s">
        <v>1580</v>
      </c>
      <c r="D723" s="76" t="s">
        <v>1581</v>
      </c>
      <c r="E723" s="76" t="s">
        <v>1739</v>
      </c>
      <c r="F723" s="77" t="s">
        <v>52</v>
      </c>
      <c r="G723" s="78">
        <v>150</v>
      </c>
      <c r="H723" s="79">
        <v>0.98</v>
      </c>
      <c r="I723" s="80"/>
      <c r="J723" s="81">
        <f>INT(I723/G723)</f>
        <v>0</v>
      </c>
      <c r="K723" s="81">
        <f>MOD(I723,G723)</f>
        <v>0</v>
      </c>
      <c r="L723" s="82" t="str">
        <f>IF(I723="","-",J723+K723/(G723/2))</f>
        <v>-</v>
      </c>
      <c r="M723" s="83">
        <f>I723*H723</f>
        <v>0</v>
      </c>
      <c r="N723" s="83">
        <f>IF(I723=0,0,IF(I723&lt;100,(H723+0.1)*I723-M723+7.5,0))</f>
        <v>0</v>
      </c>
      <c r="O723" s="83">
        <f>N723+M723</f>
        <v>0</v>
      </c>
      <c r="P723" s="84"/>
      <c r="Q723" s="78">
        <v>80</v>
      </c>
      <c r="R723" s="85" t="s">
        <v>163</v>
      </c>
      <c r="S723" s="84" t="s">
        <v>4777</v>
      </c>
    </row>
    <row r="724" spans="1:19" s="42" customFormat="1" ht="15.9" x14ac:dyDescent="0.45">
      <c r="A724" s="8"/>
      <c r="B724" s="75" t="s">
        <v>1740</v>
      </c>
      <c r="C724" s="76" t="s">
        <v>1580</v>
      </c>
      <c r="D724" s="76" t="s">
        <v>1581</v>
      </c>
      <c r="E724" s="76" t="s">
        <v>1741</v>
      </c>
      <c r="F724" s="77" t="s">
        <v>52</v>
      </c>
      <c r="G724" s="78">
        <v>150</v>
      </c>
      <c r="H724" s="79">
        <v>0.98</v>
      </c>
      <c r="I724" s="80"/>
      <c r="J724" s="81">
        <f>INT(I724/G724)</f>
        <v>0</v>
      </c>
      <c r="K724" s="81">
        <f>MOD(I724,G724)</f>
        <v>0</v>
      </c>
      <c r="L724" s="82" t="str">
        <f>IF(I724="","-",J724+K724/(G724/2))</f>
        <v>-</v>
      </c>
      <c r="M724" s="83">
        <f>I724*H724</f>
        <v>0</v>
      </c>
      <c r="N724" s="83">
        <f>IF(I724=0,0,IF(I724&lt;100,(H724+0.1)*I724-M724+7.5,0))</f>
        <v>0</v>
      </c>
      <c r="O724" s="83">
        <f>N724+M724</f>
        <v>0</v>
      </c>
      <c r="P724" s="84"/>
      <c r="Q724" s="78">
        <v>60</v>
      </c>
      <c r="R724" s="85" t="s">
        <v>1596</v>
      </c>
      <c r="S724" s="84" t="s">
        <v>4778</v>
      </c>
    </row>
    <row r="725" spans="1:19" s="42" customFormat="1" ht="15.9" x14ac:dyDescent="0.45">
      <c r="A725" s="8"/>
      <c r="B725" s="75" t="s">
        <v>1742</v>
      </c>
      <c r="C725" s="76" t="s">
        <v>1580</v>
      </c>
      <c r="D725" s="76" t="s">
        <v>1581</v>
      </c>
      <c r="E725" s="76" t="s">
        <v>1743</v>
      </c>
      <c r="F725" s="77" t="s">
        <v>52</v>
      </c>
      <c r="G725" s="78">
        <v>150</v>
      </c>
      <c r="H725" s="79">
        <v>1.1200000000000001</v>
      </c>
      <c r="I725" s="80"/>
      <c r="J725" s="81">
        <f>INT(I725/G725)</f>
        <v>0</v>
      </c>
      <c r="K725" s="81">
        <f>MOD(I725,G725)</f>
        <v>0</v>
      </c>
      <c r="L725" s="82" t="str">
        <f>IF(I725="","-",J725+K725/(G725/2))</f>
        <v>-</v>
      </c>
      <c r="M725" s="83">
        <f>I725*H725</f>
        <v>0</v>
      </c>
      <c r="N725" s="83">
        <f>IF(I725=0,0,IF(I725&lt;100,(H725+0.1)*I725-M725+7.5,0))</f>
        <v>0</v>
      </c>
      <c r="O725" s="83">
        <f>N725+M725</f>
        <v>0</v>
      </c>
      <c r="P725" s="84"/>
      <c r="Q725" s="78">
        <v>70</v>
      </c>
      <c r="R725" s="85">
        <v>5</v>
      </c>
      <c r="S725" s="84" t="s">
        <v>4519</v>
      </c>
    </row>
    <row r="726" spans="1:19" s="42" customFormat="1" ht="15.9" x14ac:dyDescent="0.45">
      <c r="A726" s="8"/>
      <c r="B726" s="75" t="s">
        <v>1744</v>
      </c>
      <c r="C726" s="76" t="s">
        <v>1580</v>
      </c>
      <c r="D726" s="76" t="s">
        <v>1581</v>
      </c>
      <c r="E726" s="76" t="s">
        <v>1745</v>
      </c>
      <c r="F726" s="77" t="s">
        <v>52</v>
      </c>
      <c r="G726" s="78">
        <v>150</v>
      </c>
      <c r="H726" s="79">
        <v>0.98</v>
      </c>
      <c r="I726" s="80"/>
      <c r="J726" s="81">
        <f>INT(I726/G726)</f>
        <v>0</v>
      </c>
      <c r="K726" s="81">
        <f>MOD(I726,G726)</f>
        <v>0</v>
      </c>
      <c r="L726" s="82" t="str">
        <f>IF(I726="","-",J726+K726/(G726/2))</f>
        <v>-</v>
      </c>
      <c r="M726" s="83">
        <f>I726*H726</f>
        <v>0</v>
      </c>
      <c r="N726" s="83">
        <f>IF(I726=0,0,IF(I726&lt;100,(H726+0.1)*I726-M726+7.5,0))</f>
        <v>0</v>
      </c>
      <c r="O726" s="83">
        <f>N726+M726</f>
        <v>0</v>
      </c>
      <c r="P726" s="84"/>
      <c r="Q726" s="78">
        <v>70</v>
      </c>
      <c r="R726" s="85" t="s">
        <v>163</v>
      </c>
      <c r="S726" s="84" t="s">
        <v>4779</v>
      </c>
    </row>
    <row r="727" spans="1:19" s="42" customFormat="1" ht="15.9" x14ac:dyDescent="0.45">
      <c r="A727" s="8"/>
      <c r="B727" s="75" t="s">
        <v>1746</v>
      </c>
      <c r="C727" s="76" t="s">
        <v>1580</v>
      </c>
      <c r="D727" s="76" t="s">
        <v>1581</v>
      </c>
      <c r="E727" s="76" t="s">
        <v>1747</v>
      </c>
      <c r="F727" s="77" t="s">
        <v>52</v>
      </c>
      <c r="G727" s="78">
        <v>150</v>
      </c>
      <c r="H727" s="79">
        <v>0.98</v>
      </c>
      <c r="I727" s="80"/>
      <c r="J727" s="81">
        <f>INT(I727/G727)</f>
        <v>0</v>
      </c>
      <c r="K727" s="81">
        <f>MOD(I727,G727)</f>
        <v>0</v>
      </c>
      <c r="L727" s="82" t="str">
        <f>IF(I727="","-",J727+K727/(G727/2))</f>
        <v>-</v>
      </c>
      <c r="M727" s="83">
        <f>I727*H727</f>
        <v>0</v>
      </c>
      <c r="N727" s="83">
        <f>IF(I727=0,0,IF(I727&lt;100,(H727+0.1)*I727-M727+7.5,0))</f>
        <v>0</v>
      </c>
      <c r="O727" s="83">
        <f>N727+M727</f>
        <v>0</v>
      </c>
      <c r="P727" s="84"/>
      <c r="Q727" s="78">
        <v>100</v>
      </c>
      <c r="R727" s="85" t="s">
        <v>1596</v>
      </c>
      <c r="S727" s="84" t="s">
        <v>4520</v>
      </c>
    </row>
    <row r="728" spans="1:19" s="42" customFormat="1" ht="15.9" x14ac:dyDescent="0.45">
      <c r="A728" s="8"/>
      <c r="B728" s="75" t="s">
        <v>1748</v>
      </c>
      <c r="C728" s="86" t="s">
        <v>1580</v>
      </c>
      <c r="D728" s="86" t="s">
        <v>1581</v>
      </c>
      <c r="E728" s="86" t="s">
        <v>1749</v>
      </c>
      <c r="F728" s="87" t="s">
        <v>52</v>
      </c>
      <c r="G728" s="78">
        <v>150</v>
      </c>
      <c r="H728" s="79">
        <v>1.1200000000000001</v>
      </c>
      <c r="I728" s="80"/>
      <c r="J728" s="81">
        <f>INT(I728/G728)</f>
        <v>0</v>
      </c>
      <c r="K728" s="81">
        <f>MOD(I728,G728)</f>
        <v>0</v>
      </c>
      <c r="L728" s="82" t="str">
        <f>IF(I728="","-",J728+K728/(G728/2))</f>
        <v>-</v>
      </c>
      <c r="M728" s="83">
        <f>I728*H728</f>
        <v>0</v>
      </c>
      <c r="N728" s="83">
        <f>IF(I728=0,0,IF(I728&lt;100,(H728+0.1)*I728-M728+7.5,0))</f>
        <v>0</v>
      </c>
      <c r="O728" s="83">
        <f>N728+M728</f>
        <v>0</v>
      </c>
      <c r="P728" s="84"/>
      <c r="Q728" s="78">
        <v>70</v>
      </c>
      <c r="R728" s="85" t="s">
        <v>77</v>
      </c>
      <c r="S728" s="84" t="s">
        <v>5421</v>
      </c>
    </row>
    <row r="729" spans="1:19" s="42" customFormat="1" ht="15.9" x14ac:dyDescent="0.45">
      <c r="A729" s="8"/>
      <c r="B729" s="75" t="s">
        <v>1750</v>
      </c>
      <c r="C729" s="76" t="s">
        <v>1580</v>
      </c>
      <c r="D729" s="76" t="s">
        <v>1581</v>
      </c>
      <c r="E729" s="76" t="s">
        <v>1751</v>
      </c>
      <c r="F729" s="77" t="s">
        <v>52</v>
      </c>
      <c r="G729" s="78">
        <v>150</v>
      </c>
      <c r="H729" s="79">
        <v>1.1200000000000001</v>
      </c>
      <c r="I729" s="80"/>
      <c r="J729" s="81">
        <f>INT(I729/G729)</f>
        <v>0</v>
      </c>
      <c r="K729" s="81">
        <f>MOD(I729,G729)</f>
        <v>0</v>
      </c>
      <c r="L729" s="82" t="str">
        <f>IF(I729="","-",J729+K729/(G729/2))</f>
        <v>-</v>
      </c>
      <c r="M729" s="83">
        <f>I729*H729</f>
        <v>0</v>
      </c>
      <c r="N729" s="83">
        <f>IF(I729=0,0,IF(I729&lt;100,(H729+0.1)*I729-M729+7.5,0))</f>
        <v>0</v>
      </c>
      <c r="O729" s="83">
        <f>N729+M729</f>
        <v>0</v>
      </c>
      <c r="P729" s="84"/>
      <c r="Q729" s="78">
        <v>90</v>
      </c>
      <c r="R729" s="85" t="s">
        <v>163</v>
      </c>
      <c r="S729" s="84" t="s">
        <v>4780</v>
      </c>
    </row>
    <row r="730" spans="1:19" s="42" customFormat="1" ht="15.9" x14ac:dyDescent="0.45">
      <c r="A730" s="8"/>
      <c r="B730" s="75" t="s">
        <v>1752</v>
      </c>
      <c r="C730" s="76" t="s">
        <v>1580</v>
      </c>
      <c r="D730" s="76" t="s">
        <v>1581</v>
      </c>
      <c r="E730" s="76" t="s">
        <v>1753</v>
      </c>
      <c r="F730" s="77" t="s">
        <v>52</v>
      </c>
      <c r="G730" s="78">
        <v>150</v>
      </c>
      <c r="H730" s="79">
        <v>1.05</v>
      </c>
      <c r="I730" s="80"/>
      <c r="J730" s="81">
        <f>INT(I730/G730)</f>
        <v>0</v>
      </c>
      <c r="K730" s="81">
        <f>MOD(I730,G730)</f>
        <v>0</v>
      </c>
      <c r="L730" s="82" t="str">
        <f>IF(I730="","-",J730+K730/(G730/2))</f>
        <v>-</v>
      </c>
      <c r="M730" s="83">
        <f>I730*H730</f>
        <v>0</v>
      </c>
      <c r="N730" s="83">
        <f>IF(I730=0,0,IF(I730&lt;100,(H730+0.1)*I730-M730+7.5,0))</f>
        <v>0</v>
      </c>
      <c r="O730" s="83">
        <f>N730+M730</f>
        <v>0</v>
      </c>
      <c r="P730" s="84"/>
      <c r="Q730" s="78">
        <v>90</v>
      </c>
      <c r="R730" s="85" t="s">
        <v>163</v>
      </c>
      <c r="S730" s="84" t="s">
        <v>4781</v>
      </c>
    </row>
    <row r="731" spans="1:19" s="42" customFormat="1" ht="15.9" x14ac:dyDescent="0.45">
      <c r="A731" s="8"/>
      <c r="B731" s="75" t="s">
        <v>1754</v>
      </c>
      <c r="C731" s="76" t="s">
        <v>1580</v>
      </c>
      <c r="D731" s="76" t="s">
        <v>1581</v>
      </c>
      <c r="E731" s="76" t="s">
        <v>1755</v>
      </c>
      <c r="F731" s="77" t="s">
        <v>52</v>
      </c>
      <c r="G731" s="78">
        <v>150</v>
      </c>
      <c r="H731" s="79">
        <v>0.98</v>
      </c>
      <c r="I731" s="80"/>
      <c r="J731" s="81">
        <f>INT(I731/G731)</f>
        <v>0</v>
      </c>
      <c r="K731" s="81">
        <f>MOD(I731,G731)</f>
        <v>0</v>
      </c>
      <c r="L731" s="82" t="str">
        <f>IF(I731="","-",J731+K731/(G731/2))</f>
        <v>-</v>
      </c>
      <c r="M731" s="83">
        <f>I731*H731</f>
        <v>0</v>
      </c>
      <c r="N731" s="83">
        <f>IF(I731=0,0,IF(I731&lt;100,(H731+0.1)*I731-M731+7.5,0))</f>
        <v>0</v>
      </c>
      <c r="O731" s="83">
        <f>N731+M731</f>
        <v>0</v>
      </c>
      <c r="P731" s="84"/>
      <c r="Q731" s="78">
        <v>40</v>
      </c>
      <c r="R731" s="85" t="s">
        <v>755</v>
      </c>
      <c r="S731" s="84" t="s">
        <v>4782</v>
      </c>
    </row>
    <row r="732" spans="1:19" s="42" customFormat="1" ht="15.9" x14ac:dyDescent="0.45">
      <c r="A732" s="8"/>
      <c r="B732" s="75" t="s">
        <v>1756</v>
      </c>
      <c r="C732" s="76" t="s">
        <v>1580</v>
      </c>
      <c r="D732" s="76" t="s">
        <v>1581</v>
      </c>
      <c r="E732" s="76" t="s">
        <v>1757</v>
      </c>
      <c r="F732" s="77" t="s">
        <v>52</v>
      </c>
      <c r="G732" s="78">
        <v>150</v>
      </c>
      <c r="H732" s="79">
        <v>1.1200000000000001</v>
      </c>
      <c r="I732" s="80"/>
      <c r="J732" s="81">
        <f>INT(I732/G732)</f>
        <v>0</v>
      </c>
      <c r="K732" s="81">
        <f>MOD(I732,G732)</f>
        <v>0</v>
      </c>
      <c r="L732" s="82" t="str">
        <f>IF(I732="","-",J732+K732/(G732/2))</f>
        <v>-</v>
      </c>
      <c r="M732" s="83">
        <f>I732*H732</f>
        <v>0</v>
      </c>
      <c r="N732" s="83">
        <f>IF(I732=0,0,IF(I732&lt;100,(H732+0.1)*I732-M732+7.5,0))</f>
        <v>0</v>
      </c>
      <c r="O732" s="83">
        <f>N732+M732</f>
        <v>0</v>
      </c>
      <c r="P732" s="84"/>
      <c r="Q732" s="78">
        <v>90</v>
      </c>
      <c r="R732" s="85" t="s">
        <v>163</v>
      </c>
      <c r="S732" s="84" t="s">
        <v>4491</v>
      </c>
    </row>
    <row r="733" spans="1:19" s="42" customFormat="1" ht="15.9" x14ac:dyDescent="0.45">
      <c r="A733" s="8"/>
      <c r="B733" s="75" t="s">
        <v>1758</v>
      </c>
      <c r="C733" s="76" t="s">
        <v>1580</v>
      </c>
      <c r="D733" s="76" t="s">
        <v>1581</v>
      </c>
      <c r="E733" s="76" t="s">
        <v>1759</v>
      </c>
      <c r="F733" s="77" t="s">
        <v>52</v>
      </c>
      <c r="G733" s="78">
        <v>150</v>
      </c>
      <c r="H733" s="79">
        <v>0.98</v>
      </c>
      <c r="I733" s="80"/>
      <c r="J733" s="81">
        <f>INT(I733/G733)</f>
        <v>0</v>
      </c>
      <c r="K733" s="81">
        <f>MOD(I733,G733)</f>
        <v>0</v>
      </c>
      <c r="L733" s="82" t="str">
        <f>IF(I733="","-",J733+K733/(G733/2))</f>
        <v>-</v>
      </c>
      <c r="M733" s="83">
        <f>I733*H733</f>
        <v>0</v>
      </c>
      <c r="N733" s="83">
        <f>IF(I733=0,0,IF(I733&lt;100,(H733+0.1)*I733-M733+7.5,0))</f>
        <v>0</v>
      </c>
      <c r="O733" s="83">
        <f>N733+M733</f>
        <v>0</v>
      </c>
      <c r="P733" s="84"/>
      <c r="Q733" s="78">
        <v>60</v>
      </c>
      <c r="R733" s="85" t="s">
        <v>755</v>
      </c>
      <c r="S733" s="84" t="s">
        <v>4783</v>
      </c>
    </row>
    <row r="734" spans="1:19" s="42" customFormat="1" ht="15.9" x14ac:dyDescent="0.45">
      <c r="A734" s="8"/>
      <c r="B734" s="75" t="s">
        <v>1760</v>
      </c>
      <c r="C734" s="76" t="s">
        <v>1580</v>
      </c>
      <c r="D734" s="76" t="s">
        <v>1581</v>
      </c>
      <c r="E734" s="76" t="s">
        <v>1761</v>
      </c>
      <c r="F734" s="77" t="s">
        <v>52</v>
      </c>
      <c r="G734" s="78">
        <v>150</v>
      </c>
      <c r="H734" s="79">
        <v>0.98</v>
      </c>
      <c r="I734" s="80"/>
      <c r="J734" s="81">
        <f>INT(I734/G734)</f>
        <v>0</v>
      </c>
      <c r="K734" s="81">
        <f>MOD(I734,G734)</f>
        <v>0</v>
      </c>
      <c r="L734" s="82" t="str">
        <f>IF(I734="","-",J734+K734/(G734/2))</f>
        <v>-</v>
      </c>
      <c r="M734" s="83">
        <f>I734*H734</f>
        <v>0</v>
      </c>
      <c r="N734" s="83">
        <f>IF(I734=0,0,IF(I734&lt;100,(H734+0.1)*I734-M734+7.5,0))</f>
        <v>0</v>
      </c>
      <c r="O734" s="83">
        <f>N734+M734</f>
        <v>0</v>
      </c>
      <c r="P734" s="84"/>
      <c r="Q734" s="78" t="s">
        <v>646</v>
      </c>
      <c r="R734" s="85" t="s">
        <v>138</v>
      </c>
      <c r="S734" s="84" t="s">
        <v>4784</v>
      </c>
    </row>
    <row r="735" spans="1:19" s="42" customFormat="1" ht="15.9" x14ac:dyDescent="0.45">
      <c r="A735" s="8"/>
      <c r="B735" s="75" t="s">
        <v>1762</v>
      </c>
      <c r="C735" s="76" t="s">
        <v>1580</v>
      </c>
      <c r="D735" s="76" t="s">
        <v>1581</v>
      </c>
      <c r="E735" s="76" t="s">
        <v>1763</v>
      </c>
      <c r="F735" s="77" t="s">
        <v>52</v>
      </c>
      <c r="G735" s="78">
        <v>150</v>
      </c>
      <c r="H735" s="79">
        <v>1.05</v>
      </c>
      <c r="I735" s="80"/>
      <c r="J735" s="81">
        <f>INT(I735/G735)</f>
        <v>0</v>
      </c>
      <c r="K735" s="81">
        <f>MOD(I735,G735)</f>
        <v>0</v>
      </c>
      <c r="L735" s="82" t="str">
        <f>IF(I735="","-",J735+K735/(G735/2))</f>
        <v>-</v>
      </c>
      <c r="M735" s="83">
        <f>I735*H735</f>
        <v>0</v>
      </c>
      <c r="N735" s="83">
        <f>IF(I735=0,0,IF(I735&lt;100,(H735+0.1)*I735-M735+7.5,0))</f>
        <v>0</v>
      </c>
      <c r="O735" s="83">
        <f>N735+M735</f>
        <v>0</v>
      </c>
      <c r="P735" s="84"/>
      <c r="Q735" s="78">
        <v>90</v>
      </c>
      <c r="R735" s="85" t="s">
        <v>163</v>
      </c>
      <c r="S735" s="84" t="s">
        <v>4785</v>
      </c>
    </row>
    <row r="736" spans="1:19" s="42" customFormat="1" ht="15.9" x14ac:dyDescent="0.45">
      <c r="A736" s="8"/>
      <c r="B736" s="75" t="s">
        <v>1764</v>
      </c>
      <c r="C736" s="76" t="s">
        <v>1580</v>
      </c>
      <c r="D736" s="76" t="s">
        <v>1581</v>
      </c>
      <c r="E736" s="76" t="s">
        <v>1765</v>
      </c>
      <c r="F736" s="77" t="s">
        <v>52</v>
      </c>
      <c r="G736" s="78">
        <v>150</v>
      </c>
      <c r="H736" s="79">
        <v>1.05</v>
      </c>
      <c r="I736" s="80"/>
      <c r="J736" s="81">
        <f>INT(I736/G736)</f>
        <v>0</v>
      </c>
      <c r="K736" s="81">
        <f>MOD(I736,G736)</f>
        <v>0</v>
      </c>
      <c r="L736" s="82" t="str">
        <f>IF(I736="","-",J736+K736/(G736/2))</f>
        <v>-</v>
      </c>
      <c r="M736" s="83">
        <f>I736*H736</f>
        <v>0</v>
      </c>
      <c r="N736" s="83">
        <f>IF(I736=0,0,IF(I736&lt;100,(H736+0.1)*I736-M736+7.5,0))</f>
        <v>0</v>
      </c>
      <c r="O736" s="83">
        <f>N736+M736</f>
        <v>0</v>
      </c>
      <c r="P736" s="84"/>
      <c r="Q736" s="78">
        <v>90</v>
      </c>
      <c r="R736" s="85" t="s">
        <v>1596</v>
      </c>
      <c r="S736" s="84" t="s">
        <v>4786</v>
      </c>
    </row>
    <row r="737" spans="1:19" s="42" customFormat="1" ht="15.9" x14ac:dyDescent="0.45">
      <c r="A737" s="8"/>
      <c r="B737" s="75" t="s">
        <v>1766</v>
      </c>
      <c r="C737" s="76" t="s">
        <v>1580</v>
      </c>
      <c r="D737" s="76" t="s">
        <v>1581</v>
      </c>
      <c r="E737" s="76" t="s">
        <v>1767</v>
      </c>
      <c r="F737" s="77" t="s">
        <v>52</v>
      </c>
      <c r="G737" s="78">
        <v>150</v>
      </c>
      <c r="H737" s="79">
        <v>0.98</v>
      </c>
      <c r="I737" s="80"/>
      <c r="J737" s="81">
        <f>INT(I737/G737)</f>
        <v>0</v>
      </c>
      <c r="K737" s="81">
        <f>MOD(I737,G737)</f>
        <v>0</v>
      </c>
      <c r="L737" s="82" t="str">
        <f>IF(I737="","-",J737+K737/(G737/2))</f>
        <v>-</v>
      </c>
      <c r="M737" s="83">
        <f>I737*H737</f>
        <v>0</v>
      </c>
      <c r="N737" s="83">
        <f>IF(I737=0,0,IF(I737&lt;100,(H737+0.1)*I737-M737+7.5,0))</f>
        <v>0</v>
      </c>
      <c r="O737" s="83">
        <f>N737+M737</f>
        <v>0</v>
      </c>
      <c r="P737" s="84"/>
      <c r="Q737" s="78">
        <v>80</v>
      </c>
      <c r="R737" s="85" t="s">
        <v>1596</v>
      </c>
      <c r="S737" s="84" t="s">
        <v>4787</v>
      </c>
    </row>
    <row r="738" spans="1:19" s="42" customFormat="1" ht="15.9" x14ac:dyDescent="0.45">
      <c r="A738" s="8"/>
      <c r="B738" s="75" t="s">
        <v>1768</v>
      </c>
      <c r="C738" s="76" t="s">
        <v>1580</v>
      </c>
      <c r="D738" s="76" t="s">
        <v>1581</v>
      </c>
      <c r="E738" s="76" t="s">
        <v>1769</v>
      </c>
      <c r="F738" s="77" t="s">
        <v>52</v>
      </c>
      <c r="G738" s="78">
        <v>150</v>
      </c>
      <c r="H738" s="79">
        <v>0.98</v>
      </c>
      <c r="I738" s="80"/>
      <c r="J738" s="81">
        <f>INT(I738/G738)</f>
        <v>0</v>
      </c>
      <c r="K738" s="81">
        <f>MOD(I738,G738)</f>
        <v>0</v>
      </c>
      <c r="L738" s="82" t="str">
        <f>IF(I738="","-",J738+K738/(G738/2))</f>
        <v>-</v>
      </c>
      <c r="M738" s="83">
        <f>I738*H738</f>
        <v>0</v>
      </c>
      <c r="N738" s="83">
        <f>IF(I738=0,0,IF(I738&lt;100,(H738+0.1)*I738-M738+7.5,0))</f>
        <v>0</v>
      </c>
      <c r="O738" s="83">
        <f>N738+M738</f>
        <v>0</v>
      </c>
      <c r="P738" s="84"/>
      <c r="Q738" s="78">
        <v>100</v>
      </c>
      <c r="R738" s="85" t="s">
        <v>163</v>
      </c>
      <c r="S738" s="84" t="s">
        <v>4788</v>
      </c>
    </row>
    <row r="739" spans="1:19" s="42" customFormat="1" ht="15.9" x14ac:dyDescent="0.45">
      <c r="A739" s="8"/>
      <c r="B739" s="75" t="s">
        <v>1770</v>
      </c>
      <c r="C739" s="86" t="s">
        <v>1580</v>
      </c>
      <c r="D739" s="86" t="s">
        <v>1581</v>
      </c>
      <c r="E739" s="86" t="s">
        <v>1771</v>
      </c>
      <c r="F739" s="87" t="s">
        <v>52</v>
      </c>
      <c r="G739" s="78">
        <v>150</v>
      </c>
      <c r="H739" s="79">
        <v>1.1200000000000001</v>
      </c>
      <c r="I739" s="80"/>
      <c r="J739" s="81">
        <f>INT(I739/G739)</f>
        <v>0</v>
      </c>
      <c r="K739" s="81">
        <f>MOD(I739,G739)</f>
        <v>0</v>
      </c>
      <c r="L739" s="82" t="str">
        <f>IF(I739="","-",J739+K739/(G739/2))</f>
        <v>-</v>
      </c>
      <c r="M739" s="83">
        <f>I739*H739</f>
        <v>0</v>
      </c>
      <c r="N739" s="83">
        <f>IF(I739=0,0,IF(I739&lt;100,(H739+0.1)*I739-M739+7.5,0))</f>
        <v>0</v>
      </c>
      <c r="O739" s="83">
        <f>N739+M739</f>
        <v>0</v>
      </c>
      <c r="P739" s="84"/>
      <c r="Q739" s="78">
        <v>55</v>
      </c>
      <c r="R739" s="85" t="s">
        <v>138</v>
      </c>
      <c r="S739" s="84" t="s">
        <v>5422</v>
      </c>
    </row>
    <row r="740" spans="1:19" s="42" customFormat="1" ht="15.9" x14ac:dyDescent="0.45">
      <c r="A740" s="8"/>
      <c r="B740" s="75" t="s">
        <v>1772</v>
      </c>
      <c r="C740" s="76" t="s">
        <v>1580</v>
      </c>
      <c r="D740" s="76" t="s">
        <v>1581</v>
      </c>
      <c r="E740" s="76" t="s">
        <v>1773</v>
      </c>
      <c r="F740" s="77" t="s">
        <v>52</v>
      </c>
      <c r="G740" s="78">
        <v>150</v>
      </c>
      <c r="H740" s="79">
        <v>0.98</v>
      </c>
      <c r="I740" s="80"/>
      <c r="J740" s="81">
        <f>INT(I740/G740)</f>
        <v>0</v>
      </c>
      <c r="K740" s="81">
        <f>MOD(I740,G740)</f>
        <v>0</v>
      </c>
      <c r="L740" s="82" t="str">
        <f>IF(I740="","-",J740+K740/(G740/2))</f>
        <v>-</v>
      </c>
      <c r="M740" s="83">
        <f>I740*H740</f>
        <v>0</v>
      </c>
      <c r="N740" s="83">
        <f>IF(I740=0,0,IF(I740&lt;100,(H740+0.1)*I740-M740+7.5,0))</f>
        <v>0</v>
      </c>
      <c r="O740" s="83">
        <f>N740+M740</f>
        <v>0</v>
      </c>
      <c r="P740" s="84"/>
      <c r="Q740" s="78">
        <v>90</v>
      </c>
      <c r="R740" s="85" t="s">
        <v>163</v>
      </c>
      <c r="S740" s="84" t="s">
        <v>4789</v>
      </c>
    </row>
    <row r="741" spans="1:19" s="42" customFormat="1" ht="15.9" x14ac:dyDescent="0.45">
      <c r="A741" s="8"/>
      <c r="B741" s="75" t="s">
        <v>1774</v>
      </c>
      <c r="C741" s="76" t="s">
        <v>1580</v>
      </c>
      <c r="D741" s="76" t="s">
        <v>1581</v>
      </c>
      <c r="E741" s="76" t="s">
        <v>1775</v>
      </c>
      <c r="F741" s="77" t="s">
        <v>52</v>
      </c>
      <c r="G741" s="78">
        <v>150</v>
      </c>
      <c r="H741" s="79">
        <v>1.1200000000000001</v>
      </c>
      <c r="I741" s="80"/>
      <c r="J741" s="81">
        <f>INT(I741/G741)</f>
        <v>0</v>
      </c>
      <c r="K741" s="81">
        <f>MOD(I741,G741)</f>
        <v>0</v>
      </c>
      <c r="L741" s="82" t="str">
        <f>IF(I741="","-",J741+K741/(G741/2))</f>
        <v>-</v>
      </c>
      <c r="M741" s="83">
        <f>I741*H741</f>
        <v>0</v>
      </c>
      <c r="N741" s="83">
        <f>IF(I741=0,0,IF(I741&lt;100,(H741+0.1)*I741-M741+7.5,0))</f>
        <v>0</v>
      </c>
      <c r="O741" s="83">
        <f>N741+M741</f>
        <v>0</v>
      </c>
      <c r="P741" s="84"/>
      <c r="Q741" s="78">
        <v>90</v>
      </c>
      <c r="R741" s="85" t="s">
        <v>163</v>
      </c>
      <c r="S741" s="84" t="s">
        <v>4790</v>
      </c>
    </row>
    <row r="742" spans="1:19" s="42" customFormat="1" ht="15.9" x14ac:dyDescent="0.45">
      <c r="A742" s="8"/>
      <c r="B742" s="75" t="s">
        <v>1776</v>
      </c>
      <c r="C742" s="76" t="s">
        <v>1580</v>
      </c>
      <c r="D742" s="76" t="s">
        <v>1581</v>
      </c>
      <c r="E742" s="76" t="s">
        <v>1777</v>
      </c>
      <c r="F742" s="77" t="s">
        <v>52</v>
      </c>
      <c r="G742" s="78">
        <v>150</v>
      </c>
      <c r="H742" s="79">
        <v>0.98</v>
      </c>
      <c r="I742" s="80"/>
      <c r="J742" s="81">
        <f>INT(I742/G742)</f>
        <v>0</v>
      </c>
      <c r="K742" s="81">
        <f>MOD(I742,G742)</f>
        <v>0</v>
      </c>
      <c r="L742" s="82" t="str">
        <f>IF(I742="","-",J742+K742/(G742/2))</f>
        <v>-</v>
      </c>
      <c r="M742" s="83">
        <f>I742*H742</f>
        <v>0</v>
      </c>
      <c r="N742" s="83">
        <f>IF(I742=0,0,IF(I742&lt;100,(H742+0.1)*I742-M742+7.5,0))</f>
        <v>0</v>
      </c>
      <c r="O742" s="83">
        <f>N742+M742</f>
        <v>0</v>
      </c>
      <c r="P742" s="84"/>
      <c r="Q742" s="78">
        <v>90</v>
      </c>
      <c r="R742" s="85" t="s">
        <v>77</v>
      </c>
      <c r="S742" s="84" t="s">
        <v>4791</v>
      </c>
    </row>
    <row r="743" spans="1:19" s="42" customFormat="1" ht="15.9" x14ac:dyDescent="0.45">
      <c r="A743" s="8"/>
      <c r="B743" s="75" t="s">
        <v>1778</v>
      </c>
      <c r="C743" s="76" t="s">
        <v>1580</v>
      </c>
      <c r="D743" s="76" t="s">
        <v>1581</v>
      </c>
      <c r="E743" s="76" t="s">
        <v>1779</v>
      </c>
      <c r="F743" s="77" t="s">
        <v>52</v>
      </c>
      <c r="G743" s="78">
        <v>150</v>
      </c>
      <c r="H743" s="79">
        <v>0.98</v>
      </c>
      <c r="I743" s="80"/>
      <c r="J743" s="81">
        <f>INT(I743/G743)</f>
        <v>0</v>
      </c>
      <c r="K743" s="81">
        <f>MOD(I743,G743)</f>
        <v>0</v>
      </c>
      <c r="L743" s="82" t="str">
        <f>IF(I743="","-",J743+K743/(G743/2))</f>
        <v>-</v>
      </c>
      <c r="M743" s="83">
        <f>I743*H743</f>
        <v>0</v>
      </c>
      <c r="N743" s="83">
        <f>IF(I743=0,0,IF(I743&lt;100,(H743+0.1)*I743-M743+7.5,0))</f>
        <v>0</v>
      </c>
      <c r="O743" s="83">
        <f>N743+M743</f>
        <v>0</v>
      </c>
      <c r="P743" s="84"/>
      <c r="Q743" s="78">
        <v>90</v>
      </c>
      <c r="R743" s="85" t="s">
        <v>163</v>
      </c>
      <c r="S743" s="84" t="s">
        <v>4792</v>
      </c>
    </row>
    <row r="744" spans="1:19" s="42" customFormat="1" ht="15.9" x14ac:dyDescent="0.45">
      <c r="A744" s="8"/>
      <c r="B744" s="75" t="s">
        <v>1780</v>
      </c>
      <c r="C744" s="76" t="s">
        <v>1580</v>
      </c>
      <c r="D744" s="76" t="s">
        <v>1581</v>
      </c>
      <c r="E744" s="76" t="s">
        <v>1781</v>
      </c>
      <c r="F744" s="77" t="s">
        <v>52</v>
      </c>
      <c r="G744" s="78">
        <v>150</v>
      </c>
      <c r="H744" s="79">
        <v>1.1200000000000001</v>
      </c>
      <c r="I744" s="80"/>
      <c r="J744" s="81">
        <f>INT(I744/G744)</f>
        <v>0</v>
      </c>
      <c r="K744" s="81">
        <f>MOD(I744,G744)</f>
        <v>0</v>
      </c>
      <c r="L744" s="82" t="str">
        <f>IF(I744="","-",J744+K744/(G744/2))</f>
        <v>-</v>
      </c>
      <c r="M744" s="83">
        <f>I744*H744</f>
        <v>0</v>
      </c>
      <c r="N744" s="83">
        <f>IF(I744=0,0,IF(I744&lt;100,(H744+0.1)*I744-M744+7.5,0))</f>
        <v>0</v>
      </c>
      <c r="O744" s="83">
        <f>N744+M744</f>
        <v>0</v>
      </c>
      <c r="P744" s="84"/>
      <c r="Q744" s="78">
        <v>70</v>
      </c>
      <c r="R744" s="85">
        <v>5</v>
      </c>
      <c r="S744" s="84" t="s">
        <v>4793</v>
      </c>
    </row>
    <row r="745" spans="1:19" s="42" customFormat="1" ht="15.9" x14ac:dyDescent="0.45">
      <c r="A745" s="8"/>
      <c r="B745" s="75" t="s">
        <v>1782</v>
      </c>
      <c r="C745" s="86" t="s">
        <v>1580</v>
      </c>
      <c r="D745" s="86" t="s">
        <v>1581</v>
      </c>
      <c r="E745" s="86" t="s">
        <v>1783</v>
      </c>
      <c r="F745" s="87" t="s">
        <v>52</v>
      </c>
      <c r="G745" s="78">
        <v>150</v>
      </c>
      <c r="H745" s="79">
        <v>1.1200000000000001</v>
      </c>
      <c r="I745" s="80"/>
      <c r="J745" s="81">
        <f>INT(I745/G745)</f>
        <v>0</v>
      </c>
      <c r="K745" s="81">
        <f>MOD(I745,G745)</f>
        <v>0</v>
      </c>
      <c r="L745" s="82" t="str">
        <f>IF(I745="","-",J745+K745/(G745/2))</f>
        <v>-</v>
      </c>
      <c r="M745" s="83">
        <f>I745*H745</f>
        <v>0</v>
      </c>
      <c r="N745" s="83">
        <f>IF(I745=0,0,IF(I745&lt;100,(H745+0.1)*I745-M745+7.5,0))</f>
        <v>0</v>
      </c>
      <c r="O745" s="83">
        <f>N745+M745</f>
        <v>0</v>
      </c>
      <c r="P745" s="84"/>
      <c r="Q745" s="78">
        <v>95</v>
      </c>
      <c r="R745" s="85" t="s">
        <v>163</v>
      </c>
      <c r="S745" s="84" t="s">
        <v>5423</v>
      </c>
    </row>
    <row r="746" spans="1:19" s="42" customFormat="1" ht="15.9" x14ac:dyDescent="0.45">
      <c r="A746" s="8"/>
      <c r="B746" s="75" t="s">
        <v>1784</v>
      </c>
      <c r="C746" s="76" t="s">
        <v>1580</v>
      </c>
      <c r="D746" s="76" t="s">
        <v>1581</v>
      </c>
      <c r="E746" s="76" t="s">
        <v>1785</v>
      </c>
      <c r="F746" s="77" t="s">
        <v>52</v>
      </c>
      <c r="G746" s="78">
        <v>150</v>
      </c>
      <c r="H746" s="79">
        <v>1.02</v>
      </c>
      <c r="I746" s="80"/>
      <c r="J746" s="81">
        <f>INT(I746/G746)</f>
        <v>0</v>
      </c>
      <c r="K746" s="81">
        <f>MOD(I746,G746)</f>
        <v>0</v>
      </c>
      <c r="L746" s="82" t="str">
        <f>IF(I746="","-",J746+K746/(G746/2))</f>
        <v>-</v>
      </c>
      <c r="M746" s="83">
        <f>I746*H746</f>
        <v>0</v>
      </c>
      <c r="N746" s="83">
        <f>IF(I746=0,0,IF(I746&lt;100,(H746+0.1)*I746-M746+7.5,0))</f>
        <v>0</v>
      </c>
      <c r="O746" s="83">
        <f>N746+M746</f>
        <v>0</v>
      </c>
      <c r="P746" s="84"/>
      <c r="Q746" s="78">
        <v>80</v>
      </c>
      <c r="R746" s="85" t="s">
        <v>1596</v>
      </c>
      <c r="S746" s="84" t="s">
        <v>4794</v>
      </c>
    </row>
    <row r="747" spans="1:19" s="42" customFormat="1" ht="15.9" x14ac:dyDescent="0.45">
      <c r="A747" s="8"/>
      <c r="B747" s="75" t="s">
        <v>1786</v>
      </c>
      <c r="C747" s="76" t="s">
        <v>1580</v>
      </c>
      <c r="D747" s="76" t="s">
        <v>1581</v>
      </c>
      <c r="E747" s="76" t="s">
        <v>1787</v>
      </c>
      <c r="F747" s="77" t="s">
        <v>52</v>
      </c>
      <c r="G747" s="78">
        <v>150</v>
      </c>
      <c r="H747" s="79">
        <v>1.1200000000000001</v>
      </c>
      <c r="I747" s="80"/>
      <c r="J747" s="81">
        <f>INT(I747/G747)</f>
        <v>0</v>
      </c>
      <c r="K747" s="81">
        <f>MOD(I747,G747)</f>
        <v>0</v>
      </c>
      <c r="L747" s="82" t="str">
        <f>IF(I747="","-",J747+K747/(G747/2))</f>
        <v>-</v>
      </c>
      <c r="M747" s="83">
        <f>I747*H747</f>
        <v>0</v>
      </c>
      <c r="N747" s="83">
        <f>IF(I747=0,0,IF(I747&lt;100,(H747+0.1)*I747-M747+7.5,0))</f>
        <v>0</v>
      </c>
      <c r="O747" s="83">
        <f>N747+M747</f>
        <v>0</v>
      </c>
      <c r="P747" s="84"/>
      <c r="Q747" s="78">
        <v>70</v>
      </c>
      <c r="R747" s="85">
        <v>5</v>
      </c>
      <c r="S747" s="84" t="s">
        <v>4795</v>
      </c>
    </row>
    <row r="748" spans="1:19" s="42" customFormat="1" ht="15.9" x14ac:dyDescent="0.45">
      <c r="A748" s="8"/>
      <c r="B748" s="75" t="s">
        <v>1788</v>
      </c>
      <c r="C748" s="76" t="s">
        <v>1580</v>
      </c>
      <c r="D748" s="76" t="s">
        <v>1581</v>
      </c>
      <c r="E748" s="76" t="s">
        <v>1789</v>
      </c>
      <c r="F748" s="77" t="s">
        <v>52</v>
      </c>
      <c r="G748" s="78">
        <v>150</v>
      </c>
      <c r="H748" s="79">
        <v>0.98</v>
      </c>
      <c r="I748" s="80"/>
      <c r="J748" s="81">
        <f>INT(I748/G748)</f>
        <v>0</v>
      </c>
      <c r="K748" s="81">
        <f>MOD(I748,G748)</f>
        <v>0</v>
      </c>
      <c r="L748" s="82" t="str">
        <f>IF(I748="","-",J748+K748/(G748/2))</f>
        <v>-</v>
      </c>
      <c r="M748" s="83">
        <f>I748*H748</f>
        <v>0</v>
      </c>
      <c r="N748" s="83">
        <f>IF(I748=0,0,IF(I748&lt;100,(H748+0.1)*I748-M748+7.5,0))</f>
        <v>0</v>
      </c>
      <c r="O748" s="83">
        <f>N748+M748</f>
        <v>0</v>
      </c>
      <c r="P748" s="84"/>
      <c r="Q748" s="78">
        <v>100</v>
      </c>
      <c r="R748" s="85" t="s">
        <v>163</v>
      </c>
      <c r="S748" s="84" t="s">
        <v>4796</v>
      </c>
    </row>
    <row r="749" spans="1:19" s="42" customFormat="1" ht="15.9" x14ac:dyDescent="0.45">
      <c r="A749" s="8"/>
      <c r="B749" s="75" t="s">
        <v>1790</v>
      </c>
      <c r="C749" s="76" t="s">
        <v>1580</v>
      </c>
      <c r="D749" s="76" t="s">
        <v>1581</v>
      </c>
      <c r="E749" s="76" t="s">
        <v>1791</v>
      </c>
      <c r="F749" s="77" t="s">
        <v>52</v>
      </c>
      <c r="G749" s="78">
        <v>150</v>
      </c>
      <c r="H749" s="79">
        <v>1.1200000000000001</v>
      </c>
      <c r="I749" s="80"/>
      <c r="J749" s="81">
        <f>INT(I749/G749)</f>
        <v>0</v>
      </c>
      <c r="K749" s="81">
        <f>MOD(I749,G749)</f>
        <v>0</v>
      </c>
      <c r="L749" s="82" t="str">
        <f>IF(I749="","-",J749+K749/(G749/2))</f>
        <v>-</v>
      </c>
      <c r="M749" s="83">
        <f>I749*H749</f>
        <v>0</v>
      </c>
      <c r="N749" s="83">
        <f>IF(I749=0,0,IF(I749&lt;100,(H749+0.1)*I749-M749+7.5,0))</f>
        <v>0</v>
      </c>
      <c r="O749" s="83">
        <f>N749+M749</f>
        <v>0</v>
      </c>
      <c r="P749" s="84"/>
      <c r="Q749" s="78">
        <v>80</v>
      </c>
      <c r="R749" s="85" t="s">
        <v>163</v>
      </c>
      <c r="S749" s="84" t="s">
        <v>4520</v>
      </c>
    </row>
    <row r="750" spans="1:19" s="42" customFormat="1" ht="15.9" x14ac:dyDescent="0.45">
      <c r="A750" s="8"/>
      <c r="B750" s="75" t="s">
        <v>1792</v>
      </c>
      <c r="C750" s="76" t="s">
        <v>1580</v>
      </c>
      <c r="D750" s="76" t="s">
        <v>1581</v>
      </c>
      <c r="E750" s="76" t="s">
        <v>1793</v>
      </c>
      <c r="F750" s="77" t="s">
        <v>52</v>
      </c>
      <c r="G750" s="78">
        <v>150</v>
      </c>
      <c r="H750" s="79">
        <v>1.05</v>
      </c>
      <c r="I750" s="80"/>
      <c r="J750" s="81">
        <f>INT(I750/G750)</f>
        <v>0</v>
      </c>
      <c r="K750" s="81">
        <f>MOD(I750,G750)</f>
        <v>0</v>
      </c>
      <c r="L750" s="82" t="str">
        <f>IF(I750="","-",J750+K750/(G750/2))</f>
        <v>-</v>
      </c>
      <c r="M750" s="83">
        <f>I750*H750</f>
        <v>0</v>
      </c>
      <c r="N750" s="83">
        <f>IF(I750=0,0,IF(I750&lt;100,(H750+0.1)*I750-M750+7.5,0))</f>
        <v>0</v>
      </c>
      <c r="O750" s="83">
        <f>N750+M750</f>
        <v>0</v>
      </c>
      <c r="P750" s="84"/>
      <c r="Q750" s="78">
        <v>80</v>
      </c>
      <c r="R750" s="85" t="s">
        <v>163</v>
      </c>
      <c r="S750" s="84" t="s">
        <v>4491</v>
      </c>
    </row>
    <row r="751" spans="1:19" s="42" customFormat="1" ht="15.9" x14ac:dyDescent="0.45">
      <c r="A751" s="8"/>
      <c r="B751" s="75" t="s">
        <v>1794</v>
      </c>
      <c r="C751" s="76" t="s">
        <v>1580</v>
      </c>
      <c r="D751" s="76" t="s">
        <v>1581</v>
      </c>
      <c r="E751" s="76" t="s">
        <v>1795</v>
      </c>
      <c r="F751" s="77" t="s">
        <v>52</v>
      </c>
      <c r="G751" s="78">
        <v>150</v>
      </c>
      <c r="H751" s="79">
        <v>1.18</v>
      </c>
      <c r="I751" s="80"/>
      <c r="J751" s="81">
        <f>INT(I751/G751)</f>
        <v>0</v>
      </c>
      <c r="K751" s="81">
        <f>MOD(I751,G751)</f>
        <v>0</v>
      </c>
      <c r="L751" s="82" t="str">
        <f>IF(I751="","-",J751+K751/(G751/2))</f>
        <v>-</v>
      </c>
      <c r="M751" s="83">
        <f>I751*H751</f>
        <v>0</v>
      </c>
      <c r="N751" s="83">
        <f>IF(I751=0,0,IF(I751&lt;100,(H751+0.1)*I751-M751+7.5,0))</f>
        <v>0</v>
      </c>
      <c r="O751" s="83">
        <f>N751+M751</f>
        <v>0</v>
      </c>
      <c r="P751" s="84"/>
      <c r="Q751" s="78">
        <v>90</v>
      </c>
      <c r="R751" s="85" t="s">
        <v>163</v>
      </c>
      <c r="S751" s="84" t="s">
        <v>4797</v>
      </c>
    </row>
    <row r="752" spans="1:19" s="42" customFormat="1" ht="15.9" x14ac:dyDescent="0.45">
      <c r="A752" s="8"/>
      <c r="B752" s="75" t="s">
        <v>1796</v>
      </c>
      <c r="C752" s="86" t="s">
        <v>1580</v>
      </c>
      <c r="D752" s="86" t="s">
        <v>1581</v>
      </c>
      <c r="E752" s="86" t="s">
        <v>1797</v>
      </c>
      <c r="F752" s="87" t="s">
        <v>52</v>
      </c>
      <c r="G752" s="78">
        <v>150</v>
      </c>
      <c r="H752" s="79">
        <v>1.1200000000000001</v>
      </c>
      <c r="I752" s="80"/>
      <c r="J752" s="81">
        <f>INT(I752/G752)</f>
        <v>0</v>
      </c>
      <c r="K752" s="81">
        <f>MOD(I752,G752)</f>
        <v>0</v>
      </c>
      <c r="L752" s="82" t="str">
        <f>IF(I752="","-",J752+K752/(G752/2))</f>
        <v>-</v>
      </c>
      <c r="M752" s="83">
        <f>I752*H752</f>
        <v>0</v>
      </c>
      <c r="N752" s="83">
        <f>IF(I752=0,0,IF(I752&lt;100,(H752+0.1)*I752-M752+7.5,0))</f>
        <v>0</v>
      </c>
      <c r="O752" s="83">
        <f>N752+M752</f>
        <v>0</v>
      </c>
      <c r="P752" s="84"/>
      <c r="Q752" s="78">
        <v>100</v>
      </c>
      <c r="R752" s="85" t="s">
        <v>755</v>
      </c>
      <c r="S752" s="84" t="s">
        <v>5424</v>
      </c>
    </row>
    <row r="753" spans="1:19" s="42" customFormat="1" ht="15.9" x14ac:dyDescent="0.45">
      <c r="A753" s="8"/>
      <c r="B753" s="75" t="s">
        <v>1798</v>
      </c>
      <c r="C753" s="76" t="s">
        <v>1580</v>
      </c>
      <c r="D753" s="76" t="s">
        <v>1581</v>
      </c>
      <c r="E753" s="76" t="s">
        <v>1799</v>
      </c>
      <c r="F753" s="77" t="s">
        <v>52</v>
      </c>
      <c r="G753" s="78">
        <v>150</v>
      </c>
      <c r="H753" s="79">
        <v>1.1200000000000001</v>
      </c>
      <c r="I753" s="80"/>
      <c r="J753" s="81">
        <f>INT(I753/G753)</f>
        <v>0</v>
      </c>
      <c r="K753" s="81">
        <f>MOD(I753,G753)</f>
        <v>0</v>
      </c>
      <c r="L753" s="82" t="str">
        <f>IF(I753="","-",J753+K753/(G753/2))</f>
        <v>-</v>
      </c>
      <c r="M753" s="83">
        <f>I753*H753</f>
        <v>0</v>
      </c>
      <c r="N753" s="83">
        <f>IF(I753=0,0,IF(I753&lt;100,(H753+0.1)*I753-M753+7.5,0))</f>
        <v>0</v>
      </c>
      <c r="O753" s="83">
        <f>N753+M753</f>
        <v>0</v>
      </c>
      <c r="P753" s="84"/>
      <c r="Q753" s="78">
        <v>90</v>
      </c>
      <c r="R753" s="85" t="s">
        <v>163</v>
      </c>
      <c r="S753" s="84" t="s">
        <v>4798</v>
      </c>
    </row>
    <row r="754" spans="1:19" s="42" customFormat="1" ht="15.9" x14ac:dyDescent="0.45">
      <c r="A754" s="8"/>
      <c r="B754" s="75" t="s">
        <v>1800</v>
      </c>
      <c r="C754" s="76" t="s">
        <v>1580</v>
      </c>
      <c r="D754" s="76" t="s">
        <v>1581</v>
      </c>
      <c r="E754" s="76" t="s">
        <v>1801</v>
      </c>
      <c r="F754" s="77" t="s">
        <v>52</v>
      </c>
      <c r="G754" s="78">
        <v>150</v>
      </c>
      <c r="H754" s="79">
        <v>1.05</v>
      </c>
      <c r="I754" s="80"/>
      <c r="J754" s="81">
        <f>INT(I754/G754)</f>
        <v>0</v>
      </c>
      <c r="K754" s="81">
        <f>MOD(I754,G754)</f>
        <v>0</v>
      </c>
      <c r="L754" s="82" t="str">
        <f>IF(I754="","-",J754+K754/(G754/2))</f>
        <v>-</v>
      </c>
      <c r="M754" s="83">
        <f>I754*H754</f>
        <v>0</v>
      </c>
      <c r="N754" s="83">
        <f>IF(I754=0,0,IF(I754&lt;100,(H754+0.1)*I754-M754+7.5,0))</f>
        <v>0</v>
      </c>
      <c r="O754" s="83">
        <f>N754+M754</f>
        <v>0</v>
      </c>
      <c r="P754" s="84"/>
      <c r="Q754" s="78">
        <v>80</v>
      </c>
      <c r="R754" s="85" t="s">
        <v>163</v>
      </c>
      <c r="S754" s="84" t="s">
        <v>4799</v>
      </c>
    </row>
    <row r="755" spans="1:19" s="42" customFormat="1" ht="15.9" x14ac:dyDescent="0.45">
      <c r="A755" s="8"/>
      <c r="B755" s="75" t="s">
        <v>1802</v>
      </c>
      <c r="C755" s="86" t="s">
        <v>1580</v>
      </c>
      <c r="D755" s="86" t="s">
        <v>1581</v>
      </c>
      <c r="E755" s="86" t="s">
        <v>1803</v>
      </c>
      <c r="F755" s="87" t="s">
        <v>52</v>
      </c>
      <c r="G755" s="78">
        <v>150</v>
      </c>
      <c r="H755" s="79">
        <v>1.1200000000000001</v>
      </c>
      <c r="I755" s="80"/>
      <c r="J755" s="81">
        <f>INT(I755/G755)</f>
        <v>0</v>
      </c>
      <c r="K755" s="81">
        <f>MOD(I755,G755)</f>
        <v>0</v>
      </c>
      <c r="L755" s="82" t="str">
        <f>IF(I755="","-",J755+K755/(G755/2))</f>
        <v>-</v>
      </c>
      <c r="M755" s="83">
        <f>I755*H755</f>
        <v>0</v>
      </c>
      <c r="N755" s="83">
        <f>IF(I755=0,0,IF(I755&lt;100,(H755+0.1)*I755-M755+7.5,0))</f>
        <v>0</v>
      </c>
      <c r="O755" s="83">
        <f>N755+M755</f>
        <v>0</v>
      </c>
      <c r="P755" s="84"/>
      <c r="Q755" s="78">
        <v>90</v>
      </c>
      <c r="R755" s="85" t="s">
        <v>290</v>
      </c>
      <c r="S755" s="84" t="s">
        <v>5425</v>
      </c>
    </row>
    <row r="756" spans="1:19" s="42" customFormat="1" ht="15.9" x14ac:dyDescent="0.45">
      <c r="A756" s="8"/>
      <c r="B756" s="75" t="s">
        <v>1804</v>
      </c>
      <c r="C756" s="86" t="s">
        <v>1580</v>
      </c>
      <c r="D756" s="86" t="s">
        <v>1581</v>
      </c>
      <c r="E756" s="86" t="s">
        <v>1805</v>
      </c>
      <c r="F756" s="87" t="s">
        <v>52</v>
      </c>
      <c r="G756" s="78">
        <v>150</v>
      </c>
      <c r="H756" s="79">
        <v>1.1200000000000001</v>
      </c>
      <c r="I756" s="80"/>
      <c r="J756" s="81">
        <f>INT(I756/G756)</f>
        <v>0</v>
      </c>
      <c r="K756" s="81">
        <f>MOD(I756,G756)</f>
        <v>0</v>
      </c>
      <c r="L756" s="82" t="str">
        <f>IF(I756="","-",J756+K756/(G756/2))</f>
        <v>-</v>
      </c>
      <c r="M756" s="83">
        <f>I756*H756</f>
        <v>0</v>
      </c>
      <c r="N756" s="83">
        <f>IF(I756=0,0,IF(I756&lt;100,(H756+0.1)*I756-M756+7.5,0))</f>
        <v>0</v>
      </c>
      <c r="O756" s="83">
        <f>N756+M756</f>
        <v>0</v>
      </c>
      <c r="P756" s="84"/>
      <c r="Q756" s="78">
        <v>90</v>
      </c>
      <c r="R756" s="85" t="s">
        <v>1710</v>
      </c>
      <c r="S756" s="84" t="s">
        <v>5426</v>
      </c>
    </row>
    <row r="757" spans="1:19" s="42" customFormat="1" ht="15.9" x14ac:dyDescent="0.45">
      <c r="A757" s="8"/>
      <c r="B757" s="75" t="s">
        <v>1806</v>
      </c>
      <c r="C757" s="76" t="s">
        <v>1580</v>
      </c>
      <c r="D757" s="76" t="s">
        <v>1581</v>
      </c>
      <c r="E757" s="76" t="s">
        <v>1807</v>
      </c>
      <c r="F757" s="77" t="s">
        <v>52</v>
      </c>
      <c r="G757" s="78">
        <v>150</v>
      </c>
      <c r="H757" s="79">
        <v>0.98</v>
      </c>
      <c r="I757" s="80"/>
      <c r="J757" s="81">
        <f>INT(I757/G757)</f>
        <v>0</v>
      </c>
      <c r="K757" s="81">
        <f>MOD(I757,G757)</f>
        <v>0</v>
      </c>
      <c r="L757" s="82" t="str">
        <f>IF(I757="","-",J757+K757/(G757/2))</f>
        <v>-</v>
      </c>
      <c r="M757" s="83">
        <f>I757*H757</f>
        <v>0</v>
      </c>
      <c r="N757" s="83">
        <f>IF(I757=0,0,IF(I757&lt;100,(H757+0.1)*I757-M757+7.5,0))</f>
        <v>0</v>
      </c>
      <c r="O757" s="83">
        <f>N757+M757</f>
        <v>0</v>
      </c>
      <c r="P757" s="84"/>
      <c r="Q757" s="78">
        <v>60</v>
      </c>
      <c r="R757" s="85" t="s">
        <v>1710</v>
      </c>
      <c r="S757" s="84" t="s">
        <v>4800</v>
      </c>
    </row>
    <row r="758" spans="1:19" s="42" customFormat="1" ht="15.9" x14ac:dyDescent="0.45">
      <c r="A758" s="8"/>
      <c r="B758" s="75" t="s">
        <v>1808</v>
      </c>
      <c r="C758" s="76" t="s">
        <v>1580</v>
      </c>
      <c r="D758" s="76" t="s">
        <v>1581</v>
      </c>
      <c r="E758" s="76" t="s">
        <v>1809</v>
      </c>
      <c r="F758" s="77" t="s">
        <v>52</v>
      </c>
      <c r="G758" s="78">
        <v>150</v>
      </c>
      <c r="H758" s="79">
        <v>0.98</v>
      </c>
      <c r="I758" s="80"/>
      <c r="J758" s="81">
        <f>INT(I758/G758)</f>
        <v>0</v>
      </c>
      <c r="K758" s="81">
        <f>MOD(I758,G758)</f>
        <v>0</v>
      </c>
      <c r="L758" s="82" t="str">
        <f>IF(I758="","-",J758+K758/(G758/2))</f>
        <v>-</v>
      </c>
      <c r="M758" s="83">
        <f>I758*H758</f>
        <v>0</v>
      </c>
      <c r="N758" s="83">
        <f>IF(I758=0,0,IF(I758&lt;100,(H758+0.1)*I758-M758+7.5,0))</f>
        <v>0</v>
      </c>
      <c r="O758" s="83">
        <f>N758+M758</f>
        <v>0</v>
      </c>
      <c r="P758" s="84"/>
      <c r="Q758" s="78">
        <v>95</v>
      </c>
      <c r="R758" s="85">
        <v>5</v>
      </c>
      <c r="S758" s="84" t="s">
        <v>4801</v>
      </c>
    </row>
    <row r="759" spans="1:19" s="42" customFormat="1" ht="15.9" x14ac:dyDescent="0.45">
      <c r="A759" s="8"/>
      <c r="B759" s="75" t="s">
        <v>1810</v>
      </c>
      <c r="C759" s="86" t="s">
        <v>1580</v>
      </c>
      <c r="D759" s="86" t="s">
        <v>1581</v>
      </c>
      <c r="E759" s="86" t="s">
        <v>1811</v>
      </c>
      <c r="F759" s="87" t="s">
        <v>52</v>
      </c>
      <c r="G759" s="78">
        <v>150</v>
      </c>
      <c r="H759" s="79">
        <v>1.1200000000000001</v>
      </c>
      <c r="I759" s="80"/>
      <c r="J759" s="81">
        <f>INT(I759/G759)</f>
        <v>0</v>
      </c>
      <c r="K759" s="81">
        <f>MOD(I759,G759)</f>
        <v>0</v>
      </c>
      <c r="L759" s="82" t="str">
        <f>IF(I759="","-",J759+K759/(G759/2))</f>
        <v>-</v>
      </c>
      <c r="M759" s="83">
        <f>I759*H759</f>
        <v>0</v>
      </c>
      <c r="N759" s="83">
        <f>IF(I759=0,0,IF(I759&lt;100,(H759+0.1)*I759-M759+7.5,0))</f>
        <v>0</v>
      </c>
      <c r="O759" s="83">
        <f>N759+M759</f>
        <v>0</v>
      </c>
      <c r="P759" s="84"/>
      <c r="Q759" s="78">
        <v>90</v>
      </c>
      <c r="R759" s="85" t="s">
        <v>1596</v>
      </c>
      <c r="S759" s="84" t="s">
        <v>5427</v>
      </c>
    </row>
    <row r="760" spans="1:19" s="42" customFormat="1" ht="15.9" x14ac:dyDescent="0.45">
      <c r="A760" s="8"/>
      <c r="B760" s="75" t="s">
        <v>1812</v>
      </c>
      <c r="C760" s="76" t="s">
        <v>1580</v>
      </c>
      <c r="D760" s="76" t="s">
        <v>1581</v>
      </c>
      <c r="E760" s="76" t="s">
        <v>1813</v>
      </c>
      <c r="F760" s="77" t="s">
        <v>52</v>
      </c>
      <c r="G760" s="78">
        <v>150</v>
      </c>
      <c r="H760" s="79">
        <v>0.98</v>
      </c>
      <c r="I760" s="80"/>
      <c r="J760" s="81">
        <f>INT(I760/G760)</f>
        <v>0</v>
      </c>
      <c r="K760" s="81">
        <f>MOD(I760,G760)</f>
        <v>0</v>
      </c>
      <c r="L760" s="82" t="str">
        <f>IF(I760="","-",J760+K760/(G760/2))</f>
        <v>-</v>
      </c>
      <c r="M760" s="83">
        <f>I760*H760</f>
        <v>0</v>
      </c>
      <c r="N760" s="83">
        <f>IF(I760=0,0,IF(I760&lt;100,(H760+0.1)*I760-M760+7.5,0))</f>
        <v>0</v>
      </c>
      <c r="O760" s="83">
        <f>N760+M760</f>
        <v>0</v>
      </c>
      <c r="P760" s="84"/>
      <c r="Q760" s="78">
        <v>90</v>
      </c>
      <c r="R760" s="85" t="s">
        <v>163</v>
      </c>
      <c r="S760" s="84" t="s">
        <v>4802</v>
      </c>
    </row>
    <row r="761" spans="1:19" s="42" customFormat="1" ht="15.9" x14ac:dyDescent="0.45">
      <c r="A761" s="8"/>
      <c r="B761" s="75" t="s">
        <v>1814</v>
      </c>
      <c r="C761" s="76" t="s">
        <v>1580</v>
      </c>
      <c r="D761" s="76" t="s">
        <v>1581</v>
      </c>
      <c r="E761" s="76" t="s">
        <v>1815</v>
      </c>
      <c r="F761" s="77" t="s">
        <v>52</v>
      </c>
      <c r="G761" s="78">
        <v>150</v>
      </c>
      <c r="H761" s="79">
        <v>0.98</v>
      </c>
      <c r="I761" s="80"/>
      <c r="J761" s="81">
        <f>INT(I761/G761)</f>
        <v>0</v>
      </c>
      <c r="K761" s="81">
        <f>MOD(I761,G761)</f>
        <v>0</v>
      </c>
      <c r="L761" s="82" t="str">
        <f>IF(I761="","-",J761+K761/(G761/2))</f>
        <v>-</v>
      </c>
      <c r="M761" s="83">
        <f>I761*H761</f>
        <v>0</v>
      </c>
      <c r="N761" s="83">
        <f>IF(I761=0,0,IF(I761&lt;100,(H761+0.1)*I761-M761+7.5,0))</f>
        <v>0</v>
      </c>
      <c r="O761" s="83">
        <f>N761+M761</f>
        <v>0</v>
      </c>
      <c r="P761" s="84"/>
      <c r="Q761" s="78">
        <v>100</v>
      </c>
      <c r="R761" s="85" t="s">
        <v>163</v>
      </c>
      <c r="S761" s="84" t="s">
        <v>4556</v>
      </c>
    </row>
    <row r="762" spans="1:19" s="42" customFormat="1" ht="15.9" x14ac:dyDescent="0.45">
      <c r="A762" s="8"/>
      <c r="B762" s="75" t="s">
        <v>1816</v>
      </c>
      <c r="C762" s="76" t="s">
        <v>1580</v>
      </c>
      <c r="D762" s="76" t="s">
        <v>1581</v>
      </c>
      <c r="E762" s="76" t="s">
        <v>1817</v>
      </c>
      <c r="F762" s="77" t="s">
        <v>52</v>
      </c>
      <c r="G762" s="78">
        <v>150</v>
      </c>
      <c r="H762" s="79">
        <v>0.98</v>
      </c>
      <c r="I762" s="80"/>
      <c r="J762" s="81">
        <f>INT(I762/G762)</f>
        <v>0</v>
      </c>
      <c r="K762" s="81">
        <f>MOD(I762,G762)</f>
        <v>0</v>
      </c>
      <c r="L762" s="82" t="str">
        <f>IF(I762="","-",J762+K762/(G762/2))</f>
        <v>-</v>
      </c>
      <c r="M762" s="83">
        <f>I762*H762</f>
        <v>0</v>
      </c>
      <c r="N762" s="83">
        <f>IF(I762=0,0,IF(I762&lt;100,(H762+0.1)*I762-M762+7.5,0))</f>
        <v>0</v>
      </c>
      <c r="O762" s="83">
        <f>N762+M762</f>
        <v>0</v>
      </c>
      <c r="P762" s="84"/>
      <c r="Q762" s="78">
        <v>60</v>
      </c>
      <c r="R762" s="85" t="s">
        <v>163</v>
      </c>
      <c r="S762" s="84" t="s">
        <v>4507</v>
      </c>
    </row>
    <row r="763" spans="1:19" s="42" customFormat="1" ht="15.9" x14ac:dyDescent="0.45">
      <c r="A763" s="8"/>
      <c r="B763" s="75" t="s">
        <v>1818</v>
      </c>
      <c r="C763" s="76" t="s">
        <v>1580</v>
      </c>
      <c r="D763" s="76" t="s">
        <v>1581</v>
      </c>
      <c r="E763" s="76" t="s">
        <v>1819</v>
      </c>
      <c r="F763" s="77" t="s">
        <v>52</v>
      </c>
      <c r="G763" s="78">
        <v>150</v>
      </c>
      <c r="H763" s="79">
        <v>1.1200000000000001</v>
      </c>
      <c r="I763" s="80"/>
      <c r="J763" s="81">
        <f>INT(I763/G763)</f>
        <v>0</v>
      </c>
      <c r="K763" s="81">
        <f>MOD(I763,G763)</f>
        <v>0</v>
      </c>
      <c r="L763" s="82" t="str">
        <f>IF(I763="","-",J763+K763/(G763/2))</f>
        <v>-</v>
      </c>
      <c r="M763" s="83">
        <f>I763*H763</f>
        <v>0</v>
      </c>
      <c r="N763" s="83">
        <f>IF(I763=0,0,IF(I763&lt;100,(H763+0.1)*I763-M763+7.5,0))</f>
        <v>0</v>
      </c>
      <c r="O763" s="83">
        <f>N763+M763</f>
        <v>0</v>
      </c>
      <c r="P763" s="84"/>
      <c r="Q763" s="78">
        <v>70</v>
      </c>
      <c r="R763" s="85">
        <v>5</v>
      </c>
      <c r="S763" s="84" t="s">
        <v>4803</v>
      </c>
    </row>
    <row r="764" spans="1:19" s="42" customFormat="1" ht="15.9" x14ac:dyDescent="0.45">
      <c r="A764" s="8"/>
      <c r="B764" s="75" t="s">
        <v>1820</v>
      </c>
      <c r="C764" s="76" t="s">
        <v>1580</v>
      </c>
      <c r="D764" s="76" t="s">
        <v>1581</v>
      </c>
      <c r="E764" s="76" t="s">
        <v>1821</v>
      </c>
      <c r="F764" s="77" t="s">
        <v>52</v>
      </c>
      <c r="G764" s="78">
        <v>150</v>
      </c>
      <c r="H764" s="79">
        <v>0.98</v>
      </c>
      <c r="I764" s="80"/>
      <c r="J764" s="81">
        <f>INT(I764/G764)</f>
        <v>0</v>
      </c>
      <c r="K764" s="81">
        <f>MOD(I764,G764)</f>
        <v>0</v>
      </c>
      <c r="L764" s="82" t="str">
        <f>IF(I764="","-",J764+K764/(G764/2))</f>
        <v>-</v>
      </c>
      <c r="M764" s="83">
        <f>I764*H764</f>
        <v>0</v>
      </c>
      <c r="N764" s="83">
        <f>IF(I764=0,0,IF(I764&lt;100,(H764+0.1)*I764-M764+7.5,0))</f>
        <v>0</v>
      </c>
      <c r="O764" s="83">
        <f>N764+M764</f>
        <v>0</v>
      </c>
      <c r="P764" s="84"/>
      <c r="Q764" s="78">
        <v>80</v>
      </c>
      <c r="R764" s="85" t="s">
        <v>163</v>
      </c>
      <c r="S764" s="84" t="s">
        <v>4804</v>
      </c>
    </row>
    <row r="765" spans="1:19" s="42" customFormat="1" ht="15.9" x14ac:dyDescent="0.45">
      <c r="A765" s="8"/>
      <c r="B765" s="75" t="s">
        <v>1822</v>
      </c>
      <c r="C765" s="86" t="s">
        <v>1580</v>
      </c>
      <c r="D765" s="86" t="s">
        <v>1581</v>
      </c>
      <c r="E765" s="86" t="s">
        <v>1823</v>
      </c>
      <c r="F765" s="87" t="s">
        <v>52</v>
      </c>
      <c r="G765" s="78">
        <v>150</v>
      </c>
      <c r="H765" s="79">
        <v>1.1200000000000001</v>
      </c>
      <c r="I765" s="80"/>
      <c r="J765" s="81">
        <f>INT(I765/G765)</f>
        <v>0</v>
      </c>
      <c r="K765" s="81">
        <f>MOD(I765,G765)</f>
        <v>0</v>
      </c>
      <c r="L765" s="82" t="str">
        <f>IF(I765="","-",J765+K765/(G765/2))</f>
        <v>-</v>
      </c>
      <c r="M765" s="83">
        <f>I765*H765</f>
        <v>0</v>
      </c>
      <c r="N765" s="83">
        <f>IF(I765=0,0,IF(I765&lt;100,(H765+0.1)*I765-M765+7.5,0))</f>
        <v>0</v>
      </c>
      <c r="O765" s="83">
        <f>N765+M765</f>
        <v>0</v>
      </c>
      <c r="P765" s="84"/>
      <c r="Q765" s="78">
        <v>100</v>
      </c>
      <c r="R765" s="85" t="s">
        <v>63</v>
      </c>
      <c r="S765" s="84" t="s">
        <v>5428</v>
      </c>
    </row>
    <row r="766" spans="1:19" s="42" customFormat="1" ht="15.9" x14ac:dyDescent="0.45">
      <c r="A766" s="8"/>
      <c r="B766" s="75" t="s">
        <v>1824</v>
      </c>
      <c r="C766" s="76" t="s">
        <v>1580</v>
      </c>
      <c r="D766" s="76" t="s">
        <v>1581</v>
      </c>
      <c r="E766" s="76" t="s">
        <v>1825</v>
      </c>
      <c r="F766" s="77" t="s">
        <v>52</v>
      </c>
      <c r="G766" s="78">
        <v>150</v>
      </c>
      <c r="H766" s="79">
        <v>0.98</v>
      </c>
      <c r="I766" s="80"/>
      <c r="J766" s="81">
        <f>INT(I766/G766)</f>
        <v>0</v>
      </c>
      <c r="K766" s="81">
        <f>MOD(I766,G766)</f>
        <v>0</v>
      </c>
      <c r="L766" s="82" t="str">
        <f>IF(I766="","-",J766+K766/(G766/2))</f>
        <v>-</v>
      </c>
      <c r="M766" s="83">
        <f>I766*H766</f>
        <v>0</v>
      </c>
      <c r="N766" s="83">
        <f>IF(I766=0,0,IF(I766&lt;100,(H766+0.1)*I766-M766+7.5,0))</f>
        <v>0</v>
      </c>
      <c r="O766" s="83">
        <f>N766+M766</f>
        <v>0</v>
      </c>
      <c r="P766" s="84"/>
      <c r="Q766" s="78">
        <v>90</v>
      </c>
      <c r="R766" s="85" t="s">
        <v>163</v>
      </c>
      <c r="S766" s="84" t="s">
        <v>4520</v>
      </c>
    </row>
    <row r="767" spans="1:19" s="42" customFormat="1" ht="15.9" x14ac:dyDescent="0.45">
      <c r="A767" s="8"/>
      <c r="B767" s="75" t="s">
        <v>1826</v>
      </c>
      <c r="C767" s="76" t="s">
        <v>1580</v>
      </c>
      <c r="D767" s="76" t="s">
        <v>1581</v>
      </c>
      <c r="E767" s="76" t="s">
        <v>1827</v>
      </c>
      <c r="F767" s="77" t="s">
        <v>52</v>
      </c>
      <c r="G767" s="78">
        <v>150</v>
      </c>
      <c r="H767" s="79">
        <v>0.98</v>
      </c>
      <c r="I767" s="80"/>
      <c r="J767" s="81">
        <f>INT(I767/G767)</f>
        <v>0</v>
      </c>
      <c r="K767" s="81">
        <f>MOD(I767,G767)</f>
        <v>0</v>
      </c>
      <c r="L767" s="82" t="str">
        <f>IF(I767="","-",J767+K767/(G767/2))</f>
        <v>-</v>
      </c>
      <c r="M767" s="83">
        <f>I767*H767</f>
        <v>0</v>
      </c>
      <c r="N767" s="83">
        <f>IF(I767=0,0,IF(I767&lt;100,(H767+0.1)*I767-M767+7.5,0))</f>
        <v>0</v>
      </c>
      <c r="O767" s="83">
        <f>N767+M767</f>
        <v>0</v>
      </c>
      <c r="P767" s="84"/>
      <c r="Q767" s="78">
        <v>60</v>
      </c>
      <c r="R767" s="85" t="s">
        <v>755</v>
      </c>
      <c r="S767" s="84" t="s">
        <v>4805</v>
      </c>
    </row>
    <row r="768" spans="1:19" s="42" customFormat="1" ht="15.9" x14ac:dyDescent="0.45">
      <c r="A768" s="8"/>
      <c r="B768" s="75" t="s">
        <v>1828</v>
      </c>
      <c r="C768" s="76" t="s">
        <v>1580</v>
      </c>
      <c r="D768" s="76" t="s">
        <v>1581</v>
      </c>
      <c r="E768" s="76" t="s">
        <v>1829</v>
      </c>
      <c r="F768" s="77" t="s">
        <v>52</v>
      </c>
      <c r="G768" s="78">
        <v>150</v>
      </c>
      <c r="H768" s="79">
        <v>0.98</v>
      </c>
      <c r="I768" s="80"/>
      <c r="J768" s="81">
        <f>INT(I768/G768)</f>
        <v>0</v>
      </c>
      <c r="K768" s="81">
        <f>MOD(I768,G768)</f>
        <v>0</v>
      </c>
      <c r="L768" s="82" t="str">
        <f>IF(I768="","-",J768+K768/(G768/2))</f>
        <v>-</v>
      </c>
      <c r="M768" s="83">
        <f>I768*H768</f>
        <v>0</v>
      </c>
      <c r="N768" s="83">
        <f>IF(I768=0,0,IF(I768&lt;100,(H768+0.1)*I768-M768+7.5,0))</f>
        <v>0</v>
      </c>
      <c r="O768" s="83">
        <f>N768+M768</f>
        <v>0</v>
      </c>
      <c r="P768" s="84"/>
      <c r="Q768" s="78">
        <v>85</v>
      </c>
      <c r="R768" s="85" t="s">
        <v>163</v>
      </c>
      <c r="S768" s="84" t="s">
        <v>4806</v>
      </c>
    </row>
    <row r="769" spans="1:19" s="42" customFormat="1" ht="15.9" x14ac:dyDescent="0.45">
      <c r="A769" s="8"/>
      <c r="B769" s="75" t="s">
        <v>1830</v>
      </c>
      <c r="C769" s="76" t="s">
        <v>1580</v>
      </c>
      <c r="D769" s="76" t="s">
        <v>1581</v>
      </c>
      <c r="E769" s="76" t="s">
        <v>1831</v>
      </c>
      <c r="F769" s="77" t="s">
        <v>52</v>
      </c>
      <c r="G769" s="78">
        <v>150</v>
      </c>
      <c r="H769" s="79">
        <v>1.05</v>
      </c>
      <c r="I769" s="80"/>
      <c r="J769" s="81">
        <f>INT(I769/G769)</f>
        <v>0</v>
      </c>
      <c r="K769" s="81">
        <f>MOD(I769,G769)</f>
        <v>0</v>
      </c>
      <c r="L769" s="82" t="str">
        <f>IF(I769="","-",J769+K769/(G769/2))</f>
        <v>-</v>
      </c>
      <c r="M769" s="83">
        <f>I769*H769</f>
        <v>0</v>
      </c>
      <c r="N769" s="83">
        <f>IF(I769=0,0,IF(I769&lt;100,(H769+0.1)*I769-M769+7.5,0))</f>
        <v>0</v>
      </c>
      <c r="O769" s="83">
        <f>N769+M769</f>
        <v>0</v>
      </c>
      <c r="P769" s="84"/>
      <c r="Q769" s="78">
        <v>80</v>
      </c>
      <c r="R769" s="85" t="s">
        <v>163</v>
      </c>
      <c r="S769" s="84" t="s">
        <v>5390</v>
      </c>
    </row>
    <row r="770" spans="1:19" s="42" customFormat="1" ht="15.9" x14ac:dyDescent="0.45">
      <c r="A770" s="8"/>
      <c r="B770" s="75" t="s">
        <v>1832</v>
      </c>
      <c r="C770" s="86" t="s">
        <v>1580</v>
      </c>
      <c r="D770" s="86" t="s">
        <v>1581</v>
      </c>
      <c r="E770" s="86" t="s">
        <v>1833</v>
      </c>
      <c r="F770" s="87" t="s">
        <v>52</v>
      </c>
      <c r="G770" s="78">
        <v>150</v>
      </c>
      <c r="H770" s="79">
        <v>1.1200000000000001</v>
      </c>
      <c r="I770" s="80"/>
      <c r="J770" s="81">
        <f>INT(I770/G770)</f>
        <v>0</v>
      </c>
      <c r="K770" s="81">
        <f>MOD(I770,G770)</f>
        <v>0</v>
      </c>
      <c r="L770" s="82" t="str">
        <f>IF(I770="","-",J770+K770/(G770/2))</f>
        <v>-</v>
      </c>
      <c r="M770" s="83">
        <f>I770*H770</f>
        <v>0</v>
      </c>
      <c r="N770" s="83">
        <f>IF(I770=0,0,IF(I770&lt;100,(H770+0.1)*I770-M770+7.5,0))</f>
        <v>0</v>
      </c>
      <c r="O770" s="83">
        <f>N770+M770</f>
        <v>0</v>
      </c>
      <c r="P770" s="84"/>
      <c r="Q770" s="78">
        <v>90</v>
      </c>
      <c r="R770" s="85" t="s">
        <v>77</v>
      </c>
      <c r="S770" s="84" t="s">
        <v>5429</v>
      </c>
    </row>
    <row r="771" spans="1:19" s="42" customFormat="1" ht="15.9" x14ac:dyDescent="0.45">
      <c r="A771" s="8"/>
      <c r="B771" s="75" t="s">
        <v>1834</v>
      </c>
      <c r="C771" s="86" t="s">
        <v>1580</v>
      </c>
      <c r="D771" s="86" t="s">
        <v>1581</v>
      </c>
      <c r="E771" s="86" t="s">
        <v>1835</v>
      </c>
      <c r="F771" s="87" t="s">
        <v>52</v>
      </c>
      <c r="G771" s="78">
        <v>150</v>
      </c>
      <c r="H771" s="79">
        <v>1.1200000000000001</v>
      </c>
      <c r="I771" s="80"/>
      <c r="J771" s="81">
        <f>INT(I771/G771)</f>
        <v>0</v>
      </c>
      <c r="K771" s="81">
        <f>MOD(I771,G771)</f>
        <v>0</v>
      </c>
      <c r="L771" s="82" t="str">
        <f>IF(I771="","-",J771+K771/(G771/2))</f>
        <v>-</v>
      </c>
      <c r="M771" s="83">
        <f>I771*H771</f>
        <v>0</v>
      </c>
      <c r="N771" s="83">
        <f>IF(I771=0,0,IF(I771&lt;100,(H771+0.1)*I771-M771+7.5,0))</f>
        <v>0</v>
      </c>
      <c r="O771" s="83">
        <f>N771+M771</f>
        <v>0</v>
      </c>
      <c r="P771" s="84"/>
      <c r="Q771" s="78">
        <v>90</v>
      </c>
      <c r="R771" s="85" t="s">
        <v>77</v>
      </c>
      <c r="S771" s="84" t="s">
        <v>5430</v>
      </c>
    </row>
    <row r="772" spans="1:19" s="42" customFormat="1" ht="15.9" x14ac:dyDescent="0.45">
      <c r="A772" s="8"/>
      <c r="B772" s="75" t="s">
        <v>1836</v>
      </c>
      <c r="C772" s="76" t="s">
        <v>1580</v>
      </c>
      <c r="D772" s="76" t="s">
        <v>1581</v>
      </c>
      <c r="E772" s="76" t="s">
        <v>1837</v>
      </c>
      <c r="F772" s="77" t="s">
        <v>52</v>
      </c>
      <c r="G772" s="78">
        <v>150</v>
      </c>
      <c r="H772" s="79">
        <v>0.98</v>
      </c>
      <c r="I772" s="80"/>
      <c r="J772" s="81">
        <f>INT(I772/G772)</f>
        <v>0</v>
      </c>
      <c r="K772" s="81">
        <f>MOD(I772,G772)</f>
        <v>0</v>
      </c>
      <c r="L772" s="82" t="str">
        <f>IF(I772="","-",J772+K772/(G772/2))</f>
        <v>-</v>
      </c>
      <c r="M772" s="83">
        <f>I772*H772</f>
        <v>0</v>
      </c>
      <c r="N772" s="83">
        <f>IF(I772=0,0,IF(I772&lt;100,(H772+0.1)*I772-M772+7.5,0))</f>
        <v>0</v>
      </c>
      <c r="O772" s="83">
        <f>N772+M772</f>
        <v>0</v>
      </c>
      <c r="P772" s="84"/>
      <c r="Q772" s="78">
        <v>90</v>
      </c>
      <c r="R772" s="85" t="s">
        <v>163</v>
      </c>
      <c r="S772" s="84" t="s">
        <v>4807</v>
      </c>
    </row>
    <row r="773" spans="1:19" s="42" customFormat="1" ht="15.9" x14ac:dyDescent="0.45">
      <c r="A773" s="8"/>
      <c r="B773" s="75" t="s">
        <v>1838</v>
      </c>
      <c r="C773" s="76" t="s">
        <v>1580</v>
      </c>
      <c r="D773" s="76" t="s">
        <v>1581</v>
      </c>
      <c r="E773" s="76" t="s">
        <v>1839</v>
      </c>
      <c r="F773" s="77" t="s">
        <v>52</v>
      </c>
      <c r="G773" s="78">
        <v>150</v>
      </c>
      <c r="H773" s="79">
        <v>1.05</v>
      </c>
      <c r="I773" s="80"/>
      <c r="J773" s="81">
        <f>INT(I773/G773)</f>
        <v>0</v>
      </c>
      <c r="K773" s="81">
        <f>MOD(I773,G773)</f>
        <v>0</v>
      </c>
      <c r="L773" s="82" t="str">
        <f>IF(I773="","-",J773+K773/(G773/2))</f>
        <v>-</v>
      </c>
      <c r="M773" s="83">
        <f>I773*H773</f>
        <v>0</v>
      </c>
      <c r="N773" s="83">
        <f>IF(I773=0,0,IF(I773&lt;100,(H773+0.1)*I773-M773+7.5,0))</f>
        <v>0</v>
      </c>
      <c r="O773" s="83">
        <f>N773+M773</f>
        <v>0</v>
      </c>
      <c r="P773" s="84"/>
      <c r="Q773" s="78">
        <v>90</v>
      </c>
      <c r="R773" s="85" t="s">
        <v>138</v>
      </c>
      <c r="S773" s="84" t="s">
        <v>4808</v>
      </c>
    </row>
    <row r="774" spans="1:19" s="42" customFormat="1" ht="15.9" x14ac:dyDescent="0.45">
      <c r="A774" s="8"/>
      <c r="B774" s="75" t="s">
        <v>1840</v>
      </c>
      <c r="C774" s="76" t="s">
        <v>1580</v>
      </c>
      <c r="D774" s="76" t="s">
        <v>1581</v>
      </c>
      <c r="E774" s="76" t="s">
        <v>1841</v>
      </c>
      <c r="F774" s="77" t="s">
        <v>52</v>
      </c>
      <c r="G774" s="78">
        <v>150</v>
      </c>
      <c r="H774" s="79">
        <v>1.05</v>
      </c>
      <c r="I774" s="80"/>
      <c r="J774" s="81">
        <f>INT(I774/G774)</f>
        <v>0</v>
      </c>
      <c r="K774" s="81">
        <f>MOD(I774,G774)</f>
        <v>0</v>
      </c>
      <c r="L774" s="82" t="str">
        <f>IF(I774="","-",J774+K774/(G774/2))</f>
        <v>-</v>
      </c>
      <c r="M774" s="83">
        <f>I774*H774</f>
        <v>0</v>
      </c>
      <c r="N774" s="83">
        <f>IF(I774=0,0,IF(I774&lt;100,(H774+0.1)*I774-M774+7.5,0))</f>
        <v>0</v>
      </c>
      <c r="O774" s="83">
        <f>N774+M774</f>
        <v>0</v>
      </c>
      <c r="P774" s="84"/>
      <c r="Q774" s="78">
        <v>35</v>
      </c>
      <c r="R774" s="85">
        <v>4</v>
      </c>
      <c r="S774" s="84" t="s">
        <v>4809</v>
      </c>
    </row>
    <row r="775" spans="1:19" s="42" customFormat="1" ht="15.9" x14ac:dyDescent="0.45">
      <c r="A775" s="8"/>
      <c r="B775" s="75" t="s">
        <v>1842</v>
      </c>
      <c r="C775" s="76" t="s">
        <v>1580</v>
      </c>
      <c r="D775" s="76" t="s">
        <v>1581</v>
      </c>
      <c r="E775" s="76" t="s">
        <v>1843</v>
      </c>
      <c r="F775" s="77" t="s">
        <v>52</v>
      </c>
      <c r="G775" s="78">
        <v>150</v>
      </c>
      <c r="H775" s="79">
        <v>0.98</v>
      </c>
      <c r="I775" s="80"/>
      <c r="J775" s="81">
        <f>INT(I775/G775)</f>
        <v>0</v>
      </c>
      <c r="K775" s="81">
        <f>MOD(I775,G775)</f>
        <v>0</v>
      </c>
      <c r="L775" s="82" t="str">
        <f>IF(I775="","-",J775+K775/(G775/2))</f>
        <v>-</v>
      </c>
      <c r="M775" s="83">
        <f>I775*H775</f>
        <v>0</v>
      </c>
      <c r="N775" s="83">
        <f>IF(I775=0,0,IF(I775&lt;100,(H775+0.1)*I775-M775+7.5,0))</f>
        <v>0</v>
      </c>
      <c r="O775" s="83">
        <f>N775+M775</f>
        <v>0</v>
      </c>
      <c r="P775" s="84"/>
      <c r="Q775" s="78">
        <v>55</v>
      </c>
      <c r="R775" s="85" t="s">
        <v>1844</v>
      </c>
      <c r="S775" s="84" t="s">
        <v>4810</v>
      </c>
    </row>
    <row r="776" spans="1:19" s="42" customFormat="1" ht="15.9" x14ac:dyDescent="0.45">
      <c r="A776" s="8"/>
      <c r="B776" s="75" t="s">
        <v>1845</v>
      </c>
      <c r="C776" s="76" t="s">
        <v>1580</v>
      </c>
      <c r="D776" s="76" t="s">
        <v>1581</v>
      </c>
      <c r="E776" s="76" t="s">
        <v>1846</v>
      </c>
      <c r="F776" s="77" t="s">
        <v>52</v>
      </c>
      <c r="G776" s="78">
        <v>150</v>
      </c>
      <c r="H776" s="79">
        <v>1.1200000000000001</v>
      </c>
      <c r="I776" s="80"/>
      <c r="J776" s="81">
        <f>INT(I776/G776)</f>
        <v>0</v>
      </c>
      <c r="K776" s="81">
        <f>MOD(I776,G776)</f>
        <v>0</v>
      </c>
      <c r="L776" s="82" t="str">
        <f>IF(I776="","-",J776+K776/(G776/2))</f>
        <v>-</v>
      </c>
      <c r="M776" s="83">
        <f>I776*H776</f>
        <v>0</v>
      </c>
      <c r="N776" s="83">
        <f>IF(I776=0,0,IF(I776&lt;100,(H776+0.1)*I776-M776+7.5,0))</f>
        <v>0</v>
      </c>
      <c r="O776" s="83">
        <f>N776+M776</f>
        <v>0</v>
      </c>
      <c r="P776" s="84"/>
      <c r="Q776" s="78">
        <v>80</v>
      </c>
      <c r="R776" s="85" t="s">
        <v>138</v>
      </c>
      <c r="S776" s="84" t="s">
        <v>4811</v>
      </c>
    </row>
    <row r="777" spans="1:19" s="42" customFormat="1" ht="15.9" x14ac:dyDescent="0.45">
      <c r="A777" s="8"/>
      <c r="B777" s="75" t="s">
        <v>1847</v>
      </c>
      <c r="C777" s="86" t="s">
        <v>1580</v>
      </c>
      <c r="D777" s="86" t="s">
        <v>1581</v>
      </c>
      <c r="E777" s="86" t="s">
        <v>1848</v>
      </c>
      <c r="F777" s="87" t="s">
        <v>52</v>
      </c>
      <c r="G777" s="78">
        <v>150</v>
      </c>
      <c r="H777" s="79">
        <v>1.1200000000000001</v>
      </c>
      <c r="I777" s="80"/>
      <c r="J777" s="81">
        <f>INT(I777/G777)</f>
        <v>0</v>
      </c>
      <c r="K777" s="81">
        <f>MOD(I777,G777)</f>
        <v>0</v>
      </c>
      <c r="L777" s="82" t="str">
        <f>IF(I777="","-",J777+K777/(G777/2))</f>
        <v>-</v>
      </c>
      <c r="M777" s="83">
        <f>I777*H777</f>
        <v>0</v>
      </c>
      <c r="N777" s="83">
        <f>IF(I777=0,0,IF(I777&lt;100,(H777+0.1)*I777-M777+7.5,0))</f>
        <v>0</v>
      </c>
      <c r="O777" s="83">
        <f>N777+M777</f>
        <v>0</v>
      </c>
      <c r="P777" s="84"/>
      <c r="Q777" s="78">
        <v>60</v>
      </c>
      <c r="R777" s="85" t="s">
        <v>1729</v>
      </c>
      <c r="S777" s="84" t="s">
        <v>5431</v>
      </c>
    </row>
    <row r="778" spans="1:19" s="42" customFormat="1" ht="15.9" x14ac:dyDescent="0.45">
      <c r="A778" s="8"/>
      <c r="B778" s="75" t="s">
        <v>1849</v>
      </c>
      <c r="C778" s="86" t="s">
        <v>1580</v>
      </c>
      <c r="D778" s="86" t="s">
        <v>1581</v>
      </c>
      <c r="E778" s="86" t="s">
        <v>1850</v>
      </c>
      <c r="F778" s="87" t="s">
        <v>52</v>
      </c>
      <c r="G778" s="78">
        <v>150</v>
      </c>
      <c r="H778" s="79">
        <v>1.1200000000000001</v>
      </c>
      <c r="I778" s="80"/>
      <c r="J778" s="81">
        <f>INT(I778/G778)</f>
        <v>0</v>
      </c>
      <c r="K778" s="81">
        <f>MOD(I778,G778)</f>
        <v>0</v>
      </c>
      <c r="L778" s="82" t="str">
        <f>IF(I778="","-",J778+K778/(G778/2))</f>
        <v>-</v>
      </c>
      <c r="M778" s="83">
        <f>I778*H778</f>
        <v>0</v>
      </c>
      <c r="N778" s="83">
        <f>IF(I778=0,0,IF(I778&lt;100,(H778+0.1)*I778-M778+7.5,0))</f>
        <v>0</v>
      </c>
      <c r="O778" s="83">
        <f>N778+M778</f>
        <v>0</v>
      </c>
      <c r="P778" s="84"/>
      <c r="Q778" s="78">
        <v>80</v>
      </c>
      <c r="R778" s="85" t="s">
        <v>1710</v>
      </c>
      <c r="S778" s="84" t="s">
        <v>5432</v>
      </c>
    </row>
    <row r="779" spans="1:19" s="42" customFormat="1" ht="15.9" x14ac:dyDescent="0.45">
      <c r="A779" s="8"/>
      <c r="B779" s="75" t="s">
        <v>1851</v>
      </c>
      <c r="C779" s="76" t="s">
        <v>1580</v>
      </c>
      <c r="D779" s="76" t="s">
        <v>1581</v>
      </c>
      <c r="E779" s="76" t="s">
        <v>1852</v>
      </c>
      <c r="F779" s="77" t="s">
        <v>52</v>
      </c>
      <c r="G779" s="78">
        <v>150</v>
      </c>
      <c r="H779" s="79">
        <v>1.05</v>
      </c>
      <c r="I779" s="80"/>
      <c r="J779" s="81">
        <f>INT(I779/G779)</f>
        <v>0</v>
      </c>
      <c r="K779" s="81">
        <f>MOD(I779,G779)</f>
        <v>0</v>
      </c>
      <c r="L779" s="82" t="str">
        <f>IF(I779="","-",J779+K779/(G779/2))</f>
        <v>-</v>
      </c>
      <c r="M779" s="83">
        <f>I779*H779</f>
        <v>0</v>
      </c>
      <c r="N779" s="83">
        <f>IF(I779=0,0,IF(I779&lt;100,(H779+0.1)*I779-M779+7.5,0))</f>
        <v>0</v>
      </c>
      <c r="O779" s="83">
        <f>N779+M779</f>
        <v>0</v>
      </c>
      <c r="P779" s="84"/>
      <c r="Q779" s="78">
        <v>80</v>
      </c>
      <c r="R779" s="85" t="s">
        <v>163</v>
      </c>
      <c r="S779" s="84" t="s">
        <v>4812</v>
      </c>
    </row>
    <row r="780" spans="1:19" s="42" customFormat="1" ht="15.9" x14ac:dyDescent="0.45">
      <c r="A780" s="8"/>
      <c r="B780" s="75" t="s">
        <v>1853</v>
      </c>
      <c r="C780" s="76" t="s">
        <v>1580</v>
      </c>
      <c r="D780" s="76" t="s">
        <v>1581</v>
      </c>
      <c r="E780" s="76" t="s">
        <v>1854</v>
      </c>
      <c r="F780" s="77" t="s">
        <v>52</v>
      </c>
      <c r="G780" s="78">
        <v>150</v>
      </c>
      <c r="H780" s="79">
        <v>0.98</v>
      </c>
      <c r="I780" s="80"/>
      <c r="J780" s="81">
        <f>INT(I780/G780)</f>
        <v>0</v>
      </c>
      <c r="K780" s="81">
        <f>MOD(I780,G780)</f>
        <v>0</v>
      </c>
      <c r="L780" s="82" t="str">
        <f>IF(I780="","-",J780+K780/(G780/2))</f>
        <v>-</v>
      </c>
      <c r="M780" s="83">
        <f>I780*H780</f>
        <v>0</v>
      </c>
      <c r="N780" s="83">
        <f>IF(I780=0,0,IF(I780&lt;100,(H780+0.1)*I780-M780+7.5,0))</f>
        <v>0</v>
      </c>
      <c r="O780" s="83">
        <f>N780+M780</f>
        <v>0</v>
      </c>
      <c r="P780" s="84"/>
      <c r="Q780" s="78">
        <v>80</v>
      </c>
      <c r="R780" s="85" t="s">
        <v>163</v>
      </c>
      <c r="S780" s="84" t="s">
        <v>4813</v>
      </c>
    </row>
    <row r="781" spans="1:19" s="42" customFormat="1" ht="15.9" x14ac:dyDescent="0.45">
      <c r="A781" s="8"/>
      <c r="B781" s="75" t="s">
        <v>1855</v>
      </c>
      <c r="C781" s="76" t="s">
        <v>1580</v>
      </c>
      <c r="D781" s="76" t="s">
        <v>1581</v>
      </c>
      <c r="E781" s="76" t="s">
        <v>1856</v>
      </c>
      <c r="F781" s="77" t="s">
        <v>52</v>
      </c>
      <c r="G781" s="78">
        <v>150</v>
      </c>
      <c r="H781" s="79">
        <v>1.05</v>
      </c>
      <c r="I781" s="80"/>
      <c r="J781" s="81">
        <f>INT(I781/G781)</f>
        <v>0</v>
      </c>
      <c r="K781" s="81">
        <f>MOD(I781,G781)</f>
        <v>0</v>
      </c>
      <c r="L781" s="82" t="str">
        <f>IF(I781="","-",J781+K781/(G781/2))</f>
        <v>-</v>
      </c>
      <c r="M781" s="83">
        <f>I781*H781</f>
        <v>0</v>
      </c>
      <c r="N781" s="83">
        <f>IF(I781=0,0,IF(I781&lt;100,(H781+0.1)*I781-M781+7.5,0))</f>
        <v>0</v>
      </c>
      <c r="O781" s="83">
        <f>N781+M781</f>
        <v>0</v>
      </c>
      <c r="P781" s="84"/>
      <c r="Q781" s="78">
        <v>80</v>
      </c>
      <c r="R781" s="85" t="s">
        <v>163</v>
      </c>
      <c r="S781" s="84" t="s">
        <v>4814</v>
      </c>
    </row>
    <row r="782" spans="1:19" s="42" customFormat="1" ht="15.9" x14ac:dyDescent="0.45">
      <c r="A782" s="8"/>
      <c r="B782" s="75" t="s">
        <v>1857</v>
      </c>
      <c r="C782" s="76" t="s">
        <v>1580</v>
      </c>
      <c r="D782" s="76" t="s">
        <v>1581</v>
      </c>
      <c r="E782" s="76" t="s">
        <v>1858</v>
      </c>
      <c r="F782" s="77" t="s">
        <v>52</v>
      </c>
      <c r="G782" s="78">
        <v>150</v>
      </c>
      <c r="H782" s="79">
        <v>1.1200000000000001</v>
      </c>
      <c r="I782" s="80"/>
      <c r="J782" s="81">
        <f>INT(I782/G782)</f>
        <v>0</v>
      </c>
      <c r="K782" s="81">
        <f>MOD(I782,G782)</f>
        <v>0</v>
      </c>
      <c r="L782" s="82" t="str">
        <f>IF(I782="","-",J782+K782/(G782/2))</f>
        <v>-</v>
      </c>
      <c r="M782" s="83">
        <f>I782*H782</f>
        <v>0</v>
      </c>
      <c r="N782" s="83">
        <f>IF(I782=0,0,IF(I782&lt;100,(H782+0.1)*I782-M782+7.5,0))</f>
        <v>0</v>
      </c>
      <c r="O782" s="83">
        <f>N782+M782</f>
        <v>0</v>
      </c>
      <c r="P782" s="84"/>
      <c r="Q782" s="78">
        <v>70</v>
      </c>
      <c r="R782" s="85">
        <v>5</v>
      </c>
      <c r="S782" s="84" t="s">
        <v>4815</v>
      </c>
    </row>
    <row r="783" spans="1:19" s="42" customFormat="1" ht="15.9" x14ac:dyDescent="0.45">
      <c r="A783" s="8"/>
      <c r="B783" s="75" t="s">
        <v>1859</v>
      </c>
      <c r="C783" s="76" t="s">
        <v>1580</v>
      </c>
      <c r="D783" s="76" t="s">
        <v>1581</v>
      </c>
      <c r="E783" s="76" t="s">
        <v>1860</v>
      </c>
      <c r="F783" s="77" t="s">
        <v>52</v>
      </c>
      <c r="G783" s="78">
        <v>150</v>
      </c>
      <c r="H783" s="79">
        <v>1.05</v>
      </c>
      <c r="I783" s="80"/>
      <c r="J783" s="81">
        <f>INT(I783/G783)</f>
        <v>0</v>
      </c>
      <c r="K783" s="81">
        <f>MOD(I783,G783)</f>
        <v>0</v>
      </c>
      <c r="L783" s="82" t="str">
        <f>IF(I783="","-",J783+K783/(G783/2))</f>
        <v>-</v>
      </c>
      <c r="M783" s="83">
        <f>I783*H783</f>
        <v>0</v>
      </c>
      <c r="N783" s="83">
        <f>IF(I783=0,0,IF(I783&lt;100,(H783+0.1)*I783-M783+7.5,0))</f>
        <v>0</v>
      </c>
      <c r="O783" s="83">
        <f>N783+M783</f>
        <v>0</v>
      </c>
      <c r="P783" s="84"/>
      <c r="Q783" s="78">
        <v>90</v>
      </c>
      <c r="R783" s="85" t="s">
        <v>163</v>
      </c>
      <c r="S783" s="84" t="s">
        <v>4816</v>
      </c>
    </row>
    <row r="784" spans="1:19" s="42" customFormat="1" ht="15.9" x14ac:dyDescent="0.45">
      <c r="A784" s="8"/>
      <c r="B784" s="75" t="s">
        <v>1861</v>
      </c>
      <c r="C784" s="76" t="s">
        <v>1580</v>
      </c>
      <c r="D784" s="76" t="s">
        <v>1581</v>
      </c>
      <c r="E784" s="76" t="s">
        <v>1862</v>
      </c>
      <c r="F784" s="77" t="s">
        <v>52</v>
      </c>
      <c r="G784" s="78">
        <v>150</v>
      </c>
      <c r="H784" s="79">
        <v>1.05</v>
      </c>
      <c r="I784" s="80"/>
      <c r="J784" s="81">
        <f>INT(I784/G784)</f>
        <v>0</v>
      </c>
      <c r="K784" s="81">
        <f>MOD(I784,G784)</f>
        <v>0</v>
      </c>
      <c r="L784" s="82" t="str">
        <f>IF(I784="","-",J784+K784/(G784/2))</f>
        <v>-</v>
      </c>
      <c r="M784" s="83">
        <f>I784*H784</f>
        <v>0</v>
      </c>
      <c r="N784" s="83">
        <f>IF(I784=0,0,IF(I784&lt;100,(H784+0.1)*I784-M784+7.5,0))</f>
        <v>0</v>
      </c>
      <c r="O784" s="83">
        <f>N784+M784</f>
        <v>0</v>
      </c>
      <c r="P784" s="84"/>
      <c r="Q784" s="78">
        <v>80</v>
      </c>
      <c r="R784" s="85" t="s">
        <v>163</v>
      </c>
      <c r="S784" s="84" t="s">
        <v>4519</v>
      </c>
    </row>
    <row r="785" spans="1:19" s="42" customFormat="1" ht="15.9" x14ac:dyDescent="0.45">
      <c r="A785" s="8"/>
      <c r="B785" s="75" t="s">
        <v>1863</v>
      </c>
      <c r="C785" s="76" t="s">
        <v>1580</v>
      </c>
      <c r="D785" s="76" t="s">
        <v>1581</v>
      </c>
      <c r="E785" s="76" t="s">
        <v>1864</v>
      </c>
      <c r="F785" s="77" t="s">
        <v>52</v>
      </c>
      <c r="G785" s="78">
        <v>150</v>
      </c>
      <c r="H785" s="79">
        <v>0.98</v>
      </c>
      <c r="I785" s="80"/>
      <c r="J785" s="81">
        <f>INT(I785/G785)</f>
        <v>0</v>
      </c>
      <c r="K785" s="81">
        <f>MOD(I785,G785)</f>
        <v>0</v>
      </c>
      <c r="L785" s="82" t="str">
        <f>IF(I785="","-",J785+K785/(G785/2))</f>
        <v>-</v>
      </c>
      <c r="M785" s="83">
        <f>I785*H785</f>
        <v>0</v>
      </c>
      <c r="N785" s="83">
        <f>IF(I785=0,0,IF(I785&lt;100,(H785+0.1)*I785-M785+7.5,0))</f>
        <v>0</v>
      </c>
      <c r="O785" s="83">
        <f>N785+M785</f>
        <v>0</v>
      </c>
      <c r="P785" s="84"/>
      <c r="Q785" s="78">
        <v>90</v>
      </c>
      <c r="R785" s="85" t="s">
        <v>163</v>
      </c>
      <c r="S785" s="84" t="s">
        <v>4749</v>
      </c>
    </row>
    <row r="786" spans="1:19" s="42" customFormat="1" ht="15.9" x14ac:dyDescent="0.45">
      <c r="A786" s="8"/>
      <c r="B786" s="75" t="s">
        <v>1865</v>
      </c>
      <c r="C786" s="76" t="s">
        <v>1580</v>
      </c>
      <c r="D786" s="76" t="s">
        <v>1581</v>
      </c>
      <c r="E786" s="76" t="s">
        <v>1866</v>
      </c>
      <c r="F786" s="77" t="s">
        <v>52</v>
      </c>
      <c r="G786" s="78">
        <v>150</v>
      </c>
      <c r="H786" s="79">
        <v>1.02</v>
      </c>
      <c r="I786" s="80"/>
      <c r="J786" s="81">
        <f>INT(I786/G786)</f>
        <v>0</v>
      </c>
      <c r="K786" s="81">
        <f>MOD(I786,G786)</f>
        <v>0</v>
      </c>
      <c r="L786" s="82" t="str">
        <f>IF(I786="","-",J786+K786/(G786/2))</f>
        <v>-</v>
      </c>
      <c r="M786" s="83">
        <f>I786*H786</f>
        <v>0</v>
      </c>
      <c r="N786" s="83">
        <f>IF(I786=0,0,IF(I786&lt;100,(H786+0.1)*I786-M786+7.5,0))</f>
        <v>0</v>
      </c>
      <c r="O786" s="83">
        <f>N786+M786</f>
        <v>0</v>
      </c>
      <c r="P786" s="84"/>
      <c r="Q786" s="78">
        <v>60</v>
      </c>
      <c r="R786" s="85" t="s">
        <v>755</v>
      </c>
      <c r="S786" s="84" t="s">
        <v>4817</v>
      </c>
    </row>
    <row r="787" spans="1:19" s="42" customFormat="1" ht="15.9" x14ac:dyDescent="0.45">
      <c r="A787" s="8"/>
      <c r="B787" s="75" t="s">
        <v>1867</v>
      </c>
      <c r="C787" s="76" t="s">
        <v>1580</v>
      </c>
      <c r="D787" s="76" t="s">
        <v>1581</v>
      </c>
      <c r="E787" s="76" t="s">
        <v>1868</v>
      </c>
      <c r="F787" s="77" t="s">
        <v>52</v>
      </c>
      <c r="G787" s="78">
        <v>150</v>
      </c>
      <c r="H787" s="79">
        <v>0.98</v>
      </c>
      <c r="I787" s="80"/>
      <c r="J787" s="81">
        <f>INT(I787/G787)</f>
        <v>0</v>
      </c>
      <c r="K787" s="81">
        <f>MOD(I787,G787)</f>
        <v>0</v>
      </c>
      <c r="L787" s="82" t="str">
        <f>IF(I787="","-",J787+K787/(G787/2))</f>
        <v>-</v>
      </c>
      <c r="M787" s="83">
        <f>I787*H787</f>
        <v>0</v>
      </c>
      <c r="N787" s="83">
        <f>IF(I787=0,0,IF(I787&lt;100,(H787+0.1)*I787-M787+7.5,0))</f>
        <v>0</v>
      </c>
      <c r="O787" s="83">
        <f>N787+M787</f>
        <v>0</v>
      </c>
      <c r="P787" s="84"/>
      <c r="Q787" s="78">
        <v>60</v>
      </c>
      <c r="R787" s="85" t="s">
        <v>755</v>
      </c>
      <c r="S787" s="84" t="s">
        <v>4818</v>
      </c>
    </row>
    <row r="788" spans="1:19" s="42" customFormat="1" ht="15.9" x14ac:dyDescent="0.45">
      <c r="A788" s="8"/>
      <c r="B788" s="75" t="s">
        <v>1869</v>
      </c>
      <c r="C788" s="76" t="s">
        <v>1580</v>
      </c>
      <c r="D788" s="76" t="s">
        <v>1581</v>
      </c>
      <c r="E788" s="76" t="s">
        <v>1870</v>
      </c>
      <c r="F788" s="77" t="s">
        <v>52</v>
      </c>
      <c r="G788" s="78">
        <v>150</v>
      </c>
      <c r="H788" s="79">
        <v>1.05</v>
      </c>
      <c r="I788" s="80"/>
      <c r="J788" s="81">
        <f>INT(I788/G788)</f>
        <v>0</v>
      </c>
      <c r="K788" s="81">
        <f>MOD(I788,G788)</f>
        <v>0</v>
      </c>
      <c r="L788" s="82" t="str">
        <f>IF(I788="","-",J788+K788/(G788/2))</f>
        <v>-</v>
      </c>
      <c r="M788" s="83">
        <f>I788*H788</f>
        <v>0</v>
      </c>
      <c r="N788" s="83">
        <f>IF(I788=0,0,IF(I788&lt;100,(H788+0.1)*I788-M788+7.5,0))</f>
        <v>0</v>
      </c>
      <c r="O788" s="83">
        <f>N788+M788</f>
        <v>0</v>
      </c>
      <c r="P788" s="84"/>
      <c r="Q788" s="78">
        <v>80</v>
      </c>
      <c r="R788" s="85" t="s">
        <v>163</v>
      </c>
      <c r="S788" s="84" t="s">
        <v>4491</v>
      </c>
    </row>
    <row r="789" spans="1:19" s="42" customFormat="1" ht="15.9" x14ac:dyDescent="0.45">
      <c r="A789" s="8"/>
      <c r="B789" s="75" t="s">
        <v>1871</v>
      </c>
      <c r="C789" s="76" t="s">
        <v>1580</v>
      </c>
      <c r="D789" s="76" t="s">
        <v>1581</v>
      </c>
      <c r="E789" s="76" t="s">
        <v>1872</v>
      </c>
      <c r="F789" s="77" t="s">
        <v>52</v>
      </c>
      <c r="G789" s="78">
        <v>150</v>
      </c>
      <c r="H789" s="79">
        <v>0.98</v>
      </c>
      <c r="I789" s="80"/>
      <c r="J789" s="81">
        <f>INT(I789/G789)</f>
        <v>0</v>
      </c>
      <c r="K789" s="81">
        <f>MOD(I789,G789)</f>
        <v>0</v>
      </c>
      <c r="L789" s="82" t="str">
        <f>IF(I789="","-",J789+K789/(G789/2))</f>
        <v>-</v>
      </c>
      <c r="M789" s="83">
        <f>I789*H789</f>
        <v>0</v>
      </c>
      <c r="N789" s="83">
        <f>IF(I789=0,0,IF(I789&lt;100,(H789+0.1)*I789-M789+7.5,0))</f>
        <v>0</v>
      </c>
      <c r="O789" s="83">
        <f>N789+M789</f>
        <v>0</v>
      </c>
      <c r="P789" s="84"/>
      <c r="Q789" s="78">
        <v>80</v>
      </c>
      <c r="R789" s="85" t="s">
        <v>755</v>
      </c>
      <c r="S789" s="84" t="s">
        <v>4819</v>
      </c>
    </row>
    <row r="790" spans="1:19" s="42" customFormat="1" ht="15.9" x14ac:dyDescent="0.45">
      <c r="A790" s="8"/>
      <c r="B790" s="75" t="s">
        <v>1873</v>
      </c>
      <c r="C790" s="76" t="s">
        <v>1580</v>
      </c>
      <c r="D790" s="76" t="s">
        <v>1581</v>
      </c>
      <c r="E790" s="76" t="s">
        <v>1874</v>
      </c>
      <c r="F790" s="77" t="s">
        <v>52</v>
      </c>
      <c r="G790" s="78">
        <v>150</v>
      </c>
      <c r="H790" s="79">
        <v>0.98</v>
      </c>
      <c r="I790" s="80"/>
      <c r="J790" s="81">
        <f>INT(I790/G790)</f>
        <v>0</v>
      </c>
      <c r="K790" s="81">
        <f>MOD(I790,G790)</f>
        <v>0</v>
      </c>
      <c r="L790" s="82" t="str">
        <f>IF(I790="","-",J790+K790/(G790/2))</f>
        <v>-</v>
      </c>
      <c r="M790" s="83">
        <f>I790*H790</f>
        <v>0</v>
      </c>
      <c r="N790" s="83">
        <f>IF(I790=0,0,IF(I790&lt;100,(H790+0.1)*I790-M790+7.5,0))</f>
        <v>0</v>
      </c>
      <c r="O790" s="83">
        <f>N790+M790</f>
        <v>0</v>
      </c>
      <c r="P790" s="84"/>
      <c r="Q790" s="78">
        <v>80</v>
      </c>
      <c r="R790" s="85" t="s">
        <v>163</v>
      </c>
      <c r="S790" s="84" t="s">
        <v>4820</v>
      </c>
    </row>
    <row r="791" spans="1:19" s="42" customFormat="1" ht="15.9" x14ac:dyDescent="0.45">
      <c r="A791" s="8"/>
      <c r="B791" s="75" t="s">
        <v>1875</v>
      </c>
      <c r="C791" s="76" t="s">
        <v>1580</v>
      </c>
      <c r="D791" s="76" t="s">
        <v>1581</v>
      </c>
      <c r="E791" s="76" t="s">
        <v>1876</v>
      </c>
      <c r="F791" s="77" t="s">
        <v>52</v>
      </c>
      <c r="G791" s="78">
        <v>150</v>
      </c>
      <c r="H791" s="79">
        <v>0.98</v>
      </c>
      <c r="I791" s="80"/>
      <c r="J791" s="81">
        <f>INT(I791/G791)</f>
        <v>0</v>
      </c>
      <c r="K791" s="81">
        <f>MOD(I791,G791)</f>
        <v>0</v>
      </c>
      <c r="L791" s="82" t="str">
        <f>IF(I791="","-",J791+K791/(G791/2))</f>
        <v>-</v>
      </c>
      <c r="M791" s="83">
        <f>I791*H791</f>
        <v>0</v>
      </c>
      <c r="N791" s="83">
        <f>IF(I791=0,0,IF(I791&lt;100,(H791+0.1)*I791-M791+7.5,0))</f>
        <v>0</v>
      </c>
      <c r="O791" s="83">
        <f>N791+M791</f>
        <v>0</v>
      </c>
      <c r="P791" s="84"/>
      <c r="Q791" s="78">
        <v>80</v>
      </c>
      <c r="R791" s="85" t="s">
        <v>163</v>
      </c>
      <c r="S791" s="84" t="s">
        <v>4821</v>
      </c>
    </row>
    <row r="792" spans="1:19" s="42" customFormat="1" ht="15.9" x14ac:dyDescent="0.45">
      <c r="A792" s="8"/>
      <c r="B792" s="75" t="s">
        <v>1877</v>
      </c>
      <c r="C792" s="76" t="s">
        <v>1580</v>
      </c>
      <c r="D792" s="76" t="s">
        <v>1581</v>
      </c>
      <c r="E792" s="76" t="s">
        <v>1878</v>
      </c>
      <c r="F792" s="77" t="s">
        <v>52</v>
      </c>
      <c r="G792" s="78">
        <v>150</v>
      </c>
      <c r="H792" s="79">
        <v>1.05</v>
      </c>
      <c r="I792" s="80"/>
      <c r="J792" s="81">
        <f>INT(I792/G792)</f>
        <v>0</v>
      </c>
      <c r="K792" s="81">
        <f>MOD(I792,G792)</f>
        <v>0</v>
      </c>
      <c r="L792" s="82" t="str">
        <f>IF(I792="","-",J792+K792/(G792/2))</f>
        <v>-</v>
      </c>
      <c r="M792" s="83">
        <f>I792*H792</f>
        <v>0</v>
      </c>
      <c r="N792" s="83">
        <f>IF(I792=0,0,IF(I792&lt;100,(H792+0.1)*I792-M792+7.5,0))</f>
        <v>0</v>
      </c>
      <c r="O792" s="83">
        <f>N792+M792</f>
        <v>0</v>
      </c>
      <c r="P792" s="84"/>
      <c r="Q792" s="78">
        <v>60</v>
      </c>
      <c r="R792" s="85" t="s">
        <v>1879</v>
      </c>
      <c r="S792" s="84" t="s">
        <v>4822</v>
      </c>
    </row>
    <row r="793" spans="1:19" s="42" customFormat="1" ht="15.9" x14ac:dyDescent="0.45">
      <c r="A793" s="8"/>
      <c r="B793" s="75" t="s">
        <v>1880</v>
      </c>
      <c r="C793" s="86" t="s">
        <v>1580</v>
      </c>
      <c r="D793" s="86" t="s">
        <v>1581</v>
      </c>
      <c r="E793" s="86" t="s">
        <v>1881</v>
      </c>
      <c r="F793" s="87" t="s">
        <v>52</v>
      </c>
      <c r="G793" s="78">
        <v>150</v>
      </c>
      <c r="H793" s="79">
        <v>1.1200000000000001</v>
      </c>
      <c r="I793" s="80"/>
      <c r="J793" s="81">
        <f>INT(I793/G793)</f>
        <v>0</v>
      </c>
      <c r="K793" s="81">
        <f>MOD(I793,G793)</f>
        <v>0</v>
      </c>
      <c r="L793" s="82" t="str">
        <f>IF(I793="","-",J793+K793/(G793/2))</f>
        <v>-</v>
      </c>
      <c r="M793" s="83">
        <f>I793*H793</f>
        <v>0</v>
      </c>
      <c r="N793" s="83">
        <f>IF(I793=0,0,IF(I793&lt;100,(H793+0.1)*I793-M793+7.5,0))</f>
        <v>0</v>
      </c>
      <c r="O793" s="83">
        <f>N793+M793</f>
        <v>0</v>
      </c>
      <c r="P793" s="84"/>
      <c r="Q793" s="78">
        <v>70</v>
      </c>
      <c r="R793" s="85" t="s">
        <v>1710</v>
      </c>
      <c r="S793" s="84" t="s">
        <v>5433</v>
      </c>
    </row>
    <row r="794" spans="1:19" s="42" customFormat="1" ht="15.9" x14ac:dyDescent="0.45">
      <c r="A794" s="8"/>
      <c r="B794" s="75" t="s">
        <v>1882</v>
      </c>
      <c r="C794" s="86" t="s">
        <v>1580</v>
      </c>
      <c r="D794" s="86" t="s">
        <v>1581</v>
      </c>
      <c r="E794" s="86" t="s">
        <v>1883</v>
      </c>
      <c r="F794" s="87" t="s">
        <v>52</v>
      </c>
      <c r="G794" s="78">
        <v>150</v>
      </c>
      <c r="H794" s="79">
        <v>1.1200000000000001</v>
      </c>
      <c r="I794" s="80"/>
      <c r="J794" s="81">
        <f>INT(I794/G794)</f>
        <v>0</v>
      </c>
      <c r="K794" s="81">
        <f>MOD(I794,G794)</f>
        <v>0</v>
      </c>
      <c r="L794" s="82" t="str">
        <f>IF(I794="","-",J794+K794/(G794/2))</f>
        <v>-</v>
      </c>
      <c r="M794" s="83">
        <f>I794*H794</f>
        <v>0</v>
      </c>
      <c r="N794" s="83">
        <f>IF(I794=0,0,IF(I794&lt;100,(H794+0.1)*I794-M794+7.5,0))</f>
        <v>0</v>
      </c>
      <c r="O794" s="83">
        <f>N794+M794</f>
        <v>0</v>
      </c>
      <c r="P794" s="84"/>
      <c r="Q794" s="78">
        <v>90</v>
      </c>
      <c r="R794" s="85" t="s">
        <v>1710</v>
      </c>
      <c r="S794" s="84" t="s">
        <v>5434</v>
      </c>
    </row>
    <row r="795" spans="1:19" s="42" customFormat="1" ht="15.9" x14ac:dyDescent="0.45">
      <c r="A795" s="8"/>
      <c r="B795" s="75" t="s">
        <v>1884</v>
      </c>
      <c r="C795" s="76" t="s">
        <v>1580</v>
      </c>
      <c r="D795" s="76" t="s">
        <v>1581</v>
      </c>
      <c r="E795" s="76" t="s">
        <v>1885</v>
      </c>
      <c r="F795" s="77" t="s">
        <v>52</v>
      </c>
      <c r="G795" s="78">
        <v>150</v>
      </c>
      <c r="H795" s="79">
        <v>0.98</v>
      </c>
      <c r="I795" s="80"/>
      <c r="J795" s="81">
        <f>INT(I795/G795)</f>
        <v>0</v>
      </c>
      <c r="K795" s="81">
        <f>MOD(I795,G795)</f>
        <v>0</v>
      </c>
      <c r="L795" s="82" t="str">
        <f>IF(I795="","-",J795+K795/(G795/2))</f>
        <v>-</v>
      </c>
      <c r="M795" s="83">
        <f>I795*H795</f>
        <v>0</v>
      </c>
      <c r="N795" s="83">
        <f>IF(I795=0,0,IF(I795&lt;100,(H795+0.1)*I795-M795+7.5,0))</f>
        <v>0</v>
      </c>
      <c r="O795" s="83">
        <f>N795+M795</f>
        <v>0</v>
      </c>
      <c r="P795" s="84"/>
      <c r="Q795" s="78">
        <v>80</v>
      </c>
      <c r="R795" s="85" t="s">
        <v>163</v>
      </c>
      <c r="S795" s="84" t="s">
        <v>4823</v>
      </c>
    </row>
    <row r="796" spans="1:19" s="42" customFormat="1" ht="15.9" x14ac:dyDescent="0.45">
      <c r="A796" s="8"/>
      <c r="B796" s="75" t="s">
        <v>1886</v>
      </c>
      <c r="C796" s="86" t="s">
        <v>1580</v>
      </c>
      <c r="D796" s="86" t="s">
        <v>1581</v>
      </c>
      <c r="E796" s="86" t="s">
        <v>1887</v>
      </c>
      <c r="F796" s="87" t="s">
        <v>52</v>
      </c>
      <c r="G796" s="78">
        <v>150</v>
      </c>
      <c r="H796" s="79">
        <v>1.1200000000000001</v>
      </c>
      <c r="I796" s="80"/>
      <c r="J796" s="81">
        <f>INT(I796/G796)</f>
        <v>0</v>
      </c>
      <c r="K796" s="81">
        <f>MOD(I796,G796)</f>
        <v>0</v>
      </c>
      <c r="L796" s="82" t="str">
        <f>IF(I796="","-",J796+K796/(G796/2))</f>
        <v>-</v>
      </c>
      <c r="M796" s="83">
        <f>I796*H796</f>
        <v>0</v>
      </c>
      <c r="N796" s="83">
        <f>IF(I796=0,0,IF(I796&lt;100,(H796+0.1)*I796-M796+7.5,0))</f>
        <v>0</v>
      </c>
      <c r="O796" s="83">
        <f>N796+M796</f>
        <v>0</v>
      </c>
      <c r="P796" s="84"/>
      <c r="Q796" s="78">
        <v>100</v>
      </c>
      <c r="R796" s="85" t="s">
        <v>1710</v>
      </c>
      <c r="S796" s="84" t="s">
        <v>5435</v>
      </c>
    </row>
    <row r="797" spans="1:19" s="42" customFormat="1" ht="15.9" x14ac:dyDescent="0.45">
      <c r="A797" s="8"/>
      <c r="B797" s="75" t="s">
        <v>1888</v>
      </c>
      <c r="C797" s="76" t="s">
        <v>1580</v>
      </c>
      <c r="D797" s="76" t="s">
        <v>1581</v>
      </c>
      <c r="E797" s="76" t="s">
        <v>1889</v>
      </c>
      <c r="F797" s="77" t="s">
        <v>52</v>
      </c>
      <c r="G797" s="78">
        <v>150</v>
      </c>
      <c r="H797" s="79">
        <v>1.05</v>
      </c>
      <c r="I797" s="80"/>
      <c r="J797" s="81">
        <f>INT(I797/G797)</f>
        <v>0</v>
      </c>
      <c r="K797" s="81">
        <f>MOD(I797,G797)</f>
        <v>0</v>
      </c>
      <c r="L797" s="82" t="str">
        <f>IF(I797="","-",J797+K797/(G797/2))</f>
        <v>-</v>
      </c>
      <c r="M797" s="83">
        <f>I797*H797</f>
        <v>0</v>
      </c>
      <c r="N797" s="83">
        <f>IF(I797=0,0,IF(I797&lt;100,(H797+0.1)*I797-M797+7.5,0))</f>
        <v>0</v>
      </c>
      <c r="O797" s="83">
        <f>N797+M797</f>
        <v>0</v>
      </c>
      <c r="P797" s="84"/>
      <c r="Q797" s="78">
        <v>80</v>
      </c>
      <c r="R797" s="85" t="s">
        <v>163</v>
      </c>
      <c r="S797" s="84" t="s">
        <v>4824</v>
      </c>
    </row>
    <row r="798" spans="1:19" s="42" customFormat="1" ht="15.9" x14ac:dyDescent="0.45">
      <c r="A798" s="8"/>
      <c r="B798" s="75" t="s">
        <v>1890</v>
      </c>
      <c r="C798" s="76" t="s">
        <v>1580</v>
      </c>
      <c r="D798" s="76" t="s">
        <v>1581</v>
      </c>
      <c r="E798" s="76" t="s">
        <v>1891</v>
      </c>
      <c r="F798" s="77" t="s">
        <v>52</v>
      </c>
      <c r="G798" s="78">
        <v>150</v>
      </c>
      <c r="H798" s="79">
        <v>0.98</v>
      </c>
      <c r="I798" s="80"/>
      <c r="J798" s="81">
        <f>INT(I798/G798)</f>
        <v>0</v>
      </c>
      <c r="K798" s="81">
        <f>MOD(I798,G798)</f>
        <v>0</v>
      </c>
      <c r="L798" s="82" t="str">
        <f>IF(I798="","-",J798+K798/(G798/2))</f>
        <v>-</v>
      </c>
      <c r="M798" s="83">
        <f>I798*H798</f>
        <v>0</v>
      </c>
      <c r="N798" s="83">
        <f>IF(I798=0,0,IF(I798&lt;100,(H798+0.1)*I798-M798+7.5,0))</f>
        <v>0</v>
      </c>
      <c r="O798" s="83">
        <f>N798+M798</f>
        <v>0</v>
      </c>
      <c r="P798" s="84"/>
      <c r="Q798" s="78">
        <v>80</v>
      </c>
      <c r="R798" s="85" t="s">
        <v>138</v>
      </c>
      <c r="S798" s="84" t="s">
        <v>4825</v>
      </c>
    </row>
    <row r="799" spans="1:19" s="42" customFormat="1" ht="15.9" x14ac:dyDescent="0.45">
      <c r="A799" s="8"/>
      <c r="B799" s="75" t="s">
        <v>1892</v>
      </c>
      <c r="C799" s="76" t="s">
        <v>1580</v>
      </c>
      <c r="D799" s="76" t="s">
        <v>1581</v>
      </c>
      <c r="E799" s="76" t="s">
        <v>1893</v>
      </c>
      <c r="F799" s="77" t="s">
        <v>52</v>
      </c>
      <c r="G799" s="78">
        <v>150</v>
      </c>
      <c r="H799" s="79">
        <v>0.98</v>
      </c>
      <c r="I799" s="80"/>
      <c r="J799" s="81">
        <f>INT(I799/G799)</f>
        <v>0</v>
      </c>
      <c r="K799" s="81">
        <f>MOD(I799,G799)</f>
        <v>0</v>
      </c>
      <c r="L799" s="82" t="str">
        <f>IF(I799="","-",J799+K799/(G799/2))</f>
        <v>-</v>
      </c>
      <c r="M799" s="83">
        <f>I799*H799</f>
        <v>0</v>
      </c>
      <c r="N799" s="83">
        <f>IF(I799=0,0,IF(I799&lt;100,(H799+0.1)*I799-M799+7.5,0))</f>
        <v>0</v>
      </c>
      <c r="O799" s="83">
        <f>N799+M799</f>
        <v>0</v>
      </c>
      <c r="P799" s="84"/>
      <c r="Q799" s="78">
        <v>90</v>
      </c>
      <c r="R799" s="85" t="s">
        <v>163</v>
      </c>
      <c r="S799" s="84" t="s">
        <v>4826</v>
      </c>
    </row>
    <row r="800" spans="1:19" s="42" customFormat="1" ht="15.9" x14ac:dyDescent="0.45">
      <c r="A800" s="8"/>
      <c r="B800" s="75" t="s">
        <v>1894</v>
      </c>
      <c r="C800" s="76" t="s">
        <v>1580</v>
      </c>
      <c r="D800" s="76" t="s">
        <v>1581</v>
      </c>
      <c r="E800" s="76" t="s">
        <v>1895</v>
      </c>
      <c r="F800" s="77" t="s">
        <v>52</v>
      </c>
      <c r="G800" s="78">
        <v>150</v>
      </c>
      <c r="H800" s="79">
        <v>1.1200000000000001</v>
      </c>
      <c r="I800" s="80"/>
      <c r="J800" s="81">
        <f>INT(I800/G800)</f>
        <v>0</v>
      </c>
      <c r="K800" s="81">
        <f>MOD(I800,G800)</f>
        <v>0</v>
      </c>
      <c r="L800" s="82" t="str">
        <f>IF(I800="","-",J800+K800/(G800/2))</f>
        <v>-</v>
      </c>
      <c r="M800" s="83">
        <f>I800*H800</f>
        <v>0</v>
      </c>
      <c r="N800" s="83">
        <f>IF(I800=0,0,IF(I800&lt;100,(H800+0.1)*I800-M800+7.5,0))</f>
        <v>0</v>
      </c>
      <c r="O800" s="83">
        <f>N800+M800</f>
        <v>0</v>
      </c>
      <c r="P800" s="84"/>
      <c r="Q800" s="78">
        <v>80</v>
      </c>
      <c r="R800" s="85" t="s">
        <v>163</v>
      </c>
      <c r="S800" s="84" t="s">
        <v>4827</v>
      </c>
    </row>
    <row r="801" spans="1:19" s="42" customFormat="1" ht="15.9" x14ac:dyDescent="0.45">
      <c r="A801" s="8"/>
      <c r="B801" s="75" t="s">
        <v>1896</v>
      </c>
      <c r="C801" s="76" t="s">
        <v>1580</v>
      </c>
      <c r="D801" s="76" t="s">
        <v>1581</v>
      </c>
      <c r="E801" s="76" t="s">
        <v>1897</v>
      </c>
      <c r="F801" s="77" t="s">
        <v>52</v>
      </c>
      <c r="G801" s="78">
        <v>150</v>
      </c>
      <c r="H801" s="79">
        <v>0.98</v>
      </c>
      <c r="I801" s="80"/>
      <c r="J801" s="81">
        <f>INT(I801/G801)</f>
        <v>0</v>
      </c>
      <c r="K801" s="81">
        <f>MOD(I801,G801)</f>
        <v>0</v>
      </c>
      <c r="L801" s="82" t="str">
        <f>IF(I801="","-",J801+K801/(G801/2))</f>
        <v>-</v>
      </c>
      <c r="M801" s="83">
        <f>I801*H801</f>
        <v>0</v>
      </c>
      <c r="N801" s="83">
        <f>IF(I801=0,0,IF(I801&lt;100,(H801+0.1)*I801-M801+7.5,0))</f>
        <v>0</v>
      </c>
      <c r="O801" s="83">
        <f>N801+M801</f>
        <v>0</v>
      </c>
      <c r="P801" s="84"/>
      <c r="Q801" s="78">
        <v>100</v>
      </c>
      <c r="R801" s="85" t="s">
        <v>163</v>
      </c>
      <c r="S801" s="84" t="s">
        <v>4828</v>
      </c>
    </row>
    <row r="802" spans="1:19" s="42" customFormat="1" ht="15.9" x14ac:dyDescent="0.45">
      <c r="A802" s="8"/>
      <c r="B802" s="75" t="s">
        <v>1898</v>
      </c>
      <c r="C802" s="76" t="s">
        <v>1580</v>
      </c>
      <c r="D802" s="76" t="s">
        <v>1581</v>
      </c>
      <c r="E802" s="76" t="s">
        <v>1899</v>
      </c>
      <c r="F802" s="77" t="s">
        <v>52</v>
      </c>
      <c r="G802" s="78">
        <v>150</v>
      </c>
      <c r="H802" s="79">
        <v>1.05</v>
      </c>
      <c r="I802" s="80"/>
      <c r="J802" s="81">
        <f>INT(I802/G802)</f>
        <v>0</v>
      </c>
      <c r="K802" s="81">
        <f>MOD(I802,G802)</f>
        <v>0</v>
      </c>
      <c r="L802" s="82" t="str">
        <f>IF(I802="","-",J802+K802/(G802/2))</f>
        <v>-</v>
      </c>
      <c r="M802" s="83">
        <f>I802*H802</f>
        <v>0</v>
      </c>
      <c r="N802" s="83">
        <f>IF(I802=0,0,IF(I802&lt;100,(H802+0.1)*I802-M802+7.5,0))</f>
        <v>0</v>
      </c>
      <c r="O802" s="83">
        <f>N802+M802</f>
        <v>0</v>
      </c>
      <c r="P802" s="84"/>
      <c r="Q802" s="78">
        <v>80</v>
      </c>
      <c r="R802" s="85" t="s">
        <v>163</v>
      </c>
      <c r="S802" s="84" t="s">
        <v>4829</v>
      </c>
    </row>
    <row r="803" spans="1:19" s="42" customFormat="1" ht="15.9" x14ac:dyDescent="0.45">
      <c r="A803" s="8"/>
      <c r="B803" s="75" t="s">
        <v>1900</v>
      </c>
      <c r="C803" s="86" t="s">
        <v>1580</v>
      </c>
      <c r="D803" s="86" t="s">
        <v>1581</v>
      </c>
      <c r="E803" s="86" t="s">
        <v>1901</v>
      </c>
      <c r="F803" s="87" t="s">
        <v>52</v>
      </c>
      <c r="G803" s="78">
        <v>150</v>
      </c>
      <c r="H803" s="79">
        <v>1.1200000000000001</v>
      </c>
      <c r="I803" s="80"/>
      <c r="J803" s="81">
        <f>INT(I803/G803)</f>
        <v>0</v>
      </c>
      <c r="K803" s="81">
        <f>MOD(I803,G803)</f>
        <v>0</v>
      </c>
      <c r="L803" s="82" t="str">
        <f>IF(I803="","-",J803+K803/(G803/2))</f>
        <v>-</v>
      </c>
      <c r="M803" s="83">
        <f>I803*H803</f>
        <v>0</v>
      </c>
      <c r="N803" s="83">
        <f>IF(I803=0,0,IF(I803&lt;100,(H803+0.1)*I803-M803+7.5,0))</f>
        <v>0</v>
      </c>
      <c r="O803" s="83">
        <f>N803+M803</f>
        <v>0</v>
      </c>
      <c r="P803" s="84"/>
      <c r="Q803" s="78">
        <v>70</v>
      </c>
      <c r="R803" s="85" t="s">
        <v>1710</v>
      </c>
      <c r="S803" s="84" t="s">
        <v>5389</v>
      </c>
    </row>
    <row r="804" spans="1:19" s="42" customFormat="1" ht="15.9" x14ac:dyDescent="0.45">
      <c r="A804" s="8"/>
      <c r="B804" s="75" t="s">
        <v>1902</v>
      </c>
      <c r="C804" s="86" t="s">
        <v>1580</v>
      </c>
      <c r="D804" s="86" t="s">
        <v>1581</v>
      </c>
      <c r="E804" s="86" t="s">
        <v>1903</v>
      </c>
      <c r="F804" s="87" t="s">
        <v>52</v>
      </c>
      <c r="G804" s="78">
        <v>150</v>
      </c>
      <c r="H804" s="79">
        <v>1.1200000000000001</v>
      </c>
      <c r="I804" s="80"/>
      <c r="J804" s="81">
        <f>INT(I804/G804)</f>
        <v>0</v>
      </c>
      <c r="K804" s="81">
        <f>MOD(I804,G804)</f>
        <v>0</v>
      </c>
      <c r="L804" s="82" t="str">
        <f>IF(I804="","-",J804+K804/(G804/2))</f>
        <v>-</v>
      </c>
      <c r="M804" s="83">
        <f>I804*H804</f>
        <v>0</v>
      </c>
      <c r="N804" s="83">
        <f>IF(I804=0,0,IF(I804&lt;100,(H804+0.1)*I804-M804+7.5,0))</f>
        <v>0</v>
      </c>
      <c r="O804" s="83">
        <f>N804+M804</f>
        <v>0</v>
      </c>
      <c r="P804" s="84"/>
      <c r="Q804" s="78">
        <v>90</v>
      </c>
      <c r="R804" s="85" t="s">
        <v>1710</v>
      </c>
      <c r="S804" s="84" t="s">
        <v>5436</v>
      </c>
    </row>
    <row r="805" spans="1:19" s="42" customFormat="1" ht="15.9" x14ac:dyDescent="0.45">
      <c r="A805" s="8"/>
      <c r="B805" s="75" t="s">
        <v>1904</v>
      </c>
      <c r="C805" s="76" t="s">
        <v>1580</v>
      </c>
      <c r="D805" s="76" t="s">
        <v>1581</v>
      </c>
      <c r="E805" s="76" t="s">
        <v>1905</v>
      </c>
      <c r="F805" s="77" t="s">
        <v>52</v>
      </c>
      <c r="G805" s="78">
        <v>150</v>
      </c>
      <c r="H805" s="79">
        <v>1.05</v>
      </c>
      <c r="I805" s="80"/>
      <c r="J805" s="81">
        <f>INT(I805/G805)</f>
        <v>0</v>
      </c>
      <c r="K805" s="81">
        <f>MOD(I805,G805)</f>
        <v>0</v>
      </c>
      <c r="L805" s="82" t="str">
        <f>IF(I805="","-",J805+K805/(G805/2))</f>
        <v>-</v>
      </c>
      <c r="M805" s="83">
        <f>I805*H805</f>
        <v>0</v>
      </c>
      <c r="N805" s="83">
        <f>IF(I805=0,0,IF(I805&lt;100,(H805+0.1)*I805-M805+7.5,0))</f>
        <v>0</v>
      </c>
      <c r="O805" s="83">
        <f>N805+M805</f>
        <v>0</v>
      </c>
      <c r="P805" s="84"/>
      <c r="Q805" s="78">
        <v>80</v>
      </c>
      <c r="R805" s="85" t="s">
        <v>163</v>
      </c>
      <c r="S805" s="84" t="s">
        <v>4830</v>
      </c>
    </row>
    <row r="806" spans="1:19" s="42" customFormat="1" ht="15.9" x14ac:dyDescent="0.45">
      <c r="A806" s="8"/>
      <c r="B806" s="75" t="s">
        <v>1906</v>
      </c>
      <c r="C806" s="76" t="s">
        <v>1580</v>
      </c>
      <c r="D806" s="76" t="s">
        <v>1581</v>
      </c>
      <c r="E806" s="76" t="s">
        <v>1907</v>
      </c>
      <c r="F806" s="77" t="s">
        <v>52</v>
      </c>
      <c r="G806" s="78">
        <v>150</v>
      </c>
      <c r="H806" s="79">
        <v>1.1200000000000001</v>
      </c>
      <c r="I806" s="80"/>
      <c r="J806" s="81">
        <f>INT(I806/G806)</f>
        <v>0</v>
      </c>
      <c r="K806" s="81">
        <f>MOD(I806,G806)</f>
        <v>0</v>
      </c>
      <c r="L806" s="82" t="str">
        <f>IF(I806="","-",J806+K806/(G806/2))</f>
        <v>-</v>
      </c>
      <c r="M806" s="83">
        <f>I806*H806</f>
        <v>0</v>
      </c>
      <c r="N806" s="83">
        <f>IF(I806=0,0,IF(I806&lt;100,(H806+0.1)*I806-M806+7.5,0))</f>
        <v>0</v>
      </c>
      <c r="O806" s="83">
        <f>N806+M806</f>
        <v>0</v>
      </c>
      <c r="P806" s="84"/>
      <c r="Q806" s="78">
        <v>70</v>
      </c>
      <c r="R806" s="85">
        <v>5</v>
      </c>
      <c r="S806" s="84" t="s">
        <v>4831</v>
      </c>
    </row>
    <row r="807" spans="1:19" s="42" customFormat="1" ht="15.9" x14ac:dyDescent="0.45">
      <c r="A807" s="8"/>
      <c r="B807" s="75" t="s">
        <v>1908</v>
      </c>
      <c r="C807" s="76" t="s">
        <v>1580</v>
      </c>
      <c r="D807" s="76" t="s">
        <v>1581</v>
      </c>
      <c r="E807" s="76" t="s">
        <v>1909</v>
      </c>
      <c r="F807" s="77" t="s">
        <v>52</v>
      </c>
      <c r="G807" s="78">
        <v>150</v>
      </c>
      <c r="H807" s="79">
        <v>0.98</v>
      </c>
      <c r="I807" s="80"/>
      <c r="J807" s="81">
        <f>INT(I807/G807)</f>
        <v>0</v>
      </c>
      <c r="K807" s="81">
        <f>MOD(I807,G807)</f>
        <v>0</v>
      </c>
      <c r="L807" s="82" t="str">
        <f>IF(I807="","-",J807+K807/(G807/2))</f>
        <v>-</v>
      </c>
      <c r="M807" s="83">
        <f>I807*H807</f>
        <v>0</v>
      </c>
      <c r="N807" s="83">
        <f>IF(I807=0,0,IF(I807&lt;100,(H807+0.1)*I807-M807+7.5,0))</f>
        <v>0</v>
      </c>
      <c r="O807" s="83">
        <f>N807+M807</f>
        <v>0</v>
      </c>
      <c r="P807" s="84"/>
      <c r="Q807" s="78">
        <v>80</v>
      </c>
      <c r="R807" s="85" t="s">
        <v>163</v>
      </c>
      <c r="S807" s="84" t="s">
        <v>4832</v>
      </c>
    </row>
    <row r="808" spans="1:19" s="42" customFormat="1" ht="15.9" x14ac:dyDescent="0.45">
      <c r="A808" s="8"/>
      <c r="B808" s="75" t="s">
        <v>1910</v>
      </c>
      <c r="C808" s="86" t="s">
        <v>1580</v>
      </c>
      <c r="D808" s="86" t="s">
        <v>1581</v>
      </c>
      <c r="E808" s="86" t="s">
        <v>1911</v>
      </c>
      <c r="F808" s="87" t="s">
        <v>52</v>
      </c>
      <c r="G808" s="78">
        <v>150</v>
      </c>
      <c r="H808" s="79">
        <v>1.1200000000000001</v>
      </c>
      <c r="I808" s="80"/>
      <c r="J808" s="81">
        <f>INT(I808/G808)</f>
        <v>0</v>
      </c>
      <c r="K808" s="81">
        <f>MOD(I808,G808)</f>
        <v>0</v>
      </c>
      <c r="L808" s="82" t="str">
        <f>IF(I808="","-",J808+K808/(G808/2))</f>
        <v>-</v>
      </c>
      <c r="M808" s="83">
        <f>I808*H808</f>
        <v>0</v>
      </c>
      <c r="N808" s="83">
        <f>IF(I808=0,0,IF(I808&lt;100,(H808+0.1)*I808-M808+7.5,0))</f>
        <v>0</v>
      </c>
      <c r="O808" s="83">
        <f>N808+M808</f>
        <v>0</v>
      </c>
      <c r="P808" s="84"/>
      <c r="Q808" s="78">
        <v>90</v>
      </c>
      <c r="R808" s="85" t="s">
        <v>163</v>
      </c>
      <c r="S808" s="84" t="s">
        <v>5437</v>
      </c>
    </row>
    <row r="809" spans="1:19" s="42" customFormat="1" ht="15.9" x14ac:dyDescent="0.45">
      <c r="A809" s="8"/>
      <c r="B809" s="75" t="s">
        <v>1912</v>
      </c>
      <c r="C809" s="76" t="s">
        <v>1580</v>
      </c>
      <c r="D809" s="76" t="s">
        <v>1581</v>
      </c>
      <c r="E809" s="76" t="s">
        <v>1913</v>
      </c>
      <c r="F809" s="77" t="s">
        <v>52</v>
      </c>
      <c r="G809" s="78">
        <v>150</v>
      </c>
      <c r="H809" s="79">
        <v>1.1200000000000001</v>
      </c>
      <c r="I809" s="80"/>
      <c r="J809" s="81">
        <f>INT(I809/G809)</f>
        <v>0</v>
      </c>
      <c r="K809" s="81">
        <f>MOD(I809,G809)</f>
        <v>0</v>
      </c>
      <c r="L809" s="82" t="str">
        <f>IF(I809="","-",J809+K809/(G809/2))</f>
        <v>-</v>
      </c>
      <c r="M809" s="83">
        <f>I809*H809</f>
        <v>0</v>
      </c>
      <c r="N809" s="83">
        <f>IF(I809=0,0,IF(I809&lt;100,(H809+0.1)*I809-M809+7.5,0))</f>
        <v>0</v>
      </c>
      <c r="O809" s="83">
        <f>N809+M809</f>
        <v>0</v>
      </c>
      <c r="P809" s="84"/>
      <c r="Q809" s="78">
        <v>70</v>
      </c>
      <c r="R809" s="85">
        <v>5</v>
      </c>
      <c r="S809" s="84" t="s">
        <v>4833</v>
      </c>
    </row>
    <row r="810" spans="1:19" s="42" customFormat="1" ht="15.9" x14ac:dyDescent="0.45">
      <c r="A810" s="8"/>
      <c r="B810" s="75" t="s">
        <v>1914</v>
      </c>
      <c r="C810" s="86" t="s">
        <v>1580</v>
      </c>
      <c r="D810" s="86" t="s">
        <v>1581</v>
      </c>
      <c r="E810" s="86" t="s">
        <v>1915</v>
      </c>
      <c r="F810" s="87" t="s">
        <v>52</v>
      </c>
      <c r="G810" s="78">
        <v>150</v>
      </c>
      <c r="H810" s="79">
        <v>1.1200000000000001</v>
      </c>
      <c r="I810" s="80"/>
      <c r="J810" s="81">
        <f>INT(I810/G810)</f>
        <v>0</v>
      </c>
      <c r="K810" s="81">
        <f>MOD(I810,G810)</f>
        <v>0</v>
      </c>
      <c r="L810" s="82" t="str">
        <f>IF(I810="","-",J810+K810/(G810/2))</f>
        <v>-</v>
      </c>
      <c r="M810" s="83">
        <f>I810*H810</f>
        <v>0</v>
      </c>
      <c r="N810" s="83">
        <f>IF(I810=0,0,IF(I810&lt;100,(H810+0.1)*I810-M810+7.5,0))</f>
        <v>0</v>
      </c>
      <c r="O810" s="83">
        <f>N810+M810</f>
        <v>0</v>
      </c>
      <c r="P810" s="84"/>
      <c r="Q810" s="78">
        <v>90</v>
      </c>
      <c r="R810" s="85" t="s">
        <v>163</v>
      </c>
      <c r="S810" s="84" t="s">
        <v>5438</v>
      </c>
    </row>
    <row r="811" spans="1:19" s="42" customFormat="1" ht="15.9" x14ac:dyDescent="0.45">
      <c r="A811" s="8"/>
      <c r="B811" s="75" t="s">
        <v>1916</v>
      </c>
      <c r="C811" s="76" t="s">
        <v>1580</v>
      </c>
      <c r="D811" s="76" t="s">
        <v>1581</v>
      </c>
      <c r="E811" s="76" t="s">
        <v>1917</v>
      </c>
      <c r="F811" s="77" t="s">
        <v>52</v>
      </c>
      <c r="G811" s="78">
        <v>150</v>
      </c>
      <c r="H811" s="79">
        <v>1.05</v>
      </c>
      <c r="I811" s="80"/>
      <c r="J811" s="81">
        <f>INT(I811/G811)</f>
        <v>0</v>
      </c>
      <c r="K811" s="81">
        <f>MOD(I811,G811)</f>
        <v>0</v>
      </c>
      <c r="L811" s="82" t="str">
        <f>IF(I811="","-",J811+K811/(G811/2))</f>
        <v>-</v>
      </c>
      <c r="M811" s="83">
        <f>I811*H811</f>
        <v>0</v>
      </c>
      <c r="N811" s="83">
        <f>IF(I811=0,0,IF(I811&lt;100,(H811+0.1)*I811-M811+7.5,0))</f>
        <v>0</v>
      </c>
      <c r="O811" s="83">
        <f>N811+M811</f>
        <v>0</v>
      </c>
      <c r="P811" s="84"/>
      <c r="Q811" s="78">
        <v>85</v>
      </c>
      <c r="R811" s="85" t="s">
        <v>163</v>
      </c>
      <c r="S811" s="84" t="s">
        <v>4493</v>
      </c>
    </row>
    <row r="812" spans="1:19" s="42" customFormat="1" ht="15.9" x14ac:dyDescent="0.45">
      <c r="A812" s="8"/>
      <c r="B812" s="75" t="s">
        <v>1918</v>
      </c>
      <c r="C812" s="86" t="s">
        <v>1580</v>
      </c>
      <c r="D812" s="86" t="s">
        <v>1581</v>
      </c>
      <c r="E812" s="86" t="s">
        <v>1919</v>
      </c>
      <c r="F812" s="87" t="s">
        <v>52</v>
      </c>
      <c r="G812" s="78">
        <v>150</v>
      </c>
      <c r="H812" s="79">
        <v>1.1200000000000001</v>
      </c>
      <c r="I812" s="80"/>
      <c r="J812" s="81">
        <f>INT(I812/G812)</f>
        <v>0</v>
      </c>
      <c r="K812" s="81">
        <f>MOD(I812,G812)</f>
        <v>0</v>
      </c>
      <c r="L812" s="82" t="str">
        <f>IF(I812="","-",J812+K812/(G812/2))</f>
        <v>-</v>
      </c>
      <c r="M812" s="83">
        <f>I812*H812</f>
        <v>0</v>
      </c>
      <c r="N812" s="83">
        <f>IF(I812=0,0,IF(I812&lt;100,(H812+0.1)*I812-M812+7.5,0))</f>
        <v>0</v>
      </c>
      <c r="O812" s="83">
        <f>N812+M812</f>
        <v>0</v>
      </c>
      <c r="P812" s="84"/>
      <c r="Q812" s="78">
        <v>90</v>
      </c>
      <c r="R812" s="85" t="s">
        <v>1710</v>
      </c>
      <c r="S812" s="84" t="s">
        <v>5494</v>
      </c>
    </row>
    <row r="813" spans="1:19" s="42" customFormat="1" ht="15.9" x14ac:dyDescent="0.45">
      <c r="A813" s="8"/>
      <c r="B813" s="75" t="s">
        <v>1920</v>
      </c>
      <c r="C813" s="86" t="s">
        <v>1580</v>
      </c>
      <c r="D813" s="86" t="s">
        <v>1581</v>
      </c>
      <c r="E813" s="86" t="s">
        <v>1921</v>
      </c>
      <c r="F813" s="87" t="s">
        <v>52</v>
      </c>
      <c r="G813" s="78">
        <v>150</v>
      </c>
      <c r="H813" s="79">
        <v>1.1200000000000001</v>
      </c>
      <c r="I813" s="80"/>
      <c r="J813" s="81">
        <f>INT(I813/G813)</f>
        <v>0</v>
      </c>
      <c r="K813" s="81">
        <f>MOD(I813,G813)</f>
        <v>0</v>
      </c>
      <c r="L813" s="82" t="str">
        <f>IF(I813="","-",J813+K813/(G813/2))</f>
        <v>-</v>
      </c>
      <c r="M813" s="83">
        <f>I813*H813</f>
        <v>0</v>
      </c>
      <c r="N813" s="83">
        <f>IF(I813=0,0,IF(I813&lt;100,(H813+0.1)*I813-M813+7.5,0))</f>
        <v>0</v>
      </c>
      <c r="O813" s="83">
        <f>N813+M813</f>
        <v>0</v>
      </c>
      <c r="P813" s="84"/>
      <c r="Q813" s="78">
        <v>90</v>
      </c>
      <c r="R813" s="85" t="s">
        <v>163</v>
      </c>
      <c r="S813" s="84" t="s">
        <v>5439</v>
      </c>
    </row>
    <row r="814" spans="1:19" s="42" customFormat="1" ht="15.9" x14ac:dyDescent="0.45">
      <c r="A814" s="8"/>
      <c r="B814" s="75" t="s">
        <v>1922</v>
      </c>
      <c r="C814" s="76" t="s">
        <v>1580</v>
      </c>
      <c r="D814" s="76" t="s">
        <v>1581</v>
      </c>
      <c r="E814" s="76" t="s">
        <v>1923</v>
      </c>
      <c r="F814" s="77" t="s">
        <v>52</v>
      </c>
      <c r="G814" s="78">
        <v>150</v>
      </c>
      <c r="H814" s="79">
        <v>0.98</v>
      </c>
      <c r="I814" s="80"/>
      <c r="J814" s="81">
        <f>INT(I814/G814)</f>
        <v>0</v>
      </c>
      <c r="K814" s="81">
        <f>MOD(I814,G814)</f>
        <v>0</v>
      </c>
      <c r="L814" s="82" t="str">
        <f>IF(I814="","-",J814+K814/(G814/2))</f>
        <v>-</v>
      </c>
      <c r="M814" s="83">
        <f>I814*H814</f>
        <v>0</v>
      </c>
      <c r="N814" s="83">
        <f>IF(I814=0,0,IF(I814&lt;100,(H814+0.1)*I814-M814+7.5,0))</f>
        <v>0</v>
      </c>
      <c r="O814" s="83">
        <f>N814+M814</f>
        <v>0</v>
      </c>
      <c r="P814" s="84"/>
      <c r="Q814" s="78">
        <v>80</v>
      </c>
      <c r="R814" s="85" t="s">
        <v>1596</v>
      </c>
      <c r="S814" s="84" t="s">
        <v>4777</v>
      </c>
    </row>
    <row r="815" spans="1:19" s="42" customFormat="1" ht="15.9" x14ac:dyDescent="0.45">
      <c r="A815" s="8"/>
      <c r="B815" s="75" t="s">
        <v>1924</v>
      </c>
      <c r="C815" s="86" t="s">
        <v>1580</v>
      </c>
      <c r="D815" s="86" t="s">
        <v>1581</v>
      </c>
      <c r="E815" s="86" t="s">
        <v>1925</v>
      </c>
      <c r="F815" s="87" t="s">
        <v>52</v>
      </c>
      <c r="G815" s="78">
        <v>150</v>
      </c>
      <c r="H815" s="79">
        <v>1.1200000000000001</v>
      </c>
      <c r="I815" s="80"/>
      <c r="J815" s="81">
        <f>INT(I815/G815)</f>
        <v>0</v>
      </c>
      <c r="K815" s="81">
        <f>MOD(I815,G815)</f>
        <v>0</v>
      </c>
      <c r="L815" s="82" t="str">
        <f>IF(I815="","-",J815+K815/(G815/2))</f>
        <v>-</v>
      </c>
      <c r="M815" s="83">
        <f>I815*H815</f>
        <v>0</v>
      </c>
      <c r="N815" s="83">
        <f>IF(I815=0,0,IF(I815&lt;100,(H815+0.1)*I815-M815+7.5,0))</f>
        <v>0</v>
      </c>
      <c r="O815" s="83">
        <f>N815+M815</f>
        <v>0</v>
      </c>
      <c r="P815" s="84"/>
      <c r="Q815" s="78">
        <v>100</v>
      </c>
      <c r="R815" s="85" t="s">
        <v>163</v>
      </c>
      <c r="S815" s="84" t="s">
        <v>5440</v>
      </c>
    </row>
    <row r="816" spans="1:19" s="42" customFormat="1" ht="15.9" x14ac:dyDescent="0.45">
      <c r="A816" s="8"/>
      <c r="B816" s="75" t="s">
        <v>1926</v>
      </c>
      <c r="C816" s="86" t="s">
        <v>1580</v>
      </c>
      <c r="D816" s="86" t="s">
        <v>1581</v>
      </c>
      <c r="E816" s="86" t="s">
        <v>1927</v>
      </c>
      <c r="F816" s="87" t="s">
        <v>52</v>
      </c>
      <c r="G816" s="78">
        <v>150</v>
      </c>
      <c r="H816" s="79">
        <v>1.1200000000000001</v>
      </c>
      <c r="I816" s="80"/>
      <c r="J816" s="81">
        <f>INT(I816/G816)</f>
        <v>0</v>
      </c>
      <c r="K816" s="81">
        <f>MOD(I816,G816)</f>
        <v>0</v>
      </c>
      <c r="L816" s="82" t="str">
        <f>IF(I816="","-",J816+K816/(G816/2))</f>
        <v>-</v>
      </c>
      <c r="M816" s="83">
        <f>I816*H816</f>
        <v>0</v>
      </c>
      <c r="N816" s="83">
        <f>IF(I816=0,0,IF(I816&lt;100,(H816+0.1)*I816-M816+7.5,0))</f>
        <v>0</v>
      </c>
      <c r="O816" s="83">
        <f>N816+M816</f>
        <v>0</v>
      </c>
      <c r="P816" s="84"/>
      <c r="Q816" s="78">
        <v>40</v>
      </c>
      <c r="R816" s="85" t="s">
        <v>163</v>
      </c>
      <c r="S816" s="84" t="s">
        <v>5441</v>
      </c>
    </row>
    <row r="817" spans="1:19" s="42" customFormat="1" ht="15.9" x14ac:dyDescent="0.45">
      <c r="A817" s="8"/>
      <c r="B817" s="75" t="s">
        <v>1928</v>
      </c>
      <c r="C817" s="76" t="s">
        <v>1580</v>
      </c>
      <c r="D817" s="76" t="s">
        <v>1581</v>
      </c>
      <c r="E817" s="76" t="s">
        <v>1929</v>
      </c>
      <c r="F817" s="77" t="s">
        <v>52</v>
      </c>
      <c r="G817" s="78">
        <v>150</v>
      </c>
      <c r="H817" s="79">
        <v>0.98</v>
      </c>
      <c r="I817" s="80"/>
      <c r="J817" s="81">
        <f>INT(I817/G817)</f>
        <v>0</v>
      </c>
      <c r="K817" s="81">
        <f>MOD(I817,G817)</f>
        <v>0</v>
      </c>
      <c r="L817" s="82" t="str">
        <f>IF(I817="","-",J817+K817/(G817/2))</f>
        <v>-</v>
      </c>
      <c r="M817" s="83">
        <f>I817*H817</f>
        <v>0</v>
      </c>
      <c r="N817" s="83">
        <f>IF(I817=0,0,IF(I817&lt;100,(H817+0.1)*I817-M817+7.5,0))</f>
        <v>0</v>
      </c>
      <c r="O817" s="83">
        <f>N817+M817</f>
        <v>0</v>
      </c>
      <c r="P817" s="84"/>
      <c r="Q817" s="78">
        <v>60</v>
      </c>
      <c r="R817" s="85" t="s">
        <v>163</v>
      </c>
      <c r="S817" s="84" t="s">
        <v>4834</v>
      </c>
    </row>
    <row r="818" spans="1:19" s="42" customFormat="1" ht="15.9" x14ac:dyDescent="0.45">
      <c r="A818" s="8"/>
      <c r="B818" s="75" t="s">
        <v>1930</v>
      </c>
      <c r="C818" s="76" t="s">
        <v>1580</v>
      </c>
      <c r="D818" s="76" t="s">
        <v>1581</v>
      </c>
      <c r="E818" s="76" t="s">
        <v>1931</v>
      </c>
      <c r="F818" s="77" t="s">
        <v>52</v>
      </c>
      <c r="G818" s="78">
        <v>150</v>
      </c>
      <c r="H818" s="79">
        <v>1.1200000000000001</v>
      </c>
      <c r="I818" s="80"/>
      <c r="J818" s="81">
        <f>INT(I818/G818)</f>
        <v>0</v>
      </c>
      <c r="K818" s="81">
        <f>MOD(I818,G818)</f>
        <v>0</v>
      </c>
      <c r="L818" s="82" t="str">
        <f>IF(I818="","-",J818+K818/(G818/2))</f>
        <v>-</v>
      </c>
      <c r="M818" s="83">
        <f>I818*H818</f>
        <v>0</v>
      </c>
      <c r="N818" s="83">
        <f>IF(I818=0,0,IF(I818&lt;100,(H818+0.1)*I818-M818+7.5,0))</f>
        <v>0</v>
      </c>
      <c r="O818" s="83">
        <f>N818+M818</f>
        <v>0</v>
      </c>
      <c r="P818" s="84"/>
      <c r="Q818" s="78">
        <v>70</v>
      </c>
      <c r="R818" s="85" t="s">
        <v>1589</v>
      </c>
      <c r="S818" s="84" t="s">
        <v>4835</v>
      </c>
    </row>
    <row r="819" spans="1:19" s="42" customFormat="1" ht="15.9" x14ac:dyDescent="0.45">
      <c r="A819" s="8"/>
      <c r="B819" s="75" t="s">
        <v>1932</v>
      </c>
      <c r="C819" s="86" t="s">
        <v>1580</v>
      </c>
      <c r="D819" s="86" t="s">
        <v>1581</v>
      </c>
      <c r="E819" s="86" t="s">
        <v>1933</v>
      </c>
      <c r="F819" s="87" t="s">
        <v>52</v>
      </c>
      <c r="G819" s="78">
        <v>150</v>
      </c>
      <c r="H819" s="79">
        <v>1.1200000000000001</v>
      </c>
      <c r="I819" s="80"/>
      <c r="J819" s="81">
        <f>INT(I819/G819)</f>
        <v>0</v>
      </c>
      <c r="K819" s="81">
        <f>MOD(I819,G819)</f>
        <v>0</v>
      </c>
      <c r="L819" s="82" t="str">
        <f>IF(I819="","-",J819+K819/(G819/2))</f>
        <v>-</v>
      </c>
      <c r="M819" s="83">
        <f>I819*H819</f>
        <v>0</v>
      </c>
      <c r="N819" s="83">
        <f>IF(I819=0,0,IF(I819&lt;100,(H819+0.1)*I819-M819+7.5,0))</f>
        <v>0</v>
      </c>
      <c r="O819" s="83">
        <f>N819+M819</f>
        <v>0</v>
      </c>
      <c r="P819" s="84"/>
      <c r="Q819" s="78">
        <v>90</v>
      </c>
      <c r="R819" s="85" t="s">
        <v>1710</v>
      </c>
      <c r="S819" s="84" t="s">
        <v>5442</v>
      </c>
    </row>
    <row r="820" spans="1:19" s="42" customFormat="1" ht="15.9" x14ac:dyDescent="0.45">
      <c r="A820" s="8"/>
      <c r="B820" s="75" t="s">
        <v>1934</v>
      </c>
      <c r="C820" s="76" t="s">
        <v>1580</v>
      </c>
      <c r="D820" s="76" t="s">
        <v>1581</v>
      </c>
      <c r="E820" s="76" t="s">
        <v>1935</v>
      </c>
      <c r="F820" s="77" t="s">
        <v>52</v>
      </c>
      <c r="G820" s="78">
        <v>150</v>
      </c>
      <c r="H820" s="79">
        <v>1.1200000000000001</v>
      </c>
      <c r="I820" s="80"/>
      <c r="J820" s="81">
        <f>INT(I820/G820)</f>
        <v>0</v>
      </c>
      <c r="K820" s="81">
        <f>MOD(I820,G820)</f>
        <v>0</v>
      </c>
      <c r="L820" s="82" t="str">
        <f>IF(I820="","-",J820+K820/(G820/2))</f>
        <v>-</v>
      </c>
      <c r="M820" s="83">
        <f>I820*H820</f>
        <v>0</v>
      </c>
      <c r="N820" s="83">
        <f>IF(I820=0,0,IF(I820&lt;100,(H820+0.1)*I820-M820+7.5,0))</f>
        <v>0</v>
      </c>
      <c r="O820" s="83">
        <f>N820+M820</f>
        <v>0</v>
      </c>
      <c r="P820" s="84"/>
      <c r="Q820" s="78">
        <v>70</v>
      </c>
      <c r="R820" s="85" t="s">
        <v>1589</v>
      </c>
      <c r="S820" s="84" t="s">
        <v>4491</v>
      </c>
    </row>
    <row r="821" spans="1:19" s="42" customFormat="1" ht="15.9" x14ac:dyDescent="0.45">
      <c r="A821" s="8"/>
      <c r="B821" s="75" t="s">
        <v>1936</v>
      </c>
      <c r="C821" s="76" t="s">
        <v>1580</v>
      </c>
      <c r="D821" s="76" t="s">
        <v>1581</v>
      </c>
      <c r="E821" s="76" t="s">
        <v>1937</v>
      </c>
      <c r="F821" s="77" t="s">
        <v>52</v>
      </c>
      <c r="G821" s="78">
        <v>150</v>
      </c>
      <c r="H821" s="79">
        <v>1.05</v>
      </c>
      <c r="I821" s="80"/>
      <c r="J821" s="81">
        <f>INT(I821/G821)</f>
        <v>0</v>
      </c>
      <c r="K821" s="81">
        <f>MOD(I821,G821)</f>
        <v>0</v>
      </c>
      <c r="L821" s="82" t="str">
        <f>IF(I821="","-",J821+K821/(G821/2))</f>
        <v>-</v>
      </c>
      <c r="M821" s="83">
        <f>I821*H821</f>
        <v>0</v>
      </c>
      <c r="N821" s="83">
        <f>IF(I821=0,0,IF(I821&lt;100,(H821+0.1)*I821-M821+7.5,0))</f>
        <v>0</v>
      </c>
      <c r="O821" s="83">
        <f>N821+M821</f>
        <v>0</v>
      </c>
      <c r="P821" s="84"/>
      <c r="Q821" s="78">
        <v>95</v>
      </c>
      <c r="R821" s="85" t="s">
        <v>163</v>
      </c>
      <c r="S821" s="84" t="s">
        <v>4621</v>
      </c>
    </row>
    <row r="822" spans="1:19" s="42" customFormat="1" ht="15.9" x14ac:dyDescent="0.45">
      <c r="A822" s="8"/>
      <c r="B822" s="75" t="s">
        <v>1938</v>
      </c>
      <c r="C822" s="86" t="s">
        <v>1580</v>
      </c>
      <c r="D822" s="86" t="s">
        <v>1581</v>
      </c>
      <c r="E822" s="86" t="s">
        <v>1939</v>
      </c>
      <c r="F822" s="87" t="s">
        <v>52</v>
      </c>
      <c r="G822" s="78">
        <v>150</v>
      </c>
      <c r="H822" s="79">
        <v>1.1200000000000001</v>
      </c>
      <c r="I822" s="80"/>
      <c r="J822" s="81">
        <f>INT(I822/G822)</f>
        <v>0</v>
      </c>
      <c r="K822" s="81">
        <f>MOD(I822,G822)</f>
        <v>0</v>
      </c>
      <c r="L822" s="82" t="str">
        <f>IF(I822="","-",J822+K822/(G822/2))</f>
        <v>-</v>
      </c>
      <c r="M822" s="83">
        <f>I822*H822</f>
        <v>0</v>
      </c>
      <c r="N822" s="83">
        <f>IF(I822=0,0,IF(I822&lt;100,(H822+0.1)*I822-M822+7.5,0))</f>
        <v>0</v>
      </c>
      <c r="O822" s="83">
        <f>N822+M822</f>
        <v>0</v>
      </c>
      <c r="P822" s="84"/>
      <c r="Q822" s="78">
        <v>100</v>
      </c>
      <c r="R822" s="85" t="s">
        <v>163</v>
      </c>
      <c r="S822" s="84" t="s">
        <v>4671</v>
      </c>
    </row>
    <row r="823" spans="1:19" s="42" customFormat="1" ht="15.9" x14ac:dyDescent="0.45">
      <c r="A823" s="8"/>
      <c r="B823" s="75" t="s">
        <v>1940</v>
      </c>
      <c r="C823" s="76" t="s">
        <v>1580</v>
      </c>
      <c r="D823" s="76" t="s">
        <v>1581</v>
      </c>
      <c r="E823" s="76" t="s">
        <v>1941</v>
      </c>
      <c r="F823" s="77" t="s">
        <v>52</v>
      </c>
      <c r="G823" s="78">
        <v>150</v>
      </c>
      <c r="H823" s="79">
        <v>1.05</v>
      </c>
      <c r="I823" s="80"/>
      <c r="J823" s="81">
        <f>INT(I823/G823)</f>
        <v>0</v>
      </c>
      <c r="K823" s="81">
        <f>MOD(I823,G823)</f>
        <v>0</v>
      </c>
      <c r="L823" s="82" t="str">
        <f>IF(I823="","-",J823+K823/(G823/2))</f>
        <v>-</v>
      </c>
      <c r="M823" s="83">
        <f>I823*H823</f>
        <v>0</v>
      </c>
      <c r="N823" s="83">
        <f>IF(I823=0,0,IF(I823&lt;100,(H823+0.1)*I823-M823+7.5,0))</f>
        <v>0</v>
      </c>
      <c r="O823" s="83">
        <f>N823+M823</f>
        <v>0</v>
      </c>
      <c r="P823" s="84"/>
      <c r="Q823" s="78">
        <v>90</v>
      </c>
      <c r="R823" s="85" t="s">
        <v>163</v>
      </c>
      <c r="S823" s="84" t="s">
        <v>4519</v>
      </c>
    </row>
    <row r="824" spans="1:19" s="42" customFormat="1" ht="15.9" x14ac:dyDescent="0.45">
      <c r="A824" s="8"/>
      <c r="B824" s="75" t="s">
        <v>1942</v>
      </c>
      <c r="C824" s="76" t="s">
        <v>1580</v>
      </c>
      <c r="D824" s="76" t="s">
        <v>1581</v>
      </c>
      <c r="E824" s="76" t="s">
        <v>1943</v>
      </c>
      <c r="F824" s="77" t="s">
        <v>52</v>
      </c>
      <c r="G824" s="78">
        <v>150</v>
      </c>
      <c r="H824" s="79">
        <v>1.05</v>
      </c>
      <c r="I824" s="80"/>
      <c r="J824" s="81">
        <f>INT(I824/G824)</f>
        <v>0</v>
      </c>
      <c r="K824" s="81">
        <f>MOD(I824,G824)</f>
        <v>0</v>
      </c>
      <c r="L824" s="82" t="str">
        <f>IF(I824="","-",J824+K824/(G824/2))</f>
        <v>-</v>
      </c>
      <c r="M824" s="83">
        <f>I824*H824</f>
        <v>0</v>
      </c>
      <c r="N824" s="83">
        <f>IF(I824=0,0,IF(I824&lt;100,(H824+0.1)*I824-M824+7.5,0))</f>
        <v>0</v>
      </c>
      <c r="O824" s="83">
        <f>N824+M824</f>
        <v>0</v>
      </c>
      <c r="P824" s="84"/>
      <c r="Q824" s="78">
        <v>80</v>
      </c>
      <c r="R824" s="85" t="s">
        <v>163</v>
      </c>
      <c r="S824" s="84" t="s">
        <v>4836</v>
      </c>
    </row>
    <row r="825" spans="1:19" s="42" customFormat="1" ht="15.9" x14ac:dyDescent="0.45">
      <c r="A825" s="8"/>
      <c r="B825" s="75" t="s">
        <v>1944</v>
      </c>
      <c r="C825" s="76" t="s">
        <v>1580</v>
      </c>
      <c r="D825" s="76" t="s">
        <v>1581</v>
      </c>
      <c r="E825" s="76" t="s">
        <v>1945</v>
      </c>
      <c r="F825" s="77" t="s">
        <v>52</v>
      </c>
      <c r="G825" s="78">
        <v>150</v>
      </c>
      <c r="H825" s="79">
        <v>0.98</v>
      </c>
      <c r="I825" s="80"/>
      <c r="J825" s="81">
        <f>INT(I825/G825)</f>
        <v>0</v>
      </c>
      <c r="K825" s="81">
        <f>MOD(I825,G825)</f>
        <v>0</v>
      </c>
      <c r="L825" s="82" t="str">
        <f>IF(I825="","-",J825+K825/(G825/2))</f>
        <v>-</v>
      </c>
      <c r="M825" s="83">
        <f>I825*H825</f>
        <v>0</v>
      </c>
      <c r="N825" s="83">
        <f>IF(I825=0,0,IF(I825&lt;100,(H825+0.1)*I825-M825+7.5,0))</f>
        <v>0</v>
      </c>
      <c r="O825" s="83">
        <f>N825+M825</f>
        <v>0</v>
      </c>
      <c r="P825" s="84"/>
      <c r="Q825" s="78">
        <v>70</v>
      </c>
      <c r="R825" s="85" t="s">
        <v>1596</v>
      </c>
      <c r="S825" s="84" t="s">
        <v>4837</v>
      </c>
    </row>
    <row r="826" spans="1:19" s="42" customFormat="1" ht="15.9" x14ac:dyDescent="0.45">
      <c r="A826" s="8"/>
      <c r="B826" s="75" t="s">
        <v>1946</v>
      </c>
      <c r="C826" s="86" t="s">
        <v>1580</v>
      </c>
      <c r="D826" s="86" t="s">
        <v>1581</v>
      </c>
      <c r="E826" s="86" t="s">
        <v>1947</v>
      </c>
      <c r="F826" s="87" t="s">
        <v>52</v>
      </c>
      <c r="G826" s="78">
        <v>150</v>
      </c>
      <c r="H826" s="79">
        <v>1.1200000000000001</v>
      </c>
      <c r="I826" s="80"/>
      <c r="J826" s="81">
        <f>INT(I826/G826)</f>
        <v>0</v>
      </c>
      <c r="K826" s="81">
        <f>MOD(I826,G826)</f>
        <v>0</v>
      </c>
      <c r="L826" s="82" t="str">
        <f>IF(I826="","-",J826+K826/(G826/2))</f>
        <v>-</v>
      </c>
      <c r="M826" s="83">
        <f>I826*H826</f>
        <v>0</v>
      </c>
      <c r="N826" s="83">
        <f>IF(I826=0,0,IF(I826&lt;100,(H826+0.1)*I826-M826+7.5,0))</f>
        <v>0</v>
      </c>
      <c r="O826" s="83">
        <f>N826+M826</f>
        <v>0</v>
      </c>
      <c r="P826" s="84"/>
      <c r="Q826" s="78">
        <v>90</v>
      </c>
      <c r="R826" s="85" t="s">
        <v>1710</v>
      </c>
      <c r="S826" s="84" t="s">
        <v>5443</v>
      </c>
    </row>
    <row r="827" spans="1:19" s="42" customFormat="1" ht="15.9" x14ac:dyDescent="0.45">
      <c r="A827" s="8"/>
      <c r="B827" s="75" t="s">
        <v>1948</v>
      </c>
      <c r="C827" s="76" t="s">
        <v>1580</v>
      </c>
      <c r="D827" s="76" t="s">
        <v>1581</v>
      </c>
      <c r="E827" s="76" t="s">
        <v>1949</v>
      </c>
      <c r="F827" s="77" t="s">
        <v>52</v>
      </c>
      <c r="G827" s="78">
        <v>150</v>
      </c>
      <c r="H827" s="79">
        <v>0.98</v>
      </c>
      <c r="I827" s="80"/>
      <c r="J827" s="81">
        <f>INT(I827/G827)</f>
        <v>0</v>
      </c>
      <c r="K827" s="81">
        <f>MOD(I827,G827)</f>
        <v>0</v>
      </c>
      <c r="L827" s="82" t="str">
        <f>IF(I827="","-",J827+K827/(G827/2))</f>
        <v>-</v>
      </c>
      <c r="M827" s="83">
        <f>I827*H827</f>
        <v>0</v>
      </c>
      <c r="N827" s="83">
        <f>IF(I827=0,0,IF(I827&lt;100,(H827+0.1)*I827-M827+7.5,0))</f>
        <v>0</v>
      </c>
      <c r="O827" s="83">
        <f>N827+M827</f>
        <v>0</v>
      </c>
      <c r="P827" s="84"/>
      <c r="Q827" s="78">
        <v>80</v>
      </c>
      <c r="R827" s="85" t="s">
        <v>163</v>
      </c>
      <c r="S827" s="84" t="s">
        <v>4838</v>
      </c>
    </row>
    <row r="828" spans="1:19" s="42" customFormat="1" ht="15.9" x14ac:dyDescent="0.45">
      <c r="A828" s="8"/>
      <c r="B828" s="75" t="s">
        <v>1950</v>
      </c>
      <c r="C828" s="76" t="s">
        <v>1580</v>
      </c>
      <c r="D828" s="76" t="s">
        <v>1581</v>
      </c>
      <c r="E828" s="76" t="s">
        <v>1951</v>
      </c>
      <c r="F828" s="77" t="s">
        <v>52</v>
      </c>
      <c r="G828" s="78">
        <v>150</v>
      </c>
      <c r="H828" s="79">
        <v>0.98</v>
      </c>
      <c r="I828" s="80"/>
      <c r="J828" s="81">
        <f>INT(I828/G828)</f>
        <v>0</v>
      </c>
      <c r="K828" s="81">
        <f>MOD(I828,G828)</f>
        <v>0</v>
      </c>
      <c r="L828" s="82" t="str">
        <f>IF(I828="","-",J828+K828/(G828/2))</f>
        <v>-</v>
      </c>
      <c r="M828" s="83">
        <f>I828*H828</f>
        <v>0</v>
      </c>
      <c r="N828" s="83">
        <f>IF(I828=0,0,IF(I828&lt;100,(H828+0.1)*I828-M828+7.5,0))</f>
        <v>0</v>
      </c>
      <c r="O828" s="83">
        <f>N828+M828</f>
        <v>0</v>
      </c>
      <c r="P828" s="84"/>
      <c r="Q828" s="78">
        <v>95</v>
      </c>
      <c r="R828" s="85" t="s">
        <v>163</v>
      </c>
      <c r="S828" s="84" t="s">
        <v>4839</v>
      </c>
    </row>
    <row r="829" spans="1:19" s="42" customFormat="1" ht="15.9" x14ac:dyDescent="0.45">
      <c r="A829" s="8"/>
      <c r="B829" s="75" t="s">
        <v>1952</v>
      </c>
      <c r="C829" s="76" t="s">
        <v>1580</v>
      </c>
      <c r="D829" s="76" t="s">
        <v>1581</v>
      </c>
      <c r="E829" s="76" t="s">
        <v>1953</v>
      </c>
      <c r="F829" s="77" t="s">
        <v>52</v>
      </c>
      <c r="G829" s="78">
        <v>150</v>
      </c>
      <c r="H829" s="79">
        <v>1.05</v>
      </c>
      <c r="I829" s="80"/>
      <c r="J829" s="81">
        <f>INT(I829/G829)</f>
        <v>0</v>
      </c>
      <c r="K829" s="81">
        <f>MOD(I829,G829)</f>
        <v>0</v>
      </c>
      <c r="L829" s="82" t="str">
        <f>IF(I829="","-",J829+K829/(G829/2))</f>
        <v>-</v>
      </c>
      <c r="M829" s="83">
        <f>I829*H829</f>
        <v>0</v>
      </c>
      <c r="N829" s="83">
        <f>IF(I829=0,0,IF(I829&lt;100,(H829+0.1)*I829-M829+7.5,0))</f>
        <v>0</v>
      </c>
      <c r="O829" s="83">
        <f>N829+M829</f>
        <v>0</v>
      </c>
      <c r="P829" s="84"/>
      <c r="Q829" s="78">
        <v>80</v>
      </c>
      <c r="R829" s="85" t="s">
        <v>163</v>
      </c>
      <c r="S829" s="84" t="s">
        <v>4840</v>
      </c>
    </row>
    <row r="830" spans="1:19" s="42" customFormat="1" ht="15.9" x14ac:dyDescent="0.45">
      <c r="A830" s="8"/>
      <c r="B830" s="75" t="s">
        <v>1954</v>
      </c>
      <c r="C830" s="76" t="s">
        <v>1580</v>
      </c>
      <c r="D830" s="76" t="s">
        <v>1581</v>
      </c>
      <c r="E830" s="76" t="s">
        <v>1955</v>
      </c>
      <c r="F830" s="77" t="s">
        <v>52</v>
      </c>
      <c r="G830" s="78">
        <v>150</v>
      </c>
      <c r="H830" s="79">
        <v>0.98</v>
      </c>
      <c r="I830" s="80"/>
      <c r="J830" s="81">
        <f>INT(I830/G830)</f>
        <v>0</v>
      </c>
      <c r="K830" s="81">
        <f>MOD(I830,G830)</f>
        <v>0</v>
      </c>
      <c r="L830" s="82" t="str">
        <f>IF(I830="","-",J830+K830/(G830/2))</f>
        <v>-</v>
      </c>
      <c r="M830" s="83">
        <f>I830*H830</f>
        <v>0</v>
      </c>
      <c r="N830" s="83">
        <f>IF(I830=0,0,IF(I830&lt;100,(H830+0.1)*I830-M830+7.5,0))</f>
        <v>0</v>
      </c>
      <c r="O830" s="83">
        <f>N830+M830</f>
        <v>0</v>
      </c>
      <c r="P830" s="84"/>
      <c r="Q830" s="78">
        <v>70</v>
      </c>
      <c r="R830" s="85" t="s">
        <v>163</v>
      </c>
      <c r="S830" s="84" t="s">
        <v>4839</v>
      </c>
    </row>
    <row r="831" spans="1:19" s="42" customFormat="1" ht="15.9" x14ac:dyDescent="0.45">
      <c r="A831" s="8"/>
      <c r="B831" s="75" t="s">
        <v>1956</v>
      </c>
      <c r="C831" s="86" t="s">
        <v>1580</v>
      </c>
      <c r="D831" s="86" t="s">
        <v>1581</v>
      </c>
      <c r="E831" s="86" t="s">
        <v>1957</v>
      </c>
      <c r="F831" s="87" t="s">
        <v>52</v>
      </c>
      <c r="G831" s="78">
        <v>150</v>
      </c>
      <c r="H831" s="79">
        <v>1.1200000000000001</v>
      </c>
      <c r="I831" s="80"/>
      <c r="J831" s="81">
        <f>INT(I831/G831)</f>
        <v>0</v>
      </c>
      <c r="K831" s="81">
        <f>MOD(I831,G831)</f>
        <v>0</v>
      </c>
      <c r="L831" s="82" t="str">
        <f>IF(I831="","-",J831+K831/(G831/2))</f>
        <v>-</v>
      </c>
      <c r="M831" s="83">
        <f>I831*H831</f>
        <v>0</v>
      </c>
      <c r="N831" s="83">
        <f>IF(I831=0,0,IF(I831&lt;100,(H831+0.1)*I831-M831+7.5,0))</f>
        <v>0</v>
      </c>
      <c r="O831" s="83">
        <f>N831+M831</f>
        <v>0</v>
      </c>
      <c r="P831" s="84"/>
      <c r="Q831" s="78">
        <v>95</v>
      </c>
      <c r="R831" s="85" t="s">
        <v>163</v>
      </c>
      <c r="S831" s="84" t="s">
        <v>5444</v>
      </c>
    </row>
    <row r="832" spans="1:19" s="42" customFormat="1" ht="15.9" x14ac:dyDescent="0.45">
      <c r="A832" s="8"/>
      <c r="B832" s="75" t="s">
        <v>1958</v>
      </c>
      <c r="C832" s="76" t="s">
        <v>1580</v>
      </c>
      <c r="D832" s="76" t="s">
        <v>1581</v>
      </c>
      <c r="E832" s="76" t="s">
        <v>1959</v>
      </c>
      <c r="F832" s="77" t="s">
        <v>52</v>
      </c>
      <c r="G832" s="78">
        <v>150</v>
      </c>
      <c r="H832" s="79">
        <v>1.1200000000000001</v>
      </c>
      <c r="I832" s="80"/>
      <c r="J832" s="81">
        <f>INT(I832/G832)</f>
        <v>0</v>
      </c>
      <c r="K832" s="81">
        <f>MOD(I832,G832)</f>
        <v>0</v>
      </c>
      <c r="L832" s="82" t="str">
        <f>IF(I832="","-",J832+K832/(G832/2))</f>
        <v>-</v>
      </c>
      <c r="M832" s="83">
        <f>I832*H832</f>
        <v>0</v>
      </c>
      <c r="N832" s="83">
        <f>IF(I832=0,0,IF(I832&lt;100,(H832+0.1)*I832-M832+7.5,0))</f>
        <v>0</v>
      </c>
      <c r="O832" s="83">
        <f>N832+M832</f>
        <v>0</v>
      </c>
      <c r="P832" s="84"/>
      <c r="Q832" s="78">
        <v>80</v>
      </c>
      <c r="R832" s="85" t="s">
        <v>163</v>
      </c>
      <c r="S832" s="84" t="s">
        <v>4841</v>
      </c>
    </row>
    <row r="833" spans="1:19" s="42" customFormat="1" ht="15.9" x14ac:dyDescent="0.45">
      <c r="A833" s="8"/>
      <c r="B833" s="75" t="s">
        <v>1960</v>
      </c>
      <c r="C833" s="86" t="s">
        <v>1580</v>
      </c>
      <c r="D833" s="86" t="s">
        <v>1581</v>
      </c>
      <c r="E833" s="86" t="s">
        <v>1961</v>
      </c>
      <c r="F833" s="87" t="s">
        <v>52</v>
      </c>
      <c r="G833" s="78">
        <v>150</v>
      </c>
      <c r="H833" s="79">
        <v>1.1200000000000001</v>
      </c>
      <c r="I833" s="80"/>
      <c r="J833" s="81">
        <f>INT(I833/G833)</f>
        <v>0</v>
      </c>
      <c r="K833" s="81">
        <f>MOD(I833,G833)</f>
        <v>0</v>
      </c>
      <c r="L833" s="82" t="str">
        <f>IF(I833="","-",J833+K833/(G833/2))</f>
        <v>-</v>
      </c>
      <c r="M833" s="83">
        <f>I833*H833</f>
        <v>0</v>
      </c>
      <c r="N833" s="83">
        <f>IF(I833=0,0,IF(I833&lt;100,(H833+0.1)*I833-M833+7.5,0))</f>
        <v>0</v>
      </c>
      <c r="O833" s="83">
        <f>N833+M833</f>
        <v>0</v>
      </c>
      <c r="P833" s="84"/>
      <c r="Q833" s="78">
        <v>90</v>
      </c>
      <c r="R833" s="85" t="s">
        <v>1710</v>
      </c>
      <c r="S833" s="84" t="s">
        <v>5445</v>
      </c>
    </row>
    <row r="834" spans="1:19" s="42" customFormat="1" ht="15.9" x14ac:dyDescent="0.45">
      <c r="A834" s="8"/>
      <c r="B834" s="75" t="s">
        <v>1962</v>
      </c>
      <c r="C834" s="86" t="s">
        <v>1580</v>
      </c>
      <c r="D834" s="86" t="s">
        <v>1581</v>
      </c>
      <c r="E834" s="86" t="s">
        <v>1963</v>
      </c>
      <c r="F834" s="87" t="s">
        <v>52</v>
      </c>
      <c r="G834" s="78">
        <v>150</v>
      </c>
      <c r="H834" s="79">
        <v>1.1200000000000001</v>
      </c>
      <c r="I834" s="80"/>
      <c r="J834" s="81">
        <f>INT(I834/G834)</f>
        <v>0</v>
      </c>
      <c r="K834" s="81">
        <f>MOD(I834,G834)</f>
        <v>0</v>
      </c>
      <c r="L834" s="82" t="str">
        <f>IF(I834="","-",J834+K834/(G834/2))</f>
        <v>-</v>
      </c>
      <c r="M834" s="83">
        <f>I834*H834</f>
        <v>0</v>
      </c>
      <c r="N834" s="83">
        <f>IF(I834=0,0,IF(I834&lt;100,(H834+0.1)*I834-M834+7.5,0))</f>
        <v>0</v>
      </c>
      <c r="O834" s="83">
        <f>N834+M834</f>
        <v>0</v>
      </c>
      <c r="P834" s="84"/>
      <c r="Q834" s="78">
        <v>70</v>
      </c>
      <c r="R834" s="85" t="s">
        <v>163</v>
      </c>
      <c r="S834" s="84" t="s">
        <v>5446</v>
      </c>
    </row>
    <row r="835" spans="1:19" s="42" customFormat="1" ht="15.9" x14ac:dyDescent="0.45">
      <c r="A835" s="8"/>
      <c r="B835" s="75" t="s">
        <v>1964</v>
      </c>
      <c r="C835" s="86" t="s">
        <v>1580</v>
      </c>
      <c r="D835" s="86" t="s">
        <v>1581</v>
      </c>
      <c r="E835" s="86" t="s">
        <v>1965</v>
      </c>
      <c r="F835" s="87" t="s">
        <v>52</v>
      </c>
      <c r="G835" s="78">
        <v>150</v>
      </c>
      <c r="H835" s="79">
        <v>1.1200000000000001</v>
      </c>
      <c r="I835" s="80"/>
      <c r="J835" s="81">
        <f>INT(I835/G835)</f>
        <v>0</v>
      </c>
      <c r="K835" s="81">
        <f>MOD(I835,G835)</f>
        <v>0</v>
      </c>
      <c r="L835" s="82" t="str">
        <f>IF(I835="","-",J835+K835/(G835/2))</f>
        <v>-</v>
      </c>
      <c r="M835" s="83">
        <f>I835*H835</f>
        <v>0</v>
      </c>
      <c r="N835" s="83">
        <f>IF(I835=0,0,IF(I835&lt;100,(H835+0.1)*I835-M835+7.5,0))</f>
        <v>0</v>
      </c>
      <c r="O835" s="83">
        <f>N835+M835</f>
        <v>0</v>
      </c>
      <c r="P835" s="84"/>
      <c r="Q835" s="78">
        <v>85</v>
      </c>
      <c r="R835" s="85" t="s">
        <v>1710</v>
      </c>
      <c r="S835" s="84" t="s">
        <v>5447</v>
      </c>
    </row>
    <row r="836" spans="1:19" s="42" customFormat="1" ht="15.9" x14ac:dyDescent="0.45">
      <c r="A836" s="8"/>
      <c r="B836" s="75" t="s">
        <v>1966</v>
      </c>
      <c r="C836" s="76" t="s">
        <v>1580</v>
      </c>
      <c r="D836" s="76" t="s">
        <v>1581</v>
      </c>
      <c r="E836" s="76" t="s">
        <v>1967</v>
      </c>
      <c r="F836" s="77" t="s">
        <v>52</v>
      </c>
      <c r="G836" s="78">
        <v>150</v>
      </c>
      <c r="H836" s="79">
        <v>0.98</v>
      </c>
      <c r="I836" s="80"/>
      <c r="J836" s="81">
        <f>INT(I836/G836)</f>
        <v>0</v>
      </c>
      <c r="K836" s="81">
        <f>MOD(I836,G836)</f>
        <v>0</v>
      </c>
      <c r="L836" s="82" t="str">
        <f>IF(I836="","-",J836+K836/(G836/2))</f>
        <v>-</v>
      </c>
      <c r="M836" s="83">
        <f>I836*H836</f>
        <v>0</v>
      </c>
      <c r="N836" s="83">
        <f>IF(I836=0,0,IF(I836&lt;100,(H836+0.1)*I836-M836+7.5,0))</f>
        <v>0</v>
      </c>
      <c r="O836" s="83">
        <f>N836+M836</f>
        <v>0</v>
      </c>
      <c r="P836" s="84"/>
      <c r="Q836" s="78">
        <v>80</v>
      </c>
      <c r="R836" s="85" t="s">
        <v>163</v>
      </c>
      <c r="S836" s="84" t="s">
        <v>4776</v>
      </c>
    </row>
    <row r="837" spans="1:19" s="42" customFormat="1" ht="15.9" x14ac:dyDescent="0.45">
      <c r="A837" s="8"/>
      <c r="B837" s="75" t="s">
        <v>1968</v>
      </c>
      <c r="C837" s="76" t="s">
        <v>1580</v>
      </c>
      <c r="D837" s="76" t="s">
        <v>1581</v>
      </c>
      <c r="E837" s="76" t="s">
        <v>1969</v>
      </c>
      <c r="F837" s="77" t="s">
        <v>52</v>
      </c>
      <c r="G837" s="78">
        <v>150</v>
      </c>
      <c r="H837" s="79">
        <v>0.98</v>
      </c>
      <c r="I837" s="80"/>
      <c r="J837" s="81">
        <f>INT(I837/G837)</f>
        <v>0</v>
      </c>
      <c r="K837" s="81">
        <f>MOD(I837,G837)</f>
        <v>0</v>
      </c>
      <c r="L837" s="82" t="str">
        <f>IF(I837="","-",J837+K837/(G837/2))</f>
        <v>-</v>
      </c>
      <c r="M837" s="83">
        <f>I837*H837</f>
        <v>0</v>
      </c>
      <c r="N837" s="83">
        <f>IF(I837=0,0,IF(I837&lt;100,(H837+0.1)*I837-M837+7.5,0))</f>
        <v>0</v>
      </c>
      <c r="O837" s="83">
        <f>N837+M837</f>
        <v>0</v>
      </c>
      <c r="P837" s="84"/>
      <c r="Q837" s="78">
        <v>80</v>
      </c>
      <c r="R837" s="85" t="s">
        <v>163</v>
      </c>
      <c r="S837" s="84" t="s">
        <v>4842</v>
      </c>
    </row>
    <row r="838" spans="1:19" s="42" customFormat="1" ht="15.9" x14ac:dyDescent="0.45">
      <c r="A838" s="8"/>
      <c r="B838" s="75" t="s">
        <v>1970</v>
      </c>
      <c r="C838" s="86" t="s">
        <v>1580</v>
      </c>
      <c r="D838" s="86" t="s">
        <v>1581</v>
      </c>
      <c r="E838" s="86" t="s">
        <v>1971</v>
      </c>
      <c r="F838" s="87" t="s">
        <v>52</v>
      </c>
      <c r="G838" s="78">
        <v>150</v>
      </c>
      <c r="H838" s="79">
        <v>1.1200000000000001</v>
      </c>
      <c r="I838" s="80"/>
      <c r="J838" s="81">
        <f>INT(I838/G838)</f>
        <v>0</v>
      </c>
      <c r="K838" s="81">
        <f>MOD(I838,G838)</f>
        <v>0</v>
      </c>
      <c r="L838" s="82" t="str">
        <f>IF(I838="","-",J838+K838/(G838/2))</f>
        <v>-</v>
      </c>
      <c r="M838" s="83">
        <f>I838*H838</f>
        <v>0</v>
      </c>
      <c r="N838" s="83">
        <f>IF(I838=0,0,IF(I838&lt;100,(H838+0.1)*I838-M838+7.5,0))</f>
        <v>0</v>
      </c>
      <c r="O838" s="83">
        <f>N838+M838</f>
        <v>0</v>
      </c>
      <c r="P838" s="84"/>
      <c r="Q838" s="78">
        <v>80</v>
      </c>
      <c r="R838" s="85" t="s">
        <v>163</v>
      </c>
      <c r="S838" s="84" t="s">
        <v>5448</v>
      </c>
    </row>
    <row r="839" spans="1:19" s="42" customFormat="1" ht="15.9" x14ac:dyDescent="0.45">
      <c r="A839" s="8"/>
      <c r="B839" s="75" t="s">
        <v>1972</v>
      </c>
      <c r="C839" s="76" t="s">
        <v>1580</v>
      </c>
      <c r="D839" s="76" t="s">
        <v>1581</v>
      </c>
      <c r="E839" s="76" t="s">
        <v>1973</v>
      </c>
      <c r="F839" s="77" t="s">
        <v>52</v>
      </c>
      <c r="G839" s="78">
        <v>150</v>
      </c>
      <c r="H839" s="79">
        <v>1.05</v>
      </c>
      <c r="I839" s="80"/>
      <c r="J839" s="81">
        <f>INT(I839/G839)</f>
        <v>0</v>
      </c>
      <c r="K839" s="81">
        <f>MOD(I839,G839)</f>
        <v>0</v>
      </c>
      <c r="L839" s="82" t="str">
        <f>IF(I839="","-",J839+K839/(G839/2))</f>
        <v>-</v>
      </c>
      <c r="M839" s="83">
        <f>I839*H839</f>
        <v>0</v>
      </c>
      <c r="N839" s="83">
        <f>IF(I839=0,0,IF(I839&lt;100,(H839+0.1)*I839-M839+7.5,0))</f>
        <v>0</v>
      </c>
      <c r="O839" s="83">
        <f>N839+M839</f>
        <v>0</v>
      </c>
      <c r="P839" s="84"/>
      <c r="Q839" s="78">
        <v>70</v>
      </c>
      <c r="R839" s="85" t="s">
        <v>1589</v>
      </c>
      <c r="S839" s="84" t="s">
        <v>4843</v>
      </c>
    </row>
    <row r="840" spans="1:19" s="42" customFormat="1" ht="15.9" x14ac:dyDescent="0.45">
      <c r="A840" s="8"/>
      <c r="B840" s="75" t="s">
        <v>1974</v>
      </c>
      <c r="C840" s="86" t="s">
        <v>1580</v>
      </c>
      <c r="D840" s="86" t="s">
        <v>1581</v>
      </c>
      <c r="E840" s="86" t="s">
        <v>1975</v>
      </c>
      <c r="F840" s="87" t="s">
        <v>52</v>
      </c>
      <c r="G840" s="78">
        <v>150</v>
      </c>
      <c r="H840" s="79">
        <v>1.1200000000000001</v>
      </c>
      <c r="I840" s="80"/>
      <c r="J840" s="81">
        <f>INT(I840/G840)</f>
        <v>0</v>
      </c>
      <c r="K840" s="81">
        <f>MOD(I840,G840)</f>
        <v>0</v>
      </c>
      <c r="L840" s="82" t="str">
        <f>IF(I840="","-",J840+K840/(G840/2))</f>
        <v>-</v>
      </c>
      <c r="M840" s="83">
        <f>I840*H840</f>
        <v>0</v>
      </c>
      <c r="N840" s="83">
        <f>IF(I840=0,0,IF(I840&lt;100,(H840+0.1)*I840-M840+7.5,0))</f>
        <v>0</v>
      </c>
      <c r="O840" s="83">
        <f>N840+M840</f>
        <v>0</v>
      </c>
      <c r="P840" s="84"/>
      <c r="Q840" s="78">
        <v>65</v>
      </c>
      <c r="R840" s="85" t="s">
        <v>163</v>
      </c>
      <c r="S840" s="84" t="s">
        <v>5449</v>
      </c>
    </row>
    <row r="841" spans="1:19" s="42" customFormat="1" ht="15.9" x14ac:dyDescent="0.45">
      <c r="A841" s="8"/>
      <c r="B841" s="75" t="s">
        <v>1976</v>
      </c>
      <c r="C841" s="76" t="s">
        <v>1580</v>
      </c>
      <c r="D841" s="76" t="s">
        <v>1581</v>
      </c>
      <c r="E841" s="76" t="s">
        <v>1977</v>
      </c>
      <c r="F841" s="77" t="s">
        <v>52</v>
      </c>
      <c r="G841" s="78">
        <v>150</v>
      </c>
      <c r="H841" s="79">
        <v>1.05</v>
      </c>
      <c r="I841" s="80"/>
      <c r="J841" s="81">
        <f>INT(I841/G841)</f>
        <v>0</v>
      </c>
      <c r="K841" s="81">
        <f>MOD(I841,G841)</f>
        <v>0</v>
      </c>
      <c r="L841" s="82" t="str">
        <f>IF(I841="","-",J841+K841/(G841/2))</f>
        <v>-</v>
      </c>
      <c r="M841" s="83">
        <f>I841*H841</f>
        <v>0</v>
      </c>
      <c r="N841" s="83">
        <f>IF(I841=0,0,IF(I841&lt;100,(H841+0.1)*I841-M841+7.5,0))</f>
        <v>0</v>
      </c>
      <c r="O841" s="83">
        <f>N841+M841</f>
        <v>0</v>
      </c>
      <c r="P841" s="84"/>
      <c r="Q841" s="78">
        <v>80</v>
      </c>
      <c r="R841" s="85" t="s">
        <v>163</v>
      </c>
      <c r="S841" s="84" t="s">
        <v>4844</v>
      </c>
    </row>
    <row r="842" spans="1:19" s="42" customFormat="1" ht="15.9" x14ac:dyDescent="0.45">
      <c r="A842" s="8"/>
      <c r="B842" s="75" t="s">
        <v>1978</v>
      </c>
      <c r="C842" s="76" t="s">
        <v>1580</v>
      </c>
      <c r="D842" s="76" t="s">
        <v>1581</v>
      </c>
      <c r="E842" s="76" t="s">
        <v>1979</v>
      </c>
      <c r="F842" s="77" t="s">
        <v>52</v>
      </c>
      <c r="G842" s="78">
        <v>150</v>
      </c>
      <c r="H842" s="79">
        <v>0.98</v>
      </c>
      <c r="I842" s="80"/>
      <c r="J842" s="81">
        <f>INT(I842/G842)</f>
        <v>0</v>
      </c>
      <c r="K842" s="81">
        <f>MOD(I842,G842)</f>
        <v>0</v>
      </c>
      <c r="L842" s="82" t="str">
        <f>IF(I842="","-",J842+K842/(G842/2))</f>
        <v>-</v>
      </c>
      <c r="M842" s="83">
        <f>I842*H842</f>
        <v>0</v>
      </c>
      <c r="N842" s="83">
        <f>IF(I842=0,0,IF(I842&lt;100,(H842+0.1)*I842-M842+7.5,0))</f>
        <v>0</v>
      </c>
      <c r="O842" s="83">
        <f>N842+M842</f>
        <v>0</v>
      </c>
      <c r="P842" s="84"/>
      <c r="Q842" s="78">
        <v>90</v>
      </c>
      <c r="R842" s="85" t="s">
        <v>1596</v>
      </c>
      <c r="S842" s="84" t="s">
        <v>4493</v>
      </c>
    </row>
    <row r="843" spans="1:19" s="42" customFormat="1" ht="15.9" x14ac:dyDescent="0.45">
      <c r="A843" s="8"/>
      <c r="B843" s="75" t="s">
        <v>1980</v>
      </c>
      <c r="C843" s="76" t="s">
        <v>1981</v>
      </c>
      <c r="D843" s="76" t="s">
        <v>1982</v>
      </c>
      <c r="E843" s="76" t="s">
        <v>1983</v>
      </c>
      <c r="F843" s="77" t="s">
        <v>52</v>
      </c>
      <c r="G843" s="78">
        <v>200</v>
      </c>
      <c r="H843" s="79">
        <v>1.05</v>
      </c>
      <c r="I843" s="80"/>
      <c r="J843" s="81">
        <f>INT(I843/G843)</f>
        <v>0</v>
      </c>
      <c r="K843" s="81">
        <f>MOD(I843,G843)</f>
        <v>0</v>
      </c>
      <c r="L843" s="82" t="str">
        <f>IF(I843="","-",J843+K843/(G843/2))</f>
        <v>-</v>
      </c>
      <c r="M843" s="83">
        <f>I843*H843</f>
        <v>0</v>
      </c>
      <c r="N843" s="83">
        <f>IF(I843=0,0,IF(I843&lt;100,(H843+0.1)*I843-M843+7.5,0))</f>
        <v>0</v>
      </c>
      <c r="O843" s="83">
        <f>N843+M843</f>
        <v>0</v>
      </c>
      <c r="P843" s="84"/>
      <c r="Q843" s="78">
        <v>50</v>
      </c>
      <c r="R843" s="85" t="s">
        <v>53</v>
      </c>
      <c r="S843" s="84" t="s">
        <v>4535</v>
      </c>
    </row>
    <row r="844" spans="1:19" s="42" customFormat="1" ht="15.9" x14ac:dyDescent="0.45">
      <c r="A844" s="8"/>
      <c r="B844" s="75" t="s">
        <v>1984</v>
      </c>
      <c r="C844" s="76" t="s">
        <v>1985</v>
      </c>
      <c r="D844" s="76" t="s">
        <v>1986</v>
      </c>
      <c r="E844" s="76" t="s">
        <v>76</v>
      </c>
      <c r="F844" s="77" t="s">
        <v>52</v>
      </c>
      <c r="G844" s="78">
        <v>150</v>
      </c>
      <c r="H844" s="79">
        <v>0.83</v>
      </c>
      <c r="I844" s="80"/>
      <c r="J844" s="81">
        <f>INT(I844/G844)</f>
        <v>0</v>
      </c>
      <c r="K844" s="81">
        <f>MOD(I844,G844)</f>
        <v>0</v>
      </c>
      <c r="L844" s="82" t="str">
        <f>IF(I844="","-",J844+K844/(G844/2))</f>
        <v>-</v>
      </c>
      <c r="M844" s="83">
        <f>I844*H844</f>
        <v>0</v>
      </c>
      <c r="N844" s="83">
        <f>IF(I844=0,0,IF(I844&lt;100,(H844+0.1)*I844-M844+7.5,0))</f>
        <v>0</v>
      </c>
      <c r="O844" s="83">
        <f>N844+M844</f>
        <v>0</v>
      </c>
      <c r="P844" s="84"/>
      <c r="Q844" s="78"/>
      <c r="R844" s="85"/>
      <c r="S844" s="84" t="s">
        <v>5409</v>
      </c>
    </row>
    <row r="845" spans="1:19" s="42" customFormat="1" ht="15.9" x14ac:dyDescent="0.45">
      <c r="A845" s="8"/>
      <c r="B845" s="75" t="s">
        <v>1987</v>
      </c>
      <c r="C845" s="86" t="s">
        <v>1985</v>
      </c>
      <c r="D845" s="86" t="s">
        <v>1986</v>
      </c>
      <c r="E845" s="86" t="s">
        <v>1988</v>
      </c>
      <c r="F845" s="87" t="s">
        <v>52</v>
      </c>
      <c r="G845" s="78">
        <v>150</v>
      </c>
      <c r="H845" s="79">
        <v>0.91</v>
      </c>
      <c r="I845" s="80"/>
      <c r="J845" s="81">
        <f>INT(I845/G845)</f>
        <v>0</v>
      </c>
      <c r="K845" s="81">
        <f>MOD(I845,G845)</f>
        <v>0</v>
      </c>
      <c r="L845" s="82" t="str">
        <f>IF(I845="","-",J845+K845/(G845/2))</f>
        <v>-</v>
      </c>
      <c r="M845" s="83">
        <f>I845*H845</f>
        <v>0</v>
      </c>
      <c r="N845" s="83">
        <f>IF(I845=0,0,IF(I845&lt;100,(H845+0.1)*I845-M845+7.5,0))</f>
        <v>0</v>
      </c>
      <c r="O845" s="83">
        <f>N845+M845</f>
        <v>0</v>
      </c>
      <c r="P845" s="84"/>
      <c r="Q845" s="78">
        <v>15</v>
      </c>
      <c r="R845" s="85" t="s">
        <v>163</v>
      </c>
      <c r="S845" s="84" t="s">
        <v>5450</v>
      </c>
    </row>
    <row r="846" spans="1:19" s="42" customFormat="1" ht="15.9" x14ac:dyDescent="0.45">
      <c r="A846" s="8"/>
      <c r="B846" s="75" t="s">
        <v>1989</v>
      </c>
      <c r="C846" s="76" t="s">
        <v>1985</v>
      </c>
      <c r="D846" s="76" t="s">
        <v>1986</v>
      </c>
      <c r="E846" s="76" t="s">
        <v>1990</v>
      </c>
      <c r="F846" s="77" t="s">
        <v>52</v>
      </c>
      <c r="G846" s="78">
        <v>150</v>
      </c>
      <c r="H846" s="79">
        <v>0.91</v>
      </c>
      <c r="I846" s="80"/>
      <c r="J846" s="81">
        <f>INT(I846/G846)</f>
        <v>0</v>
      </c>
      <c r="K846" s="81">
        <f>MOD(I846,G846)</f>
        <v>0</v>
      </c>
      <c r="L846" s="82" t="str">
        <f>IF(I846="","-",J846+K846/(G846/2))</f>
        <v>-</v>
      </c>
      <c r="M846" s="83">
        <f>I846*H846</f>
        <v>0</v>
      </c>
      <c r="N846" s="83">
        <f>IF(I846=0,0,IF(I846&lt;100,(H846+0.1)*I846-M846+7.5,0))</f>
        <v>0</v>
      </c>
      <c r="O846" s="83">
        <f>N846+M846</f>
        <v>0</v>
      </c>
      <c r="P846" s="84"/>
      <c r="Q846" s="78">
        <v>20</v>
      </c>
      <c r="R846" s="85" t="s">
        <v>755</v>
      </c>
      <c r="S846" s="84" t="s">
        <v>4520</v>
      </c>
    </row>
    <row r="847" spans="1:19" s="42" customFormat="1" ht="15.9" x14ac:dyDescent="0.45">
      <c r="A847" s="8"/>
      <c r="B847" s="75" t="s">
        <v>1991</v>
      </c>
      <c r="C847" s="76" t="s">
        <v>1985</v>
      </c>
      <c r="D847" s="76" t="s">
        <v>1986</v>
      </c>
      <c r="E847" s="76" t="s">
        <v>1992</v>
      </c>
      <c r="F847" s="77" t="s">
        <v>52</v>
      </c>
      <c r="G847" s="78">
        <v>150</v>
      </c>
      <c r="H847" s="79">
        <v>0.91</v>
      </c>
      <c r="I847" s="80"/>
      <c r="J847" s="81">
        <f>INT(I847/G847)</f>
        <v>0</v>
      </c>
      <c r="K847" s="81">
        <f>MOD(I847,G847)</f>
        <v>0</v>
      </c>
      <c r="L847" s="82" t="str">
        <f>IF(I847="","-",J847+K847/(G847/2))</f>
        <v>-</v>
      </c>
      <c r="M847" s="83">
        <f>I847*H847</f>
        <v>0</v>
      </c>
      <c r="N847" s="83">
        <f>IF(I847=0,0,IF(I847&lt;100,(H847+0.1)*I847-M847+7.5,0))</f>
        <v>0</v>
      </c>
      <c r="O847" s="83">
        <f>N847+M847</f>
        <v>0</v>
      </c>
      <c r="P847" s="84"/>
      <c r="Q847" s="78">
        <v>20</v>
      </c>
      <c r="R847" s="85" t="s">
        <v>755</v>
      </c>
      <c r="S847" s="84" t="s">
        <v>4507</v>
      </c>
    </row>
    <row r="848" spans="1:19" s="42" customFormat="1" ht="15.9" x14ac:dyDescent="0.45">
      <c r="A848" s="8"/>
      <c r="B848" s="75" t="s">
        <v>1993</v>
      </c>
      <c r="C848" s="76" t="s">
        <v>1985</v>
      </c>
      <c r="D848" s="76" t="s">
        <v>1986</v>
      </c>
      <c r="E848" s="76" t="s">
        <v>1994</v>
      </c>
      <c r="F848" s="77" t="s">
        <v>52</v>
      </c>
      <c r="G848" s="78">
        <v>150</v>
      </c>
      <c r="H848" s="79">
        <v>0.83</v>
      </c>
      <c r="I848" s="80"/>
      <c r="J848" s="81">
        <f>INT(I848/G848)</f>
        <v>0</v>
      </c>
      <c r="K848" s="81">
        <f>MOD(I848,G848)</f>
        <v>0</v>
      </c>
      <c r="L848" s="82" t="str">
        <f>IF(I848="","-",J848+K848/(G848/2))</f>
        <v>-</v>
      </c>
      <c r="M848" s="83">
        <f>I848*H848</f>
        <v>0</v>
      </c>
      <c r="N848" s="83">
        <f>IF(I848=0,0,IF(I848&lt;100,(H848+0.1)*I848-M848+7.5,0))</f>
        <v>0</v>
      </c>
      <c r="O848" s="83">
        <f>N848+M848</f>
        <v>0</v>
      </c>
      <c r="P848" s="84"/>
      <c r="Q848" s="78">
        <v>20</v>
      </c>
      <c r="R848" s="85" t="s">
        <v>755</v>
      </c>
      <c r="S848" s="84" t="s">
        <v>4845</v>
      </c>
    </row>
    <row r="849" spans="1:19" s="42" customFormat="1" ht="15.9" x14ac:dyDescent="0.45">
      <c r="A849" s="8"/>
      <c r="B849" s="75" t="s">
        <v>1995</v>
      </c>
      <c r="C849" s="86" t="s">
        <v>1985</v>
      </c>
      <c r="D849" s="86" t="s">
        <v>1986</v>
      </c>
      <c r="E849" s="86" t="s">
        <v>1996</v>
      </c>
      <c r="F849" s="87" t="s">
        <v>52</v>
      </c>
      <c r="G849" s="78">
        <v>150</v>
      </c>
      <c r="H849" s="79">
        <v>0.91</v>
      </c>
      <c r="I849" s="80"/>
      <c r="J849" s="81">
        <f>INT(I849/G849)</f>
        <v>0</v>
      </c>
      <c r="K849" s="81">
        <f>MOD(I849,G849)</f>
        <v>0</v>
      </c>
      <c r="L849" s="82" t="str">
        <f>IF(I849="","-",J849+K849/(G849/2))</f>
        <v>-</v>
      </c>
      <c r="M849" s="83">
        <f>I849*H849</f>
        <v>0</v>
      </c>
      <c r="N849" s="83">
        <f>IF(I849=0,0,IF(I849&lt;100,(H849+0.1)*I849-M849+7.5,0))</f>
        <v>0</v>
      </c>
      <c r="O849" s="83">
        <f>N849+M849</f>
        <v>0</v>
      </c>
      <c r="P849" s="84"/>
      <c r="Q849" s="78">
        <v>25</v>
      </c>
      <c r="R849" s="85" t="s">
        <v>163</v>
      </c>
      <c r="S849" s="84" t="s">
        <v>5451</v>
      </c>
    </row>
    <row r="850" spans="1:19" s="42" customFormat="1" ht="15.9" x14ac:dyDescent="0.45">
      <c r="A850" s="8"/>
      <c r="B850" s="75" t="s">
        <v>1997</v>
      </c>
      <c r="C850" s="76" t="s">
        <v>1985</v>
      </c>
      <c r="D850" s="76" t="s">
        <v>1986</v>
      </c>
      <c r="E850" s="76" t="s">
        <v>1998</v>
      </c>
      <c r="F850" s="77" t="s">
        <v>52</v>
      </c>
      <c r="G850" s="78">
        <v>150</v>
      </c>
      <c r="H850" s="79">
        <v>0.83</v>
      </c>
      <c r="I850" s="80"/>
      <c r="J850" s="81">
        <f>INT(I850/G850)</f>
        <v>0</v>
      </c>
      <c r="K850" s="81">
        <f>MOD(I850,G850)</f>
        <v>0</v>
      </c>
      <c r="L850" s="82" t="str">
        <f>IF(I850="","-",J850+K850/(G850/2))</f>
        <v>-</v>
      </c>
      <c r="M850" s="83">
        <f>I850*H850</f>
        <v>0</v>
      </c>
      <c r="N850" s="83">
        <f>IF(I850=0,0,IF(I850&lt;100,(H850+0.1)*I850-M850+7.5,0))</f>
        <v>0</v>
      </c>
      <c r="O850" s="83">
        <f>N850+M850</f>
        <v>0</v>
      </c>
      <c r="P850" s="84"/>
      <c r="Q850" s="78">
        <v>25</v>
      </c>
      <c r="R850" s="85" t="s">
        <v>163</v>
      </c>
      <c r="S850" s="84" t="s">
        <v>4846</v>
      </c>
    </row>
    <row r="851" spans="1:19" s="42" customFormat="1" ht="15.9" x14ac:dyDescent="0.45">
      <c r="A851" s="8"/>
      <c r="B851" s="75" t="s">
        <v>1999</v>
      </c>
      <c r="C851" s="76" t="s">
        <v>1985</v>
      </c>
      <c r="D851" s="76" t="s">
        <v>1986</v>
      </c>
      <c r="E851" s="76" t="s">
        <v>2000</v>
      </c>
      <c r="F851" s="77" t="s">
        <v>52</v>
      </c>
      <c r="G851" s="78">
        <v>150</v>
      </c>
      <c r="H851" s="79">
        <v>0.91</v>
      </c>
      <c r="I851" s="80"/>
      <c r="J851" s="81">
        <f>INT(I851/G851)</f>
        <v>0</v>
      </c>
      <c r="K851" s="81">
        <f>MOD(I851,G851)</f>
        <v>0</v>
      </c>
      <c r="L851" s="82" t="str">
        <f>IF(I851="","-",J851+K851/(G851/2))</f>
        <v>-</v>
      </c>
      <c r="M851" s="83">
        <f>I851*H851</f>
        <v>0</v>
      </c>
      <c r="N851" s="83">
        <f>IF(I851=0,0,IF(I851&lt;100,(H851+0.1)*I851-M851+7.5,0))</f>
        <v>0</v>
      </c>
      <c r="O851" s="83">
        <f>N851+M851</f>
        <v>0</v>
      </c>
      <c r="P851" s="84"/>
      <c r="Q851" s="78">
        <v>20</v>
      </c>
      <c r="R851" s="85" t="s">
        <v>755</v>
      </c>
      <c r="S851" s="84" t="s">
        <v>4520</v>
      </c>
    </row>
    <row r="852" spans="1:19" s="42" customFormat="1" ht="15.9" x14ac:dyDescent="0.45">
      <c r="A852" s="8"/>
      <c r="B852" s="75" t="s">
        <v>2001</v>
      </c>
      <c r="C852" s="76" t="s">
        <v>1985</v>
      </c>
      <c r="D852" s="76" t="s">
        <v>1986</v>
      </c>
      <c r="E852" s="76" t="s">
        <v>2002</v>
      </c>
      <c r="F852" s="77" t="s">
        <v>52</v>
      </c>
      <c r="G852" s="78">
        <v>150</v>
      </c>
      <c r="H852" s="79">
        <v>0.83</v>
      </c>
      <c r="I852" s="80"/>
      <c r="J852" s="81">
        <f>INT(I852/G852)</f>
        <v>0</v>
      </c>
      <c r="K852" s="81">
        <f>MOD(I852,G852)</f>
        <v>0</v>
      </c>
      <c r="L852" s="82" t="str">
        <f>IF(I852="","-",J852+K852/(G852/2))</f>
        <v>-</v>
      </c>
      <c r="M852" s="83">
        <f>I852*H852</f>
        <v>0</v>
      </c>
      <c r="N852" s="83">
        <f>IF(I852=0,0,IF(I852&lt;100,(H852+0.1)*I852-M852+7.5,0))</f>
        <v>0</v>
      </c>
      <c r="O852" s="83">
        <f>N852+M852</f>
        <v>0</v>
      </c>
      <c r="P852" s="84"/>
      <c r="Q852" s="78">
        <v>20</v>
      </c>
      <c r="R852" s="85" t="s">
        <v>755</v>
      </c>
      <c r="S852" s="84" t="s">
        <v>4847</v>
      </c>
    </row>
    <row r="853" spans="1:19" s="42" customFormat="1" ht="15.9" x14ac:dyDescent="0.45">
      <c r="A853" s="8"/>
      <c r="B853" s="75" t="s">
        <v>2003</v>
      </c>
      <c r="C853" s="76" t="s">
        <v>1985</v>
      </c>
      <c r="D853" s="76" t="s">
        <v>1986</v>
      </c>
      <c r="E853" s="76" t="s">
        <v>2004</v>
      </c>
      <c r="F853" s="77" t="s">
        <v>52</v>
      </c>
      <c r="G853" s="78">
        <v>150</v>
      </c>
      <c r="H853" s="79">
        <v>0.91</v>
      </c>
      <c r="I853" s="80"/>
      <c r="J853" s="81">
        <f>INT(I853/G853)</f>
        <v>0</v>
      </c>
      <c r="K853" s="81">
        <f>MOD(I853,G853)</f>
        <v>0</v>
      </c>
      <c r="L853" s="82" t="str">
        <f>IF(I853="","-",J853+K853/(G853/2))</f>
        <v>-</v>
      </c>
      <c r="M853" s="83">
        <f>I853*H853</f>
        <v>0</v>
      </c>
      <c r="N853" s="83">
        <f>IF(I853=0,0,IF(I853&lt;100,(H853+0.1)*I853-M853+7.5,0))</f>
        <v>0</v>
      </c>
      <c r="O853" s="83">
        <f>N853+M853</f>
        <v>0</v>
      </c>
      <c r="P853" s="84"/>
      <c r="Q853" s="78">
        <v>20</v>
      </c>
      <c r="R853" s="85" t="s">
        <v>755</v>
      </c>
      <c r="S853" s="84" t="s">
        <v>4493</v>
      </c>
    </row>
    <row r="854" spans="1:19" s="42" customFormat="1" ht="15.9" x14ac:dyDescent="0.45">
      <c r="A854" s="8"/>
      <c r="B854" s="75" t="s">
        <v>2005</v>
      </c>
      <c r="C854" s="86" t="s">
        <v>1985</v>
      </c>
      <c r="D854" s="86" t="s">
        <v>1986</v>
      </c>
      <c r="E854" s="86" t="s">
        <v>2006</v>
      </c>
      <c r="F854" s="87" t="s">
        <v>52</v>
      </c>
      <c r="G854" s="78">
        <v>150</v>
      </c>
      <c r="H854" s="79">
        <v>0.91</v>
      </c>
      <c r="I854" s="80"/>
      <c r="J854" s="81">
        <f>INT(I854/G854)</f>
        <v>0</v>
      </c>
      <c r="K854" s="81">
        <f>MOD(I854,G854)</f>
        <v>0</v>
      </c>
      <c r="L854" s="82" t="str">
        <f>IF(I854="","-",J854+K854/(G854/2))</f>
        <v>-</v>
      </c>
      <c r="M854" s="83">
        <f>I854*H854</f>
        <v>0</v>
      </c>
      <c r="N854" s="83">
        <f>IF(I854=0,0,IF(I854&lt;100,(H854+0.1)*I854-M854+7.5,0))</f>
        <v>0</v>
      </c>
      <c r="O854" s="83">
        <f>N854+M854</f>
        <v>0</v>
      </c>
      <c r="P854" s="84"/>
      <c r="Q854" s="78">
        <v>30</v>
      </c>
      <c r="R854" s="85" t="s">
        <v>1710</v>
      </c>
      <c r="S854" s="84" t="s">
        <v>5452</v>
      </c>
    </row>
    <row r="855" spans="1:19" s="42" customFormat="1" ht="15.9" x14ac:dyDescent="0.45">
      <c r="A855" s="8"/>
      <c r="B855" s="75" t="s">
        <v>2007</v>
      </c>
      <c r="C855" s="86" t="s">
        <v>1985</v>
      </c>
      <c r="D855" s="86" t="s">
        <v>1986</v>
      </c>
      <c r="E855" s="86" t="s">
        <v>2008</v>
      </c>
      <c r="F855" s="87" t="s">
        <v>52</v>
      </c>
      <c r="G855" s="78">
        <v>150</v>
      </c>
      <c r="H855" s="79">
        <v>0.91</v>
      </c>
      <c r="I855" s="80"/>
      <c r="J855" s="81">
        <f>INT(I855/G855)</f>
        <v>0</v>
      </c>
      <c r="K855" s="81">
        <f>MOD(I855,G855)</f>
        <v>0</v>
      </c>
      <c r="L855" s="82" t="str">
        <f>IF(I855="","-",J855+K855/(G855/2))</f>
        <v>-</v>
      </c>
      <c r="M855" s="83">
        <f>I855*H855</f>
        <v>0</v>
      </c>
      <c r="N855" s="83">
        <f>IF(I855=0,0,IF(I855&lt;100,(H855+0.1)*I855-M855+7.5,0))</f>
        <v>0</v>
      </c>
      <c r="O855" s="83">
        <f>N855+M855</f>
        <v>0</v>
      </c>
      <c r="P855" s="84"/>
      <c r="Q855" s="78">
        <v>25</v>
      </c>
      <c r="R855" s="85" t="s">
        <v>755</v>
      </c>
      <c r="S855" s="84" t="s">
        <v>5453</v>
      </c>
    </row>
    <row r="856" spans="1:19" s="42" customFormat="1" ht="15.9" x14ac:dyDescent="0.45">
      <c r="A856" s="8"/>
      <c r="B856" s="75" t="s">
        <v>2009</v>
      </c>
      <c r="C856" s="76" t="s">
        <v>1985</v>
      </c>
      <c r="D856" s="76" t="s">
        <v>1986</v>
      </c>
      <c r="E856" s="76" t="s">
        <v>2010</v>
      </c>
      <c r="F856" s="77" t="s">
        <v>52</v>
      </c>
      <c r="G856" s="78">
        <v>150</v>
      </c>
      <c r="H856" s="79">
        <v>0.83</v>
      </c>
      <c r="I856" s="80"/>
      <c r="J856" s="81">
        <f>INT(I856/G856)</f>
        <v>0</v>
      </c>
      <c r="K856" s="81">
        <f>MOD(I856,G856)</f>
        <v>0</v>
      </c>
      <c r="L856" s="82" t="str">
        <f>IF(I856="","-",J856+K856/(G856/2))</f>
        <v>-</v>
      </c>
      <c r="M856" s="83">
        <f>I856*H856</f>
        <v>0</v>
      </c>
      <c r="N856" s="83">
        <f>IF(I856=0,0,IF(I856&lt;100,(H856+0.1)*I856-M856+7.5,0))</f>
        <v>0</v>
      </c>
      <c r="O856" s="83">
        <f>N856+M856</f>
        <v>0</v>
      </c>
      <c r="P856" s="84"/>
      <c r="Q856" s="78">
        <v>25</v>
      </c>
      <c r="R856" s="85" t="s">
        <v>755</v>
      </c>
      <c r="S856" s="84" t="s">
        <v>4776</v>
      </c>
    </row>
    <row r="857" spans="1:19" s="42" customFormat="1" ht="15.9" x14ac:dyDescent="0.45">
      <c r="A857" s="8"/>
      <c r="B857" s="75" t="s">
        <v>2011</v>
      </c>
      <c r="C857" s="76" t="s">
        <v>1985</v>
      </c>
      <c r="D857" s="76" t="s">
        <v>1986</v>
      </c>
      <c r="E857" s="76" t="s">
        <v>2012</v>
      </c>
      <c r="F857" s="77" t="s">
        <v>52</v>
      </c>
      <c r="G857" s="78">
        <v>150</v>
      </c>
      <c r="H857" s="79">
        <v>0.83</v>
      </c>
      <c r="I857" s="80"/>
      <c r="J857" s="81">
        <f>INT(I857/G857)</f>
        <v>0</v>
      </c>
      <c r="K857" s="81">
        <f>MOD(I857,G857)</f>
        <v>0</v>
      </c>
      <c r="L857" s="82" t="str">
        <f>IF(I857="","-",J857+K857/(G857/2))</f>
        <v>-</v>
      </c>
      <c r="M857" s="83">
        <f>I857*H857</f>
        <v>0</v>
      </c>
      <c r="N857" s="83">
        <f>IF(I857=0,0,IF(I857&lt;100,(H857+0.1)*I857-M857+7.5,0))</f>
        <v>0</v>
      </c>
      <c r="O857" s="83">
        <f>N857+M857</f>
        <v>0</v>
      </c>
      <c r="P857" s="84"/>
      <c r="Q857" s="78">
        <v>25</v>
      </c>
      <c r="R857" s="85" t="s">
        <v>755</v>
      </c>
      <c r="S857" s="84" t="s">
        <v>4848</v>
      </c>
    </row>
    <row r="858" spans="1:19" s="42" customFormat="1" ht="15.9" x14ac:dyDescent="0.45">
      <c r="A858" s="8"/>
      <c r="B858" s="75" t="s">
        <v>2013</v>
      </c>
      <c r="C858" s="76" t="s">
        <v>1985</v>
      </c>
      <c r="D858" s="76" t="s">
        <v>1986</v>
      </c>
      <c r="E858" s="76" t="s">
        <v>2014</v>
      </c>
      <c r="F858" s="77" t="s">
        <v>52</v>
      </c>
      <c r="G858" s="78">
        <v>150</v>
      </c>
      <c r="H858" s="79">
        <v>0.91</v>
      </c>
      <c r="I858" s="80"/>
      <c r="J858" s="81">
        <f>INT(I858/G858)</f>
        <v>0</v>
      </c>
      <c r="K858" s="81">
        <f>MOD(I858,G858)</f>
        <v>0</v>
      </c>
      <c r="L858" s="82" t="str">
        <f>IF(I858="","-",J858+K858/(G858/2))</f>
        <v>-</v>
      </c>
      <c r="M858" s="83">
        <f>I858*H858</f>
        <v>0</v>
      </c>
      <c r="N858" s="83">
        <f>IF(I858=0,0,IF(I858&lt;100,(H858+0.1)*I858-M858+7.5,0))</f>
        <v>0</v>
      </c>
      <c r="O858" s="83">
        <f>N858+M858</f>
        <v>0</v>
      </c>
      <c r="P858" s="84"/>
      <c r="Q858" s="78">
        <v>20</v>
      </c>
      <c r="R858" s="85" t="s">
        <v>755</v>
      </c>
      <c r="S858" s="84" t="s">
        <v>4520</v>
      </c>
    </row>
    <row r="859" spans="1:19" s="42" customFormat="1" ht="15.9" x14ac:dyDescent="0.45">
      <c r="A859" s="8"/>
      <c r="B859" s="75" t="s">
        <v>2015</v>
      </c>
      <c r="C859" s="76" t="s">
        <v>1985</v>
      </c>
      <c r="D859" s="76" t="s">
        <v>1986</v>
      </c>
      <c r="E859" s="76" t="s">
        <v>2016</v>
      </c>
      <c r="F859" s="77" t="s">
        <v>52</v>
      </c>
      <c r="G859" s="78">
        <v>150</v>
      </c>
      <c r="H859" s="79">
        <v>0.91</v>
      </c>
      <c r="I859" s="80"/>
      <c r="J859" s="81">
        <f>INT(I859/G859)</f>
        <v>0</v>
      </c>
      <c r="K859" s="81">
        <f>MOD(I859,G859)</f>
        <v>0</v>
      </c>
      <c r="L859" s="82" t="str">
        <f>IF(I859="","-",J859+K859/(G859/2))</f>
        <v>-</v>
      </c>
      <c r="M859" s="83">
        <f>I859*H859</f>
        <v>0</v>
      </c>
      <c r="N859" s="83">
        <f>IF(I859=0,0,IF(I859&lt;100,(H859+0.1)*I859-M859+7.5,0))</f>
        <v>0</v>
      </c>
      <c r="O859" s="83">
        <f>N859+M859</f>
        <v>0</v>
      </c>
      <c r="P859" s="84"/>
      <c r="Q859" s="78">
        <v>20</v>
      </c>
      <c r="R859" s="85" t="s">
        <v>163</v>
      </c>
      <c r="S859" s="84" t="s">
        <v>4849</v>
      </c>
    </row>
    <row r="860" spans="1:19" s="42" customFormat="1" ht="15.9" x14ac:dyDescent="0.45">
      <c r="A860" s="8"/>
      <c r="B860" s="75" t="s">
        <v>2017</v>
      </c>
      <c r="C860" s="86" t="s">
        <v>1985</v>
      </c>
      <c r="D860" s="86" t="s">
        <v>1986</v>
      </c>
      <c r="E860" s="86" t="s">
        <v>2018</v>
      </c>
      <c r="F860" s="87" t="s">
        <v>52</v>
      </c>
      <c r="G860" s="78">
        <v>150</v>
      </c>
      <c r="H860" s="79">
        <v>0.91</v>
      </c>
      <c r="I860" s="80"/>
      <c r="J860" s="81">
        <f>INT(I860/G860)</f>
        <v>0</v>
      </c>
      <c r="K860" s="81">
        <f>MOD(I860,G860)</f>
        <v>0</v>
      </c>
      <c r="L860" s="82" t="str">
        <f>IF(I860="","-",J860+K860/(G860/2))</f>
        <v>-</v>
      </c>
      <c r="M860" s="83">
        <f>I860*H860</f>
        <v>0</v>
      </c>
      <c r="N860" s="83">
        <f>IF(I860=0,0,IF(I860&lt;100,(H860+0.1)*I860-M860+7.5,0))</f>
        <v>0</v>
      </c>
      <c r="O860" s="83">
        <f>N860+M860</f>
        <v>0</v>
      </c>
      <c r="P860" s="84"/>
      <c r="Q860" s="78">
        <v>25</v>
      </c>
      <c r="R860" s="85" t="s">
        <v>163</v>
      </c>
      <c r="S860" s="84" t="s">
        <v>5454</v>
      </c>
    </row>
    <row r="861" spans="1:19" s="42" customFormat="1" ht="15.9" x14ac:dyDescent="0.45">
      <c r="A861" s="8"/>
      <c r="B861" s="75" t="s">
        <v>2019</v>
      </c>
      <c r="C861" s="86" t="s">
        <v>1985</v>
      </c>
      <c r="D861" s="86" t="s">
        <v>1986</v>
      </c>
      <c r="E861" s="86" t="s">
        <v>2020</v>
      </c>
      <c r="F861" s="87" t="s">
        <v>52</v>
      </c>
      <c r="G861" s="78">
        <v>150</v>
      </c>
      <c r="H861" s="79">
        <v>0.91</v>
      </c>
      <c r="I861" s="80"/>
      <c r="J861" s="81">
        <f>INT(I861/G861)</f>
        <v>0</v>
      </c>
      <c r="K861" s="81">
        <f>MOD(I861,G861)</f>
        <v>0</v>
      </c>
      <c r="L861" s="82" t="str">
        <f>IF(I861="","-",J861+K861/(G861/2))</f>
        <v>-</v>
      </c>
      <c r="M861" s="83">
        <f>I861*H861</f>
        <v>0</v>
      </c>
      <c r="N861" s="83">
        <f>IF(I861=0,0,IF(I861&lt;100,(H861+0.1)*I861-M861+7.5,0))</f>
        <v>0</v>
      </c>
      <c r="O861" s="83">
        <f>N861+M861</f>
        <v>0</v>
      </c>
      <c r="P861" s="84"/>
      <c r="Q861" s="78">
        <v>35</v>
      </c>
      <c r="R861" s="85" t="s">
        <v>163</v>
      </c>
      <c r="S861" s="84" t="s">
        <v>5455</v>
      </c>
    </row>
    <row r="862" spans="1:19" s="42" customFormat="1" ht="15.9" x14ac:dyDescent="0.45">
      <c r="A862" s="8"/>
      <c r="B862" s="75" t="s">
        <v>2021</v>
      </c>
      <c r="C862" s="86" t="s">
        <v>1985</v>
      </c>
      <c r="D862" s="86" t="s">
        <v>1986</v>
      </c>
      <c r="E862" s="86" t="s">
        <v>2022</v>
      </c>
      <c r="F862" s="87" t="s">
        <v>52</v>
      </c>
      <c r="G862" s="78">
        <v>150</v>
      </c>
      <c r="H862" s="79">
        <v>0.91</v>
      </c>
      <c r="I862" s="80"/>
      <c r="J862" s="81">
        <f>INT(I862/G862)</f>
        <v>0</v>
      </c>
      <c r="K862" s="81">
        <f>MOD(I862,G862)</f>
        <v>0</v>
      </c>
      <c r="L862" s="82" t="str">
        <f>IF(I862="","-",J862+K862/(G862/2))</f>
        <v>-</v>
      </c>
      <c r="M862" s="83">
        <f>I862*H862</f>
        <v>0</v>
      </c>
      <c r="N862" s="83">
        <f>IF(I862=0,0,IF(I862&lt;100,(H862+0.1)*I862-M862+7.5,0))</f>
        <v>0</v>
      </c>
      <c r="O862" s="83">
        <f>N862+M862</f>
        <v>0</v>
      </c>
      <c r="P862" s="84"/>
      <c r="Q862" s="78">
        <v>25</v>
      </c>
      <c r="R862" s="85" t="s">
        <v>163</v>
      </c>
      <c r="S862" s="84" t="s">
        <v>5456</v>
      </c>
    </row>
    <row r="863" spans="1:19" s="42" customFormat="1" ht="15.9" x14ac:dyDescent="0.45">
      <c r="A863" s="8"/>
      <c r="B863" s="75" t="s">
        <v>2023</v>
      </c>
      <c r="C863" s="86" t="s">
        <v>2024</v>
      </c>
      <c r="D863" s="86" t="s">
        <v>1986</v>
      </c>
      <c r="E863" s="86" t="s">
        <v>2025</v>
      </c>
      <c r="F863" s="87" t="s">
        <v>2026</v>
      </c>
      <c r="G863" s="78">
        <v>150</v>
      </c>
      <c r="H863" s="79">
        <v>1.1200000000000001</v>
      </c>
      <c r="I863" s="80"/>
      <c r="J863" s="81">
        <f>INT(I863/G863)</f>
        <v>0</v>
      </c>
      <c r="K863" s="81">
        <f>MOD(I863,G863)</f>
        <v>0</v>
      </c>
      <c r="L863" s="82" t="str">
        <f>IF(I863="","-",J863+K863/(G863/2))</f>
        <v>-</v>
      </c>
      <c r="M863" s="83">
        <f>I863*H863</f>
        <v>0</v>
      </c>
      <c r="N863" s="83">
        <f>IF(I863=0,0,IF(I863&lt;100,(H863+0.1)*I863-M863+7.5,0))</f>
        <v>0</v>
      </c>
      <c r="O863" s="83">
        <f>N863+M863</f>
        <v>0</v>
      </c>
      <c r="P863" s="84"/>
      <c r="Q863" s="78">
        <v>45</v>
      </c>
      <c r="R863" s="85" t="s">
        <v>755</v>
      </c>
      <c r="S863" s="84" t="s">
        <v>5457</v>
      </c>
    </row>
    <row r="864" spans="1:19" s="42" customFormat="1" ht="15.9" x14ac:dyDescent="0.45">
      <c r="A864" s="8"/>
      <c r="B864" s="75" t="s">
        <v>2027</v>
      </c>
      <c r="C864" s="76" t="s">
        <v>1985</v>
      </c>
      <c r="D864" s="76" t="s">
        <v>1986</v>
      </c>
      <c r="E864" s="76" t="s">
        <v>2028</v>
      </c>
      <c r="F864" s="77" t="s">
        <v>52</v>
      </c>
      <c r="G864" s="78">
        <v>150</v>
      </c>
      <c r="H864" s="79">
        <v>0.91</v>
      </c>
      <c r="I864" s="80"/>
      <c r="J864" s="81">
        <f>INT(I864/G864)</f>
        <v>0</v>
      </c>
      <c r="K864" s="81">
        <f>MOD(I864,G864)</f>
        <v>0</v>
      </c>
      <c r="L864" s="82" t="str">
        <f>IF(I864="","-",J864+K864/(G864/2))</f>
        <v>-</v>
      </c>
      <c r="M864" s="83">
        <f>I864*H864</f>
        <v>0</v>
      </c>
      <c r="N864" s="83">
        <f>IF(I864=0,0,IF(I864&lt;100,(H864+0.1)*I864-M864+7.5,0))</f>
        <v>0</v>
      </c>
      <c r="O864" s="83">
        <f>N864+M864</f>
        <v>0</v>
      </c>
      <c r="P864" s="84"/>
      <c r="Q864" s="78">
        <v>20</v>
      </c>
      <c r="R864" s="85" t="s">
        <v>755</v>
      </c>
      <c r="S864" s="84" t="s">
        <v>4850</v>
      </c>
    </row>
    <row r="865" spans="1:19" s="42" customFormat="1" ht="15.9" x14ac:dyDescent="0.45">
      <c r="A865" s="8"/>
      <c r="B865" s="75" t="s">
        <v>2029</v>
      </c>
      <c r="C865" s="86" t="s">
        <v>1985</v>
      </c>
      <c r="D865" s="86" t="s">
        <v>1986</v>
      </c>
      <c r="E865" s="86" t="s">
        <v>2030</v>
      </c>
      <c r="F865" s="87" t="s">
        <v>52</v>
      </c>
      <c r="G865" s="78">
        <v>150</v>
      </c>
      <c r="H865" s="79">
        <v>0.91</v>
      </c>
      <c r="I865" s="80"/>
      <c r="J865" s="81">
        <f>INT(I865/G865)</f>
        <v>0</v>
      </c>
      <c r="K865" s="81">
        <f>MOD(I865,G865)</f>
        <v>0</v>
      </c>
      <c r="L865" s="82" t="str">
        <f>IF(I865="","-",J865+K865/(G865/2))</f>
        <v>-</v>
      </c>
      <c r="M865" s="83">
        <f>I865*H865</f>
        <v>0</v>
      </c>
      <c r="N865" s="83">
        <f>IF(I865=0,0,IF(I865&lt;100,(H865+0.1)*I865-M865+7.5,0))</f>
        <v>0</v>
      </c>
      <c r="O865" s="83">
        <f>N865+M865</f>
        <v>0</v>
      </c>
      <c r="P865" s="84"/>
      <c r="Q865" s="78">
        <v>30</v>
      </c>
      <c r="R865" s="85" t="s">
        <v>163</v>
      </c>
      <c r="S865" s="84" t="s">
        <v>5458</v>
      </c>
    </row>
    <row r="866" spans="1:19" s="42" customFormat="1" ht="15.9" x14ac:dyDescent="0.45">
      <c r="A866" s="8"/>
      <c r="B866" s="75" t="s">
        <v>2031</v>
      </c>
      <c r="C866" s="76" t="s">
        <v>1985</v>
      </c>
      <c r="D866" s="76" t="s">
        <v>1986</v>
      </c>
      <c r="E866" s="76" t="s">
        <v>2032</v>
      </c>
      <c r="F866" s="77" t="s">
        <v>52</v>
      </c>
      <c r="G866" s="78">
        <v>150</v>
      </c>
      <c r="H866" s="79">
        <v>0.91</v>
      </c>
      <c r="I866" s="80"/>
      <c r="J866" s="81">
        <f>INT(I866/G866)</f>
        <v>0</v>
      </c>
      <c r="K866" s="81">
        <f>MOD(I866,G866)</f>
        <v>0</v>
      </c>
      <c r="L866" s="82" t="str">
        <f>IF(I866="","-",J866+K866/(G866/2))</f>
        <v>-</v>
      </c>
      <c r="M866" s="83">
        <f>I866*H866</f>
        <v>0</v>
      </c>
      <c r="N866" s="83">
        <f>IF(I866=0,0,IF(I866&lt;100,(H866+0.1)*I866-M866+7.5,0))</f>
        <v>0</v>
      </c>
      <c r="O866" s="83">
        <f>N866+M866</f>
        <v>0</v>
      </c>
      <c r="P866" s="84"/>
      <c r="Q866" s="78">
        <v>30</v>
      </c>
      <c r="R866" s="85">
        <v>5</v>
      </c>
      <c r="S866" s="84" t="s">
        <v>4851</v>
      </c>
    </row>
    <row r="867" spans="1:19" s="42" customFormat="1" ht="15.9" x14ac:dyDescent="0.45">
      <c r="A867" s="8"/>
      <c r="B867" s="75" t="s">
        <v>2033</v>
      </c>
      <c r="C867" s="86" t="s">
        <v>1985</v>
      </c>
      <c r="D867" s="86" t="s">
        <v>1986</v>
      </c>
      <c r="E867" s="86" t="s">
        <v>2034</v>
      </c>
      <c r="F867" s="87" t="s">
        <v>52</v>
      </c>
      <c r="G867" s="78">
        <v>150</v>
      </c>
      <c r="H867" s="79">
        <v>0.91</v>
      </c>
      <c r="I867" s="80"/>
      <c r="J867" s="81">
        <f>INT(I867/G867)</f>
        <v>0</v>
      </c>
      <c r="K867" s="81">
        <f>MOD(I867,G867)</f>
        <v>0</v>
      </c>
      <c r="L867" s="82" t="str">
        <f>IF(I867="","-",J867+K867/(G867/2))</f>
        <v>-</v>
      </c>
      <c r="M867" s="83">
        <f>I867*H867</f>
        <v>0</v>
      </c>
      <c r="N867" s="83">
        <f>IF(I867=0,0,IF(I867&lt;100,(H867+0.1)*I867-M867+7.5,0))</f>
        <v>0</v>
      </c>
      <c r="O867" s="83">
        <f>N867+M867</f>
        <v>0</v>
      </c>
      <c r="P867" s="84"/>
      <c r="Q867" s="78">
        <v>30</v>
      </c>
      <c r="R867" s="85" t="s">
        <v>163</v>
      </c>
      <c r="S867" s="84" t="s">
        <v>5446</v>
      </c>
    </row>
    <row r="868" spans="1:19" s="42" customFormat="1" ht="15.9" x14ac:dyDescent="0.45">
      <c r="A868" s="8"/>
      <c r="B868" s="75" t="s">
        <v>2035</v>
      </c>
      <c r="C868" s="86" t="s">
        <v>1985</v>
      </c>
      <c r="D868" s="86" t="s">
        <v>1986</v>
      </c>
      <c r="E868" s="86" t="s">
        <v>2036</v>
      </c>
      <c r="F868" s="87" t="s">
        <v>52</v>
      </c>
      <c r="G868" s="78">
        <v>150</v>
      </c>
      <c r="H868" s="79">
        <v>0.91</v>
      </c>
      <c r="I868" s="80"/>
      <c r="J868" s="81">
        <f>INT(I868/G868)</f>
        <v>0</v>
      </c>
      <c r="K868" s="81">
        <f>MOD(I868,G868)</f>
        <v>0</v>
      </c>
      <c r="L868" s="82" t="str">
        <f>IF(I868="","-",J868+K868/(G868/2))</f>
        <v>-</v>
      </c>
      <c r="M868" s="83">
        <f>I868*H868</f>
        <v>0</v>
      </c>
      <c r="N868" s="83">
        <f>IF(I868=0,0,IF(I868&lt;100,(H868+0.1)*I868-M868+7.5,0))</f>
        <v>0</v>
      </c>
      <c r="O868" s="83">
        <f>N868+M868</f>
        <v>0</v>
      </c>
      <c r="P868" s="84"/>
      <c r="Q868" s="78">
        <v>20</v>
      </c>
      <c r="R868" s="85" t="s">
        <v>163</v>
      </c>
      <c r="S868" s="84" t="s">
        <v>5459</v>
      </c>
    </row>
    <row r="869" spans="1:19" s="42" customFormat="1" ht="15.9" x14ac:dyDescent="0.45">
      <c r="A869" s="8"/>
      <c r="B869" s="75" t="s">
        <v>2037</v>
      </c>
      <c r="C869" s="76" t="s">
        <v>1985</v>
      </c>
      <c r="D869" s="76" t="s">
        <v>1986</v>
      </c>
      <c r="E869" s="76" t="s">
        <v>2038</v>
      </c>
      <c r="F869" s="77" t="s">
        <v>52</v>
      </c>
      <c r="G869" s="78">
        <v>150</v>
      </c>
      <c r="H869" s="79">
        <v>0.83</v>
      </c>
      <c r="I869" s="80"/>
      <c r="J869" s="81">
        <f>INT(I869/G869)</f>
        <v>0</v>
      </c>
      <c r="K869" s="81">
        <f>MOD(I869,G869)</f>
        <v>0</v>
      </c>
      <c r="L869" s="82" t="str">
        <f>IF(I869="","-",J869+K869/(G869/2))</f>
        <v>-</v>
      </c>
      <c r="M869" s="83">
        <f>I869*H869</f>
        <v>0</v>
      </c>
      <c r="N869" s="83">
        <f>IF(I869=0,0,IF(I869&lt;100,(H869+0.1)*I869-M869+7.5,0))</f>
        <v>0</v>
      </c>
      <c r="O869" s="83">
        <f>N869+M869</f>
        <v>0</v>
      </c>
      <c r="P869" s="84"/>
      <c r="Q869" s="78">
        <v>20</v>
      </c>
      <c r="R869" s="85" t="s">
        <v>1596</v>
      </c>
      <c r="S869" s="84" t="s">
        <v>4519</v>
      </c>
    </row>
    <row r="870" spans="1:19" s="42" customFormat="1" ht="15.9" x14ac:dyDescent="0.45">
      <c r="A870" s="8"/>
      <c r="B870" s="75" t="s">
        <v>2039</v>
      </c>
      <c r="C870" s="76" t="s">
        <v>1985</v>
      </c>
      <c r="D870" s="76" t="s">
        <v>1986</v>
      </c>
      <c r="E870" s="76" t="s">
        <v>2040</v>
      </c>
      <c r="F870" s="77" t="s">
        <v>52</v>
      </c>
      <c r="G870" s="78">
        <v>150</v>
      </c>
      <c r="H870" s="79">
        <v>0.98</v>
      </c>
      <c r="I870" s="80"/>
      <c r="J870" s="81">
        <f>INT(I870/G870)</f>
        <v>0</v>
      </c>
      <c r="K870" s="81">
        <f>MOD(I870,G870)</f>
        <v>0</v>
      </c>
      <c r="L870" s="82" t="str">
        <f>IF(I870="","-",J870+K870/(G870/2))</f>
        <v>-</v>
      </c>
      <c r="M870" s="83">
        <f>I870*H870</f>
        <v>0</v>
      </c>
      <c r="N870" s="83">
        <f>IF(I870=0,0,IF(I870&lt;100,(H870+0.1)*I870-M870+7.5,0))</f>
        <v>0</v>
      </c>
      <c r="O870" s="83">
        <f>N870+M870</f>
        <v>0</v>
      </c>
      <c r="P870" s="84"/>
      <c r="Q870" s="78">
        <v>30</v>
      </c>
      <c r="R870" s="85">
        <v>4</v>
      </c>
      <c r="S870" s="84" t="s">
        <v>4852</v>
      </c>
    </row>
    <row r="871" spans="1:19" s="42" customFormat="1" ht="15.9" x14ac:dyDescent="0.45">
      <c r="A871" s="8"/>
      <c r="B871" s="75" t="s">
        <v>2041</v>
      </c>
      <c r="C871" s="76" t="s">
        <v>1985</v>
      </c>
      <c r="D871" s="76" t="s">
        <v>1986</v>
      </c>
      <c r="E871" s="76" t="s">
        <v>2042</v>
      </c>
      <c r="F871" s="77" t="s">
        <v>52</v>
      </c>
      <c r="G871" s="78">
        <v>150</v>
      </c>
      <c r="H871" s="79">
        <v>0.83</v>
      </c>
      <c r="I871" s="80"/>
      <c r="J871" s="81">
        <f>INT(I871/G871)</f>
        <v>0</v>
      </c>
      <c r="K871" s="81">
        <f>MOD(I871,G871)</f>
        <v>0</v>
      </c>
      <c r="L871" s="82" t="str">
        <f>IF(I871="","-",J871+K871/(G871/2))</f>
        <v>-</v>
      </c>
      <c r="M871" s="83">
        <f>I871*H871</f>
        <v>0</v>
      </c>
      <c r="N871" s="83">
        <f>IF(I871=0,0,IF(I871&lt;100,(H871+0.1)*I871-M871+7.5,0))</f>
        <v>0</v>
      </c>
      <c r="O871" s="83">
        <f>N871+M871</f>
        <v>0</v>
      </c>
      <c r="P871" s="84"/>
      <c r="Q871" s="78">
        <v>30</v>
      </c>
      <c r="R871" s="85" t="s">
        <v>755</v>
      </c>
      <c r="S871" s="84" t="s">
        <v>4519</v>
      </c>
    </row>
    <row r="872" spans="1:19" s="42" customFormat="1" ht="15.9" x14ac:dyDescent="0.45">
      <c r="A872" s="8"/>
      <c r="B872" s="75" t="s">
        <v>2043</v>
      </c>
      <c r="C872" s="86" t="s">
        <v>1985</v>
      </c>
      <c r="D872" s="86" t="s">
        <v>1986</v>
      </c>
      <c r="E872" s="86" t="s">
        <v>2044</v>
      </c>
      <c r="F872" s="87" t="s">
        <v>52</v>
      </c>
      <c r="G872" s="78">
        <v>150</v>
      </c>
      <c r="H872" s="79">
        <v>0.91</v>
      </c>
      <c r="I872" s="80"/>
      <c r="J872" s="81">
        <f>INT(I872/G872)</f>
        <v>0</v>
      </c>
      <c r="K872" s="81">
        <f>MOD(I872,G872)</f>
        <v>0</v>
      </c>
      <c r="L872" s="82" t="str">
        <f>IF(I872="","-",J872+K872/(G872/2))</f>
        <v>-</v>
      </c>
      <c r="M872" s="83">
        <f>I872*H872</f>
        <v>0</v>
      </c>
      <c r="N872" s="83">
        <f>IF(I872=0,0,IF(I872&lt;100,(H872+0.1)*I872-M872+7.5,0))</f>
        <v>0</v>
      </c>
      <c r="O872" s="83">
        <f>N872+M872</f>
        <v>0</v>
      </c>
      <c r="P872" s="84"/>
      <c r="Q872" s="78">
        <v>20</v>
      </c>
      <c r="R872" s="85" t="s">
        <v>138</v>
      </c>
      <c r="S872" s="84" t="s">
        <v>5460</v>
      </c>
    </row>
    <row r="873" spans="1:19" s="42" customFormat="1" ht="15.9" x14ac:dyDescent="0.45">
      <c r="A873" s="8"/>
      <c r="B873" s="75" t="s">
        <v>2045</v>
      </c>
      <c r="C873" s="86" t="s">
        <v>1985</v>
      </c>
      <c r="D873" s="86" t="s">
        <v>1986</v>
      </c>
      <c r="E873" s="86" t="s">
        <v>2046</v>
      </c>
      <c r="F873" s="87" t="s">
        <v>52</v>
      </c>
      <c r="G873" s="78">
        <v>150</v>
      </c>
      <c r="H873" s="79">
        <v>0.91</v>
      </c>
      <c r="I873" s="80"/>
      <c r="J873" s="81">
        <f>INT(I873/G873)</f>
        <v>0</v>
      </c>
      <c r="K873" s="81">
        <f>MOD(I873,G873)</f>
        <v>0</v>
      </c>
      <c r="L873" s="82" t="str">
        <f>IF(I873="","-",J873+K873/(G873/2))</f>
        <v>-</v>
      </c>
      <c r="M873" s="83">
        <f>I873*H873</f>
        <v>0</v>
      </c>
      <c r="N873" s="83">
        <f>IF(I873=0,0,IF(I873&lt;100,(H873+0.1)*I873-M873+7.5,0))</f>
        <v>0</v>
      </c>
      <c r="O873" s="83">
        <f>N873+M873</f>
        <v>0</v>
      </c>
      <c r="P873" s="84"/>
      <c r="Q873" s="78">
        <v>25</v>
      </c>
      <c r="R873" s="85" t="s">
        <v>163</v>
      </c>
      <c r="S873" s="84" t="s">
        <v>5461</v>
      </c>
    </row>
    <row r="874" spans="1:19" s="42" customFormat="1" ht="15.9" x14ac:dyDescent="0.45">
      <c r="A874" s="8"/>
      <c r="B874" s="75" t="s">
        <v>2047</v>
      </c>
      <c r="C874" s="76" t="s">
        <v>1985</v>
      </c>
      <c r="D874" s="76" t="s">
        <v>1986</v>
      </c>
      <c r="E874" s="76" t="s">
        <v>2048</v>
      </c>
      <c r="F874" s="77" t="s">
        <v>52</v>
      </c>
      <c r="G874" s="78">
        <v>150</v>
      </c>
      <c r="H874" s="79">
        <v>0.83</v>
      </c>
      <c r="I874" s="80"/>
      <c r="J874" s="81">
        <f>INT(I874/G874)</f>
        <v>0</v>
      </c>
      <c r="K874" s="81">
        <f>MOD(I874,G874)</f>
        <v>0</v>
      </c>
      <c r="L874" s="82" t="str">
        <f>IF(I874="","-",J874+K874/(G874/2))</f>
        <v>-</v>
      </c>
      <c r="M874" s="83">
        <f>I874*H874</f>
        <v>0</v>
      </c>
      <c r="N874" s="83">
        <f>IF(I874=0,0,IF(I874&lt;100,(H874+0.1)*I874-M874+7.5,0))</f>
        <v>0</v>
      </c>
      <c r="O874" s="83">
        <f>N874+M874</f>
        <v>0</v>
      </c>
      <c r="P874" s="84"/>
      <c r="Q874" s="78">
        <v>15</v>
      </c>
      <c r="R874" s="85" t="s">
        <v>163</v>
      </c>
      <c r="S874" s="84" t="s">
        <v>4853</v>
      </c>
    </row>
    <row r="875" spans="1:19" s="42" customFormat="1" ht="15.9" x14ac:dyDescent="0.45">
      <c r="A875" s="8"/>
      <c r="B875" s="75" t="s">
        <v>2049</v>
      </c>
      <c r="C875" s="76" t="s">
        <v>1985</v>
      </c>
      <c r="D875" s="76" t="s">
        <v>1986</v>
      </c>
      <c r="E875" s="76" t="s">
        <v>2050</v>
      </c>
      <c r="F875" s="77" t="s">
        <v>52</v>
      </c>
      <c r="G875" s="78">
        <v>150</v>
      </c>
      <c r="H875" s="79">
        <v>0.83</v>
      </c>
      <c r="I875" s="80"/>
      <c r="J875" s="81">
        <f>INT(I875/G875)</f>
        <v>0</v>
      </c>
      <c r="K875" s="81">
        <f>MOD(I875,G875)</f>
        <v>0</v>
      </c>
      <c r="L875" s="82" t="str">
        <f>IF(I875="","-",J875+K875/(G875/2))</f>
        <v>-</v>
      </c>
      <c r="M875" s="83">
        <f>I875*H875</f>
        <v>0</v>
      </c>
      <c r="N875" s="83">
        <f>IF(I875=0,0,IF(I875&lt;100,(H875+0.1)*I875-M875+7.5,0))</f>
        <v>0</v>
      </c>
      <c r="O875" s="83">
        <f>N875+M875</f>
        <v>0</v>
      </c>
      <c r="P875" s="84"/>
      <c r="Q875" s="78">
        <v>30</v>
      </c>
      <c r="R875" s="85" t="s">
        <v>755</v>
      </c>
      <c r="S875" s="84" t="s">
        <v>4721</v>
      </c>
    </row>
    <row r="876" spans="1:19" s="42" customFormat="1" ht="15.9" x14ac:dyDescent="0.45">
      <c r="A876" s="8"/>
      <c r="B876" s="75" t="s">
        <v>2051</v>
      </c>
      <c r="C876" s="76" t="s">
        <v>1985</v>
      </c>
      <c r="D876" s="76" t="s">
        <v>1986</v>
      </c>
      <c r="E876" s="76" t="s">
        <v>2052</v>
      </c>
      <c r="F876" s="77" t="s">
        <v>52</v>
      </c>
      <c r="G876" s="78">
        <v>150</v>
      </c>
      <c r="H876" s="79">
        <v>0.91</v>
      </c>
      <c r="I876" s="80"/>
      <c r="J876" s="81">
        <f>INT(I876/G876)</f>
        <v>0</v>
      </c>
      <c r="K876" s="81">
        <f>MOD(I876,G876)</f>
        <v>0</v>
      </c>
      <c r="L876" s="82" t="str">
        <f>IF(I876="","-",J876+K876/(G876/2))</f>
        <v>-</v>
      </c>
      <c r="M876" s="83">
        <f>I876*H876</f>
        <v>0</v>
      </c>
      <c r="N876" s="83">
        <f>IF(I876=0,0,IF(I876&lt;100,(H876+0.1)*I876-M876+7.5,0))</f>
        <v>0</v>
      </c>
      <c r="O876" s="83">
        <f>N876+M876</f>
        <v>0</v>
      </c>
      <c r="P876" s="84"/>
      <c r="Q876" s="78">
        <v>20</v>
      </c>
      <c r="R876" s="85" t="s">
        <v>755</v>
      </c>
      <c r="S876" s="84" t="s">
        <v>4854</v>
      </c>
    </row>
    <row r="877" spans="1:19" s="42" customFormat="1" ht="15.9" x14ac:dyDescent="0.45">
      <c r="A877" s="8"/>
      <c r="B877" s="75" t="s">
        <v>2053</v>
      </c>
      <c r="C877" s="76" t="s">
        <v>1985</v>
      </c>
      <c r="D877" s="76" t="s">
        <v>1986</v>
      </c>
      <c r="E877" s="76" t="s">
        <v>2054</v>
      </c>
      <c r="F877" s="77" t="s">
        <v>52</v>
      </c>
      <c r="G877" s="78">
        <v>150</v>
      </c>
      <c r="H877" s="79">
        <v>0.98</v>
      </c>
      <c r="I877" s="80"/>
      <c r="J877" s="81">
        <f>INT(I877/G877)</f>
        <v>0</v>
      </c>
      <c r="K877" s="81">
        <f>MOD(I877,G877)</f>
        <v>0</v>
      </c>
      <c r="L877" s="82" t="str">
        <f>IF(I877="","-",J877+K877/(G877/2))</f>
        <v>-</v>
      </c>
      <c r="M877" s="83">
        <f>I877*H877</f>
        <v>0</v>
      </c>
      <c r="N877" s="83">
        <f>IF(I877=0,0,IF(I877&lt;100,(H877+0.1)*I877-M877+7.5,0))</f>
        <v>0</v>
      </c>
      <c r="O877" s="83">
        <f>N877+M877</f>
        <v>0</v>
      </c>
      <c r="P877" s="84"/>
      <c r="Q877" s="78">
        <v>45</v>
      </c>
      <c r="R877" s="85" t="s">
        <v>755</v>
      </c>
      <c r="S877" s="84" t="s">
        <v>4855</v>
      </c>
    </row>
    <row r="878" spans="1:19" s="42" customFormat="1" ht="15.9" x14ac:dyDescent="0.45">
      <c r="A878" s="8"/>
      <c r="B878" s="75" t="s">
        <v>2055</v>
      </c>
      <c r="C878" s="76" t="s">
        <v>1985</v>
      </c>
      <c r="D878" s="76" t="s">
        <v>1986</v>
      </c>
      <c r="E878" s="76" t="s">
        <v>2056</v>
      </c>
      <c r="F878" s="77" t="s">
        <v>52</v>
      </c>
      <c r="G878" s="78">
        <v>150</v>
      </c>
      <c r="H878" s="79">
        <v>0.83</v>
      </c>
      <c r="I878" s="80"/>
      <c r="J878" s="81">
        <f>INT(I878/G878)</f>
        <v>0</v>
      </c>
      <c r="K878" s="81">
        <f>MOD(I878,G878)</f>
        <v>0</v>
      </c>
      <c r="L878" s="82" t="str">
        <f>IF(I878="","-",J878+K878/(G878/2))</f>
        <v>-</v>
      </c>
      <c r="M878" s="83">
        <f>I878*H878</f>
        <v>0</v>
      </c>
      <c r="N878" s="83">
        <f>IF(I878=0,0,IF(I878&lt;100,(H878+0.1)*I878-M878+7.5,0))</f>
        <v>0</v>
      </c>
      <c r="O878" s="83">
        <f>N878+M878</f>
        <v>0</v>
      </c>
      <c r="P878" s="84"/>
      <c r="Q878" s="78">
        <v>20</v>
      </c>
      <c r="R878" s="85" t="s">
        <v>755</v>
      </c>
      <c r="S878" s="84" t="s">
        <v>4856</v>
      </c>
    </row>
    <row r="879" spans="1:19" s="42" customFormat="1" ht="15.9" x14ac:dyDescent="0.45">
      <c r="A879" s="8"/>
      <c r="B879" s="75" t="s">
        <v>2057</v>
      </c>
      <c r="C879" s="76" t="s">
        <v>1985</v>
      </c>
      <c r="D879" s="76" t="s">
        <v>1986</v>
      </c>
      <c r="E879" s="76" t="s">
        <v>2058</v>
      </c>
      <c r="F879" s="77" t="s">
        <v>52</v>
      </c>
      <c r="G879" s="78">
        <v>150</v>
      </c>
      <c r="H879" s="79">
        <v>0.91</v>
      </c>
      <c r="I879" s="80"/>
      <c r="J879" s="81">
        <f>INT(I879/G879)</f>
        <v>0</v>
      </c>
      <c r="K879" s="81">
        <f>MOD(I879,G879)</f>
        <v>0</v>
      </c>
      <c r="L879" s="82" t="str">
        <f>IF(I879="","-",J879+K879/(G879/2))</f>
        <v>-</v>
      </c>
      <c r="M879" s="83">
        <f>I879*H879</f>
        <v>0</v>
      </c>
      <c r="N879" s="83">
        <f>IF(I879=0,0,IF(I879&lt;100,(H879+0.1)*I879-M879+7.5,0))</f>
        <v>0</v>
      </c>
      <c r="O879" s="83">
        <f>N879+M879</f>
        <v>0</v>
      </c>
      <c r="P879" s="84"/>
      <c r="Q879" s="78">
        <v>20</v>
      </c>
      <c r="R879" s="85" t="s">
        <v>755</v>
      </c>
      <c r="S879" s="84" t="s">
        <v>4857</v>
      </c>
    </row>
    <row r="880" spans="1:19" s="42" customFormat="1" ht="15.9" x14ac:dyDescent="0.45">
      <c r="A880" s="8"/>
      <c r="B880" s="75" t="s">
        <v>2059</v>
      </c>
      <c r="C880" s="76" t="s">
        <v>1985</v>
      </c>
      <c r="D880" s="76" t="s">
        <v>1986</v>
      </c>
      <c r="E880" s="76" t="s">
        <v>2060</v>
      </c>
      <c r="F880" s="77" t="s">
        <v>52</v>
      </c>
      <c r="G880" s="78">
        <v>150</v>
      </c>
      <c r="H880" s="79">
        <v>0.91</v>
      </c>
      <c r="I880" s="80"/>
      <c r="J880" s="81">
        <f>INT(I880/G880)</f>
        <v>0</v>
      </c>
      <c r="K880" s="81">
        <f>MOD(I880,G880)</f>
        <v>0</v>
      </c>
      <c r="L880" s="82" t="str">
        <f>IF(I880="","-",J880+K880/(G880/2))</f>
        <v>-</v>
      </c>
      <c r="M880" s="83">
        <f>I880*H880</f>
        <v>0</v>
      </c>
      <c r="N880" s="83">
        <f>IF(I880=0,0,IF(I880&lt;100,(H880+0.1)*I880-M880+7.5,0))</f>
        <v>0</v>
      </c>
      <c r="O880" s="83">
        <f>N880+M880</f>
        <v>0</v>
      </c>
      <c r="P880" s="84"/>
      <c r="Q880" s="78">
        <v>25</v>
      </c>
      <c r="R880" s="85" t="s">
        <v>755</v>
      </c>
      <c r="S880" s="84" t="s">
        <v>4563</v>
      </c>
    </row>
    <row r="881" spans="1:19" s="42" customFormat="1" ht="15.9" x14ac:dyDescent="0.45">
      <c r="A881" s="8"/>
      <c r="B881" s="75" t="s">
        <v>2061</v>
      </c>
      <c r="C881" s="76" t="s">
        <v>1985</v>
      </c>
      <c r="D881" s="76" t="s">
        <v>1986</v>
      </c>
      <c r="E881" s="76" t="s">
        <v>2062</v>
      </c>
      <c r="F881" s="77" t="s">
        <v>52</v>
      </c>
      <c r="G881" s="78">
        <v>150</v>
      </c>
      <c r="H881" s="79">
        <v>0.91</v>
      </c>
      <c r="I881" s="80"/>
      <c r="J881" s="81">
        <f>INT(I881/G881)</f>
        <v>0</v>
      </c>
      <c r="K881" s="81">
        <f>MOD(I881,G881)</f>
        <v>0</v>
      </c>
      <c r="L881" s="82" t="str">
        <f>IF(I881="","-",J881+K881/(G881/2))</f>
        <v>-</v>
      </c>
      <c r="M881" s="83">
        <f>I881*H881</f>
        <v>0</v>
      </c>
      <c r="N881" s="83">
        <f>IF(I881=0,0,IF(I881&lt;100,(H881+0.1)*I881-M881+7.5,0))</f>
        <v>0</v>
      </c>
      <c r="O881" s="83">
        <f>N881+M881</f>
        <v>0</v>
      </c>
      <c r="P881" s="84"/>
      <c r="Q881" s="78">
        <v>25</v>
      </c>
      <c r="R881" s="85" t="s">
        <v>755</v>
      </c>
      <c r="S881" s="84" t="s">
        <v>4858</v>
      </c>
    </row>
    <row r="882" spans="1:19" s="42" customFormat="1" ht="15.9" x14ac:dyDescent="0.45">
      <c r="A882" s="8"/>
      <c r="B882" s="75" t="s">
        <v>2063</v>
      </c>
      <c r="C882" s="76" t="s">
        <v>1985</v>
      </c>
      <c r="D882" s="76" t="s">
        <v>1986</v>
      </c>
      <c r="E882" s="76" t="s">
        <v>2064</v>
      </c>
      <c r="F882" s="77" t="s">
        <v>52</v>
      </c>
      <c r="G882" s="78">
        <v>150</v>
      </c>
      <c r="H882" s="79">
        <v>0.83</v>
      </c>
      <c r="I882" s="80"/>
      <c r="J882" s="81">
        <f>INT(I882/G882)</f>
        <v>0</v>
      </c>
      <c r="K882" s="81">
        <f>MOD(I882,G882)</f>
        <v>0</v>
      </c>
      <c r="L882" s="82" t="str">
        <f>IF(I882="","-",J882+K882/(G882/2))</f>
        <v>-</v>
      </c>
      <c r="M882" s="83">
        <f>I882*H882</f>
        <v>0</v>
      </c>
      <c r="N882" s="83">
        <f>IF(I882=0,0,IF(I882&lt;100,(H882+0.1)*I882-M882+7.5,0))</f>
        <v>0</v>
      </c>
      <c r="O882" s="83">
        <f>N882+M882</f>
        <v>0</v>
      </c>
      <c r="P882" s="84"/>
      <c r="Q882" s="78">
        <v>30</v>
      </c>
      <c r="R882" s="85">
        <v>4</v>
      </c>
      <c r="S882" s="84" t="s">
        <v>4859</v>
      </c>
    </row>
    <row r="883" spans="1:19" s="42" customFormat="1" ht="15.9" x14ac:dyDescent="0.45">
      <c r="A883" s="8"/>
      <c r="B883" s="75" t="s">
        <v>2065</v>
      </c>
      <c r="C883" s="86" t="s">
        <v>1985</v>
      </c>
      <c r="D883" s="86" t="s">
        <v>1986</v>
      </c>
      <c r="E883" s="86" t="s">
        <v>2066</v>
      </c>
      <c r="F883" s="87" t="s">
        <v>52</v>
      </c>
      <c r="G883" s="78">
        <v>150</v>
      </c>
      <c r="H883" s="79">
        <v>0.91</v>
      </c>
      <c r="I883" s="80"/>
      <c r="J883" s="81">
        <f>INT(I883/G883)</f>
        <v>0</v>
      </c>
      <c r="K883" s="81">
        <f>MOD(I883,G883)</f>
        <v>0</v>
      </c>
      <c r="L883" s="82" t="str">
        <f>IF(I883="","-",J883+K883/(G883/2))</f>
        <v>-</v>
      </c>
      <c r="M883" s="83">
        <f>I883*H883</f>
        <v>0</v>
      </c>
      <c r="N883" s="83">
        <f>IF(I883=0,0,IF(I883&lt;100,(H883+0.1)*I883-M883+7.5,0))</f>
        <v>0</v>
      </c>
      <c r="O883" s="83">
        <f>N883+M883</f>
        <v>0</v>
      </c>
      <c r="P883" s="84"/>
      <c r="Q883" s="78">
        <v>25</v>
      </c>
      <c r="R883" s="85" t="s">
        <v>755</v>
      </c>
      <c r="S883" s="84" t="s">
        <v>5462</v>
      </c>
    </row>
    <row r="884" spans="1:19" s="42" customFormat="1" ht="15.9" x14ac:dyDescent="0.45">
      <c r="A884" s="8"/>
      <c r="B884" s="75" t="s">
        <v>2067</v>
      </c>
      <c r="C884" s="76" t="s">
        <v>1985</v>
      </c>
      <c r="D884" s="76" t="s">
        <v>1986</v>
      </c>
      <c r="E884" s="76" t="s">
        <v>2068</v>
      </c>
      <c r="F884" s="77" t="s">
        <v>52</v>
      </c>
      <c r="G884" s="78">
        <v>150</v>
      </c>
      <c r="H884" s="79">
        <v>0.83</v>
      </c>
      <c r="I884" s="80"/>
      <c r="J884" s="81">
        <f>INT(I884/G884)</f>
        <v>0</v>
      </c>
      <c r="K884" s="81">
        <f>MOD(I884,G884)</f>
        <v>0</v>
      </c>
      <c r="L884" s="82" t="str">
        <f>IF(I884="","-",J884+K884/(G884/2))</f>
        <v>-</v>
      </c>
      <c r="M884" s="83">
        <f>I884*H884</f>
        <v>0</v>
      </c>
      <c r="N884" s="83">
        <f>IF(I884=0,0,IF(I884&lt;100,(H884+0.1)*I884-M884+7.5,0))</f>
        <v>0</v>
      </c>
      <c r="O884" s="83">
        <f>N884+M884</f>
        <v>0</v>
      </c>
      <c r="P884" s="84"/>
      <c r="Q884" s="78">
        <v>30</v>
      </c>
      <c r="R884" s="85" t="s">
        <v>755</v>
      </c>
      <c r="S884" s="84" t="s">
        <v>4860</v>
      </c>
    </row>
    <row r="885" spans="1:19" s="42" customFormat="1" ht="15.9" x14ac:dyDescent="0.45">
      <c r="A885" s="8"/>
      <c r="B885" s="75" t="s">
        <v>2069</v>
      </c>
      <c r="C885" s="76" t="s">
        <v>1985</v>
      </c>
      <c r="D885" s="76" t="s">
        <v>1986</v>
      </c>
      <c r="E885" s="76" t="s">
        <v>2070</v>
      </c>
      <c r="F885" s="77" t="s">
        <v>52</v>
      </c>
      <c r="G885" s="78">
        <v>150</v>
      </c>
      <c r="H885" s="79">
        <v>0.83</v>
      </c>
      <c r="I885" s="80"/>
      <c r="J885" s="81">
        <f>INT(I885/G885)</f>
        <v>0</v>
      </c>
      <c r="K885" s="81">
        <f>MOD(I885,G885)</f>
        <v>0</v>
      </c>
      <c r="L885" s="82" t="str">
        <f>IF(I885="","-",J885+K885/(G885/2))</f>
        <v>-</v>
      </c>
      <c r="M885" s="83">
        <f>I885*H885</f>
        <v>0</v>
      </c>
      <c r="N885" s="83">
        <f>IF(I885=0,0,IF(I885&lt;100,(H885+0.1)*I885-M885+7.5,0))</f>
        <v>0</v>
      </c>
      <c r="O885" s="83">
        <f>N885+M885</f>
        <v>0</v>
      </c>
      <c r="P885" s="84"/>
      <c r="Q885" s="78">
        <v>20</v>
      </c>
      <c r="R885" s="85" t="s">
        <v>755</v>
      </c>
      <c r="S885" s="84" t="s">
        <v>4861</v>
      </c>
    </row>
    <row r="886" spans="1:19" s="42" customFormat="1" ht="15.9" x14ac:dyDescent="0.45">
      <c r="A886" s="8"/>
      <c r="B886" s="75" t="s">
        <v>2071</v>
      </c>
      <c r="C886" s="76" t="s">
        <v>1570</v>
      </c>
      <c r="D886" s="76" t="s">
        <v>2072</v>
      </c>
      <c r="E886" s="76" t="s">
        <v>810</v>
      </c>
      <c r="F886" s="77" t="s">
        <v>52</v>
      </c>
      <c r="G886" s="78">
        <v>100</v>
      </c>
      <c r="H886" s="79">
        <v>1.02</v>
      </c>
      <c r="I886" s="80"/>
      <c r="J886" s="81">
        <f>INT(I886/G886)</f>
        <v>0</v>
      </c>
      <c r="K886" s="81">
        <f>MOD(I886,G886)</f>
        <v>0</v>
      </c>
      <c r="L886" s="82" t="str">
        <f>IF(I886="","-",J886+K886/(G886/2))</f>
        <v>-</v>
      </c>
      <c r="M886" s="83">
        <f>I886*H886</f>
        <v>0</v>
      </c>
      <c r="N886" s="83">
        <f>IF(I886=0,0,IF(I886&lt;100,(H886+0.1)*I886-M886+7.5,0))</f>
        <v>0</v>
      </c>
      <c r="O886" s="83">
        <f>N886+M886</f>
        <v>0</v>
      </c>
      <c r="P886" s="84"/>
      <c r="Q886" s="78">
        <v>80</v>
      </c>
      <c r="R886" s="85" t="s">
        <v>163</v>
      </c>
      <c r="S886" s="84" t="s">
        <v>4862</v>
      </c>
    </row>
    <row r="887" spans="1:19" s="42" customFormat="1" ht="15.9" x14ac:dyDescent="0.45">
      <c r="A887" s="8"/>
      <c r="B887" s="75" t="s">
        <v>2073</v>
      </c>
      <c r="C887" s="76" t="s">
        <v>2074</v>
      </c>
      <c r="D887" s="76" t="s">
        <v>2075</v>
      </c>
      <c r="E887" s="76" t="s">
        <v>2076</v>
      </c>
      <c r="F887" s="77" t="s">
        <v>52</v>
      </c>
      <c r="G887" s="78">
        <v>250</v>
      </c>
      <c r="H887" s="79">
        <v>1.17</v>
      </c>
      <c r="I887" s="80"/>
      <c r="J887" s="81">
        <f>INT(I887/G887)</f>
        <v>0</v>
      </c>
      <c r="K887" s="81">
        <f>MOD(I887,G887)</f>
        <v>0</v>
      </c>
      <c r="L887" s="82" t="str">
        <f>IF(I887="","-",J887+K887/(G887/2))</f>
        <v>-</v>
      </c>
      <c r="M887" s="83">
        <f>I887*H887</f>
        <v>0</v>
      </c>
      <c r="N887" s="83">
        <f>IF(I887=0,0,IF(I887&lt;100,(H887+0.1)*I887-M887+7.5,0))</f>
        <v>0</v>
      </c>
      <c r="O887" s="83">
        <f>N887+M887</f>
        <v>0</v>
      </c>
      <c r="P887" s="84"/>
      <c r="Q887" s="78">
        <v>80</v>
      </c>
      <c r="R887" s="85" t="s">
        <v>138</v>
      </c>
      <c r="S887" s="84" t="s">
        <v>4863</v>
      </c>
    </row>
    <row r="888" spans="1:19" s="42" customFormat="1" ht="15.9" x14ac:dyDescent="0.45">
      <c r="A888" s="8"/>
      <c r="B888" s="75" t="s">
        <v>2077</v>
      </c>
      <c r="C888" s="86" t="s">
        <v>2074</v>
      </c>
      <c r="D888" s="86" t="s">
        <v>2075</v>
      </c>
      <c r="E888" s="86" t="s">
        <v>2078</v>
      </c>
      <c r="F888" s="87" t="s">
        <v>52</v>
      </c>
      <c r="G888" s="78">
        <v>250</v>
      </c>
      <c r="H888" s="79">
        <v>1.52</v>
      </c>
      <c r="I888" s="80"/>
      <c r="J888" s="81">
        <f>INT(I888/G888)</f>
        <v>0</v>
      </c>
      <c r="K888" s="81">
        <f>MOD(I888,G888)</f>
        <v>0</v>
      </c>
      <c r="L888" s="82" t="str">
        <f>IF(I888="","-",J888+K888/(G888/2))</f>
        <v>-</v>
      </c>
      <c r="M888" s="83">
        <f>I888*H888</f>
        <v>0</v>
      </c>
      <c r="N888" s="83">
        <f>IF(I888=0,0,IF(I888&lt;100,(H888+0.1)*I888-M888+7.5,0))</f>
        <v>0</v>
      </c>
      <c r="O888" s="83">
        <f>N888+M888</f>
        <v>0</v>
      </c>
      <c r="P888" s="84"/>
      <c r="Q888" s="78">
        <v>80</v>
      </c>
      <c r="R888" s="85" t="s">
        <v>138</v>
      </c>
      <c r="S888" s="84" t="s">
        <v>4864</v>
      </c>
    </row>
    <row r="889" spans="1:19" s="42" customFormat="1" ht="15.9" x14ac:dyDescent="0.45">
      <c r="A889" s="8"/>
      <c r="B889" s="75" t="s">
        <v>2079</v>
      </c>
      <c r="C889" s="86" t="s">
        <v>2074</v>
      </c>
      <c r="D889" s="86" t="s">
        <v>2075</v>
      </c>
      <c r="E889" s="86" t="s">
        <v>2080</v>
      </c>
      <c r="F889" s="87" t="s">
        <v>52</v>
      </c>
      <c r="G889" s="78">
        <v>250</v>
      </c>
      <c r="H889" s="79">
        <v>1.52</v>
      </c>
      <c r="I889" s="80"/>
      <c r="J889" s="81">
        <f>INT(I889/G889)</f>
        <v>0</v>
      </c>
      <c r="K889" s="81">
        <f>MOD(I889,G889)</f>
        <v>0</v>
      </c>
      <c r="L889" s="82" t="str">
        <f>IF(I889="","-",J889+K889/(G889/2))</f>
        <v>-</v>
      </c>
      <c r="M889" s="83">
        <f>I889*H889</f>
        <v>0</v>
      </c>
      <c r="N889" s="83">
        <f>IF(I889=0,0,IF(I889&lt;100,(H889+0.1)*I889-M889+7.5,0))</f>
        <v>0</v>
      </c>
      <c r="O889" s="83">
        <f>N889+M889</f>
        <v>0</v>
      </c>
      <c r="P889" s="84"/>
      <c r="Q889" s="78">
        <v>80</v>
      </c>
      <c r="R889" s="85" t="s">
        <v>138</v>
      </c>
      <c r="S889" s="84" t="s">
        <v>4490</v>
      </c>
    </row>
    <row r="890" spans="1:19" s="42" customFormat="1" ht="15.9" x14ac:dyDescent="0.45">
      <c r="A890" s="8"/>
      <c r="B890" s="75" t="s">
        <v>2081</v>
      </c>
      <c r="C890" s="86" t="s">
        <v>2074</v>
      </c>
      <c r="D890" s="86" t="s">
        <v>2075</v>
      </c>
      <c r="E890" s="86" t="s">
        <v>2082</v>
      </c>
      <c r="F890" s="87" t="s">
        <v>52</v>
      </c>
      <c r="G890" s="78">
        <v>250</v>
      </c>
      <c r="H890" s="79">
        <v>1.52</v>
      </c>
      <c r="I890" s="80"/>
      <c r="J890" s="81">
        <f>INT(I890/G890)</f>
        <v>0</v>
      </c>
      <c r="K890" s="81">
        <f>MOD(I890,G890)</f>
        <v>0</v>
      </c>
      <c r="L890" s="82" t="str">
        <f>IF(I890="","-",J890+K890/(G890/2))</f>
        <v>-</v>
      </c>
      <c r="M890" s="83">
        <f>I890*H890</f>
        <v>0</v>
      </c>
      <c r="N890" s="83">
        <f>IF(I890=0,0,IF(I890&lt;100,(H890+0.1)*I890-M890+7.5,0))</f>
        <v>0</v>
      </c>
      <c r="O890" s="83">
        <f>N890+M890</f>
        <v>0</v>
      </c>
      <c r="P890" s="84"/>
      <c r="Q890" s="78">
        <v>80</v>
      </c>
      <c r="R890" s="85" t="s">
        <v>138</v>
      </c>
      <c r="S890" s="84" t="s">
        <v>4865</v>
      </c>
    </row>
    <row r="891" spans="1:19" s="42" customFormat="1" ht="15.9" x14ac:dyDescent="0.45">
      <c r="A891" s="8"/>
      <c r="B891" s="75" t="s">
        <v>2083</v>
      </c>
      <c r="C891" s="86" t="s">
        <v>2074</v>
      </c>
      <c r="D891" s="86" t="s">
        <v>2075</v>
      </c>
      <c r="E891" s="86" t="s">
        <v>2084</v>
      </c>
      <c r="F891" s="87" t="s">
        <v>52</v>
      </c>
      <c r="G891" s="78">
        <v>250</v>
      </c>
      <c r="H891" s="79">
        <v>1.52</v>
      </c>
      <c r="I891" s="80"/>
      <c r="J891" s="81">
        <f>INT(I891/G891)</f>
        <v>0</v>
      </c>
      <c r="K891" s="81">
        <f>MOD(I891,G891)</f>
        <v>0</v>
      </c>
      <c r="L891" s="82" t="str">
        <f>IF(I891="","-",J891+K891/(G891/2))</f>
        <v>-</v>
      </c>
      <c r="M891" s="83">
        <f>I891*H891</f>
        <v>0</v>
      </c>
      <c r="N891" s="83">
        <f>IF(I891=0,0,IF(I891&lt;100,(H891+0.1)*I891-M891+7.5,0))</f>
        <v>0</v>
      </c>
      <c r="O891" s="83">
        <f>N891+M891</f>
        <v>0</v>
      </c>
      <c r="P891" s="84"/>
      <c r="Q891" s="78">
        <v>80</v>
      </c>
      <c r="R891" s="85" t="s">
        <v>138</v>
      </c>
      <c r="S891" s="84" t="s">
        <v>4866</v>
      </c>
    </row>
    <row r="892" spans="1:19" s="42" customFormat="1" ht="15.9" x14ac:dyDescent="0.45">
      <c r="A892" s="8"/>
      <c r="B892" s="75" t="s">
        <v>2085</v>
      </c>
      <c r="C892" s="86" t="s">
        <v>2074</v>
      </c>
      <c r="D892" s="86" t="s">
        <v>2075</v>
      </c>
      <c r="E892" s="86" t="s">
        <v>2086</v>
      </c>
      <c r="F892" s="87" t="s">
        <v>52</v>
      </c>
      <c r="G892" s="78">
        <v>250</v>
      </c>
      <c r="H892" s="79">
        <v>1.52</v>
      </c>
      <c r="I892" s="80"/>
      <c r="J892" s="81">
        <f>INT(I892/G892)</f>
        <v>0</v>
      </c>
      <c r="K892" s="81">
        <f>MOD(I892,G892)</f>
        <v>0</v>
      </c>
      <c r="L892" s="82" t="str">
        <f>IF(I892="","-",J892+K892/(G892/2))</f>
        <v>-</v>
      </c>
      <c r="M892" s="83">
        <f>I892*H892</f>
        <v>0</v>
      </c>
      <c r="N892" s="83">
        <f>IF(I892=0,0,IF(I892&lt;100,(H892+0.1)*I892-M892+7.5,0))</f>
        <v>0</v>
      </c>
      <c r="O892" s="83">
        <f>N892+M892</f>
        <v>0</v>
      </c>
      <c r="P892" s="84"/>
      <c r="Q892" s="78">
        <v>80</v>
      </c>
      <c r="R892" s="85" t="s">
        <v>138</v>
      </c>
      <c r="S892" s="84" t="s">
        <v>4867</v>
      </c>
    </row>
    <row r="893" spans="1:19" s="42" customFormat="1" ht="15.9" x14ac:dyDescent="0.45">
      <c r="A893" s="8"/>
      <c r="B893" s="75" t="s">
        <v>2087</v>
      </c>
      <c r="C893" s="86" t="s">
        <v>2074</v>
      </c>
      <c r="D893" s="86" t="s">
        <v>2075</v>
      </c>
      <c r="E893" s="86" t="s">
        <v>2088</v>
      </c>
      <c r="F893" s="87" t="s">
        <v>52</v>
      </c>
      <c r="G893" s="78">
        <v>250</v>
      </c>
      <c r="H893" s="79">
        <v>1.52</v>
      </c>
      <c r="I893" s="80"/>
      <c r="J893" s="81">
        <f>INT(I893/G893)</f>
        <v>0</v>
      </c>
      <c r="K893" s="81">
        <f>MOD(I893,G893)</f>
        <v>0</v>
      </c>
      <c r="L893" s="82" t="str">
        <f>IF(I893="","-",J893+K893/(G893/2))</f>
        <v>-</v>
      </c>
      <c r="M893" s="83">
        <f>I893*H893</f>
        <v>0</v>
      </c>
      <c r="N893" s="83">
        <f>IF(I893=0,0,IF(I893&lt;100,(H893+0.1)*I893-M893+7.5,0))</f>
        <v>0</v>
      </c>
      <c r="O893" s="83">
        <f>N893+M893</f>
        <v>0</v>
      </c>
      <c r="P893" s="84"/>
      <c r="Q893" s="78">
        <v>80</v>
      </c>
      <c r="R893" s="85" t="s">
        <v>138</v>
      </c>
      <c r="S893" s="84" t="s">
        <v>4868</v>
      </c>
    </row>
    <row r="894" spans="1:19" s="42" customFormat="1" ht="15.9" x14ac:dyDescent="0.45">
      <c r="A894" s="8"/>
      <c r="B894" s="75" t="s">
        <v>2089</v>
      </c>
      <c r="C894" s="86" t="s">
        <v>2074</v>
      </c>
      <c r="D894" s="86" t="s">
        <v>2075</v>
      </c>
      <c r="E894" s="86" t="s">
        <v>2090</v>
      </c>
      <c r="F894" s="87" t="s">
        <v>52</v>
      </c>
      <c r="G894" s="78">
        <v>250</v>
      </c>
      <c r="H894" s="79">
        <v>1.52</v>
      </c>
      <c r="I894" s="80"/>
      <c r="J894" s="81">
        <f>INT(I894/G894)</f>
        <v>0</v>
      </c>
      <c r="K894" s="81">
        <f>MOD(I894,G894)</f>
        <v>0</v>
      </c>
      <c r="L894" s="82" t="str">
        <f>IF(I894="","-",J894+K894/(G894/2))</f>
        <v>-</v>
      </c>
      <c r="M894" s="83">
        <f>I894*H894</f>
        <v>0</v>
      </c>
      <c r="N894" s="83">
        <f>IF(I894=0,0,IF(I894&lt;100,(H894+0.1)*I894-M894+7.5,0))</f>
        <v>0</v>
      </c>
      <c r="O894" s="83">
        <f>N894+M894</f>
        <v>0</v>
      </c>
      <c r="P894" s="84"/>
      <c r="Q894" s="78">
        <v>80</v>
      </c>
      <c r="R894" s="85" t="s">
        <v>138</v>
      </c>
      <c r="S894" s="84" t="s">
        <v>4869</v>
      </c>
    </row>
    <row r="895" spans="1:19" s="42" customFormat="1" ht="15.9" x14ac:dyDescent="0.45">
      <c r="A895" s="8"/>
      <c r="B895" s="75" t="s">
        <v>2091</v>
      </c>
      <c r="C895" s="86" t="s">
        <v>2074</v>
      </c>
      <c r="D895" s="86" t="s">
        <v>2075</v>
      </c>
      <c r="E895" s="86" t="s">
        <v>2092</v>
      </c>
      <c r="F895" s="87" t="s">
        <v>52</v>
      </c>
      <c r="G895" s="78">
        <v>250</v>
      </c>
      <c r="H895" s="79">
        <v>1.52</v>
      </c>
      <c r="I895" s="80"/>
      <c r="J895" s="81">
        <f>INT(I895/G895)</f>
        <v>0</v>
      </c>
      <c r="K895" s="81">
        <f>MOD(I895,G895)</f>
        <v>0</v>
      </c>
      <c r="L895" s="82" t="str">
        <f>IF(I895="","-",J895+K895/(G895/2))</f>
        <v>-</v>
      </c>
      <c r="M895" s="83">
        <f>I895*H895</f>
        <v>0</v>
      </c>
      <c r="N895" s="83">
        <f>IF(I895=0,0,IF(I895&lt;100,(H895+0.1)*I895-M895+7.5,0))</f>
        <v>0</v>
      </c>
      <c r="O895" s="83">
        <f>N895+M895</f>
        <v>0</v>
      </c>
      <c r="P895" s="84"/>
      <c r="Q895" s="78">
        <v>80</v>
      </c>
      <c r="R895" s="85" t="s">
        <v>138</v>
      </c>
      <c r="S895" s="84" t="s">
        <v>4870</v>
      </c>
    </row>
    <row r="896" spans="1:19" s="42" customFormat="1" ht="15.9" x14ac:dyDescent="0.45">
      <c r="A896" s="8"/>
      <c r="B896" s="75" t="s">
        <v>2093</v>
      </c>
      <c r="C896" s="86" t="s">
        <v>2074</v>
      </c>
      <c r="D896" s="86" t="s">
        <v>2075</v>
      </c>
      <c r="E896" s="86" t="s">
        <v>2094</v>
      </c>
      <c r="F896" s="87" t="s">
        <v>52</v>
      </c>
      <c r="G896" s="78">
        <v>250</v>
      </c>
      <c r="H896" s="79">
        <v>1.52</v>
      </c>
      <c r="I896" s="80"/>
      <c r="J896" s="81">
        <f>INT(I896/G896)</f>
        <v>0</v>
      </c>
      <c r="K896" s="81">
        <f>MOD(I896,G896)</f>
        <v>0</v>
      </c>
      <c r="L896" s="82" t="str">
        <f>IF(I896="","-",J896+K896/(G896/2))</f>
        <v>-</v>
      </c>
      <c r="M896" s="83">
        <f>I896*H896</f>
        <v>0</v>
      </c>
      <c r="N896" s="83">
        <f>IF(I896=0,0,IF(I896&lt;100,(H896+0.1)*I896-M896+7.5,0))</f>
        <v>0</v>
      </c>
      <c r="O896" s="83">
        <f>N896+M896</f>
        <v>0</v>
      </c>
      <c r="P896" s="84"/>
      <c r="Q896" s="78">
        <v>80</v>
      </c>
      <c r="R896" s="85" t="s">
        <v>138</v>
      </c>
      <c r="S896" s="84" t="s">
        <v>4871</v>
      </c>
    </row>
    <row r="897" spans="1:19" s="42" customFormat="1" ht="15.9" x14ac:dyDescent="0.45">
      <c r="A897" s="8"/>
      <c r="B897" s="75" t="s">
        <v>2095</v>
      </c>
      <c r="C897" s="86" t="s">
        <v>2074</v>
      </c>
      <c r="D897" s="86" t="s">
        <v>2075</v>
      </c>
      <c r="E897" s="86" t="s">
        <v>2096</v>
      </c>
      <c r="F897" s="87" t="s">
        <v>52</v>
      </c>
      <c r="G897" s="78">
        <v>250</v>
      </c>
      <c r="H897" s="79">
        <v>1.52</v>
      </c>
      <c r="I897" s="80"/>
      <c r="J897" s="81">
        <f>INT(I897/G897)</f>
        <v>0</v>
      </c>
      <c r="K897" s="81">
        <f>MOD(I897,G897)</f>
        <v>0</v>
      </c>
      <c r="L897" s="82" t="str">
        <f>IF(I897="","-",J897+K897/(G897/2))</f>
        <v>-</v>
      </c>
      <c r="M897" s="83">
        <f>I897*H897</f>
        <v>0</v>
      </c>
      <c r="N897" s="83">
        <f>IF(I897=0,0,IF(I897&lt;100,(H897+0.1)*I897-M897+7.5,0))</f>
        <v>0</v>
      </c>
      <c r="O897" s="83">
        <f>N897+M897</f>
        <v>0</v>
      </c>
      <c r="P897" s="84"/>
      <c r="Q897" s="78">
        <v>80</v>
      </c>
      <c r="R897" s="85" t="s">
        <v>138</v>
      </c>
      <c r="S897" s="84" t="s">
        <v>4707</v>
      </c>
    </row>
    <row r="898" spans="1:19" s="42" customFormat="1" ht="15.9" x14ac:dyDescent="0.45">
      <c r="A898" s="8"/>
      <c r="B898" s="75" t="s">
        <v>2097</v>
      </c>
      <c r="C898" s="76" t="s">
        <v>2074</v>
      </c>
      <c r="D898" s="76" t="s">
        <v>2075</v>
      </c>
      <c r="E898" s="76" t="s">
        <v>2098</v>
      </c>
      <c r="F898" s="77" t="s">
        <v>52</v>
      </c>
      <c r="G898" s="78">
        <v>250</v>
      </c>
      <c r="H898" s="79">
        <v>1.04</v>
      </c>
      <c r="I898" s="80"/>
      <c r="J898" s="81">
        <f>INT(I898/G898)</f>
        <v>0</v>
      </c>
      <c r="K898" s="81">
        <f>MOD(I898,G898)</f>
        <v>0</v>
      </c>
      <c r="L898" s="82" t="str">
        <f>IF(I898="","-",J898+K898/(G898/2))</f>
        <v>-</v>
      </c>
      <c r="M898" s="83">
        <f>I898*H898</f>
        <v>0</v>
      </c>
      <c r="N898" s="83">
        <f>IF(I898=0,0,IF(I898&lt;100,(H898+0.1)*I898-M898+7.5,0))</f>
        <v>0</v>
      </c>
      <c r="O898" s="83">
        <f>N898+M898</f>
        <v>0</v>
      </c>
      <c r="P898" s="84"/>
      <c r="Q898" s="78">
        <v>100</v>
      </c>
      <c r="R898" s="85" t="s">
        <v>138</v>
      </c>
      <c r="S898" s="84" t="s">
        <v>4872</v>
      </c>
    </row>
    <row r="899" spans="1:19" s="42" customFormat="1" ht="15.9" x14ac:dyDescent="0.45">
      <c r="A899" s="8"/>
      <c r="B899" s="75" t="s">
        <v>2099</v>
      </c>
      <c r="C899" s="76" t="s">
        <v>2074</v>
      </c>
      <c r="D899" s="76" t="s">
        <v>2075</v>
      </c>
      <c r="E899" s="76" t="s">
        <v>2100</v>
      </c>
      <c r="F899" s="77" t="s">
        <v>52</v>
      </c>
      <c r="G899" s="78">
        <v>250</v>
      </c>
      <c r="H899" s="79">
        <v>1.33</v>
      </c>
      <c r="I899" s="80"/>
      <c r="J899" s="81">
        <f>INT(I899/G899)</f>
        <v>0</v>
      </c>
      <c r="K899" s="81">
        <f>MOD(I899,G899)</f>
        <v>0</v>
      </c>
      <c r="L899" s="82" t="str">
        <f>IF(I899="","-",J899+K899/(G899/2))</f>
        <v>-</v>
      </c>
      <c r="M899" s="83">
        <f>I899*H899</f>
        <v>0</v>
      </c>
      <c r="N899" s="83">
        <f>IF(I899=0,0,IF(I899&lt;100,(H899+0.1)*I899-M899+7.5,0))</f>
        <v>0</v>
      </c>
      <c r="O899" s="83">
        <f>N899+M899</f>
        <v>0</v>
      </c>
      <c r="P899" s="84"/>
      <c r="Q899" s="78">
        <v>90</v>
      </c>
      <c r="R899" s="85" t="s">
        <v>138</v>
      </c>
      <c r="S899" s="84" t="s">
        <v>4873</v>
      </c>
    </row>
    <row r="900" spans="1:19" s="42" customFormat="1" ht="15.9" x14ac:dyDescent="0.45">
      <c r="A900" s="8"/>
      <c r="B900" s="75" t="s">
        <v>2101</v>
      </c>
      <c r="C900" s="86" t="s">
        <v>2074</v>
      </c>
      <c r="D900" s="86" t="s">
        <v>2075</v>
      </c>
      <c r="E900" s="86" t="s">
        <v>2102</v>
      </c>
      <c r="F900" s="87" t="s">
        <v>52</v>
      </c>
      <c r="G900" s="78">
        <v>250</v>
      </c>
      <c r="H900" s="79">
        <v>1.32</v>
      </c>
      <c r="I900" s="80"/>
      <c r="J900" s="81">
        <f>INT(I900/G900)</f>
        <v>0</v>
      </c>
      <c r="K900" s="81">
        <f>MOD(I900,G900)</f>
        <v>0</v>
      </c>
      <c r="L900" s="82" t="str">
        <f>IF(I900="","-",J900+K900/(G900/2))</f>
        <v>-</v>
      </c>
      <c r="M900" s="83">
        <f>I900*H900</f>
        <v>0</v>
      </c>
      <c r="N900" s="83">
        <f>IF(I900=0,0,IF(I900&lt;100,(H900+0.1)*I900-M900+7.5,0))</f>
        <v>0</v>
      </c>
      <c r="O900" s="83">
        <f>N900+M900</f>
        <v>0</v>
      </c>
      <c r="P900" s="84"/>
      <c r="Q900" s="78">
        <v>90</v>
      </c>
      <c r="R900" s="85" t="s">
        <v>138</v>
      </c>
      <c r="S900" s="84" t="s">
        <v>4874</v>
      </c>
    </row>
    <row r="901" spans="1:19" s="42" customFormat="1" ht="15.9" x14ac:dyDescent="0.45">
      <c r="A901" s="8"/>
      <c r="B901" s="75" t="s">
        <v>2103</v>
      </c>
      <c r="C901" s="76" t="s">
        <v>2074</v>
      </c>
      <c r="D901" s="76" t="s">
        <v>2075</v>
      </c>
      <c r="E901" s="76" t="s">
        <v>2104</v>
      </c>
      <c r="F901" s="77" t="s">
        <v>52</v>
      </c>
      <c r="G901" s="78">
        <v>250</v>
      </c>
      <c r="H901" s="79">
        <v>1.89</v>
      </c>
      <c r="I901" s="80"/>
      <c r="J901" s="81">
        <f>INT(I901/G901)</f>
        <v>0</v>
      </c>
      <c r="K901" s="81">
        <f>MOD(I901,G901)</f>
        <v>0</v>
      </c>
      <c r="L901" s="82" t="str">
        <f>IF(I901="","-",J901+K901/(G901/2))</f>
        <v>-</v>
      </c>
      <c r="M901" s="83">
        <f>I901*H901</f>
        <v>0</v>
      </c>
      <c r="N901" s="83">
        <f>IF(I901=0,0,IF(I901&lt;100,(H901+0.1)*I901-M901+7.5,0))</f>
        <v>0</v>
      </c>
      <c r="O901" s="83">
        <f>N901+M901</f>
        <v>0</v>
      </c>
      <c r="P901" s="84"/>
      <c r="Q901" s="78">
        <v>80</v>
      </c>
      <c r="R901" s="85" t="s">
        <v>53</v>
      </c>
      <c r="S901" s="84" t="s">
        <v>4875</v>
      </c>
    </row>
    <row r="902" spans="1:19" s="42" customFormat="1" ht="15.9" x14ac:dyDescent="0.45">
      <c r="A902" s="8"/>
      <c r="B902" s="75" t="s">
        <v>2105</v>
      </c>
      <c r="C902" s="86" t="s">
        <v>2074</v>
      </c>
      <c r="D902" s="86" t="s">
        <v>2075</v>
      </c>
      <c r="E902" s="86" t="s">
        <v>2106</v>
      </c>
      <c r="F902" s="87" t="s">
        <v>52</v>
      </c>
      <c r="G902" s="78">
        <v>250</v>
      </c>
      <c r="H902" s="79">
        <v>1.32</v>
      </c>
      <c r="I902" s="80"/>
      <c r="J902" s="81">
        <f>INT(I902/G902)</f>
        <v>0</v>
      </c>
      <c r="K902" s="81">
        <f>MOD(I902,G902)</f>
        <v>0</v>
      </c>
      <c r="L902" s="82" t="str">
        <f>IF(I902="","-",J902+K902/(G902/2))</f>
        <v>-</v>
      </c>
      <c r="M902" s="83">
        <f>I902*H902</f>
        <v>0</v>
      </c>
      <c r="N902" s="83">
        <f>IF(I902=0,0,IF(I902&lt;100,(H902+0.1)*I902-M902+7.5,0))</f>
        <v>0</v>
      </c>
      <c r="O902" s="83">
        <f>N902+M902</f>
        <v>0</v>
      </c>
      <c r="P902" s="84"/>
      <c r="Q902" s="78">
        <v>60</v>
      </c>
      <c r="R902" s="85" t="s">
        <v>163</v>
      </c>
      <c r="S902" s="84" t="s">
        <v>4876</v>
      </c>
    </row>
    <row r="903" spans="1:19" s="42" customFormat="1" ht="15.9" x14ac:dyDescent="0.45">
      <c r="A903" s="8"/>
      <c r="B903" s="75" t="s">
        <v>2107</v>
      </c>
      <c r="C903" s="86" t="s">
        <v>2074</v>
      </c>
      <c r="D903" s="86" t="s">
        <v>2075</v>
      </c>
      <c r="E903" s="86" t="s">
        <v>2108</v>
      </c>
      <c r="F903" s="87" t="s">
        <v>52</v>
      </c>
      <c r="G903" s="78">
        <v>250</v>
      </c>
      <c r="H903" s="79">
        <v>1.52</v>
      </c>
      <c r="I903" s="80"/>
      <c r="J903" s="81">
        <f>INT(I903/G903)</f>
        <v>0</v>
      </c>
      <c r="K903" s="81">
        <f>MOD(I903,G903)</f>
        <v>0</v>
      </c>
      <c r="L903" s="82" t="str">
        <f>IF(I903="","-",J903+K903/(G903/2))</f>
        <v>-</v>
      </c>
      <c r="M903" s="83">
        <f>I903*H903</f>
        <v>0</v>
      </c>
      <c r="N903" s="83">
        <f>IF(I903=0,0,IF(I903&lt;100,(H903+0.1)*I903-M903+7.5,0))</f>
        <v>0</v>
      </c>
      <c r="O903" s="83">
        <f>N903+M903</f>
        <v>0</v>
      </c>
      <c r="P903" s="84"/>
      <c r="Q903" s="78">
        <v>90</v>
      </c>
      <c r="R903" s="85" t="s">
        <v>138</v>
      </c>
      <c r="S903" s="84" t="s">
        <v>4877</v>
      </c>
    </row>
    <row r="904" spans="1:19" s="42" customFormat="1" ht="15.9" x14ac:dyDescent="0.45">
      <c r="A904" s="8"/>
      <c r="B904" s="75" t="s">
        <v>2109</v>
      </c>
      <c r="C904" s="76" t="s">
        <v>2074</v>
      </c>
      <c r="D904" s="76" t="s">
        <v>2075</v>
      </c>
      <c r="E904" s="76" t="s">
        <v>2110</v>
      </c>
      <c r="F904" s="77" t="s">
        <v>52</v>
      </c>
      <c r="G904" s="78">
        <v>250</v>
      </c>
      <c r="H904" s="79">
        <v>1.32</v>
      </c>
      <c r="I904" s="80"/>
      <c r="J904" s="81">
        <f>INT(I904/G904)</f>
        <v>0</v>
      </c>
      <c r="K904" s="81">
        <f>MOD(I904,G904)</f>
        <v>0</v>
      </c>
      <c r="L904" s="82" t="str">
        <f>IF(I904="","-",J904+K904/(G904/2))</f>
        <v>-</v>
      </c>
      <c r="M904" s="83">
        <f>I904*H904</f>
        <v>0</v>
      </c>
      <c r="N904" s="83">
        <f>IF(I904=0,0,IF(I904&lt;100,(H904+0.1)*I904-M904+7.5,0))</f>
        <v>0</v>
      </c>
      <c r="O904" s="83">
        <f>N904+M904</f>
        <v>0</v>
      </c>
      <c r="P904" s="84"/>
      <c r="Q904" s="78">
        <v>90</v>
      </c>
      <c r="R904" s="85" t="s">
        <v>138</v>
      </c>
      <c r="S904" s="84" t="s">
        <v>4878</v>
      </c>
    </row>
    <row r="905" spans="1:19" s="42" customFormat="1" ht="15.9" x14ac:dyDescent="0.45">
      <c r="A905" s="8"/>
      <c r="B905" s="75" t="s">
        <v>2111</v>
      </c>
      <c r="C905" s="76" t="s">
        <v>2074</v>
      </c>
      <c r="D905" s="76" t="s">
        <v>2075</v>
      </c>
      <c r="E905" s="76" t="s">
        <v>2112</v>
      </c>
      <c r="F905" s="77" t="s">
        <v>52</v>
      </c>
      <c r="G905" s="78">
        <v>250</v>
      </c>
      <c r="H905" s="79">
        <v>1.18</v>
      </c>
      <c r="I905" s="80"/>
      <c r="J905" s="81">
        <f>INT(I905/G905)</f>
        <v>0</v>
      </c>
      <c r="K905" s="81">
        <f>MOD(I905,G905)</f>
        <v>0</v>
      </c>
      <c r="L905" s="82" t="str">
        <f>IF(I905="","-",J905+K905/(G905/2))</f>
        <v>-</v>
      </c>
      <c r="M905" s="83">
        <f>I905*H905</f>
        <v>0</v>
      </c>
      <c r="N905" s="83">
        <f>IF(I905=0,0,IF(I905&lt;100,(H905+0.1)*I905-M905+7.5,0))</f>
        <v>0</v>
      </c>
      <c r="O905" s="83">
        <f>N905+M905</f>
        <v>0</v>
      </c>
      <c r="P905" s="84"/>
      <c r="Q905" s="78">
        <v>70</v>
      </c>
      <c r="R905" s="85" t="s">
        <v>138</v>
      </c>
      <c r="S905" s="84" t="s">
        <v>4879</v>
      </c>
    </row>
    <row r="906" spans="1:19" s="42" customFormat="1" ht="15.9" x14ac:dyDescent="0.45">
      <c r="A906" s="8"/>
      <c r="B906" s="75" t="s">
        <v>2113</v>
      </c>
      <c r="C906" s="76" t="s">
        <v>2074</v>
      </c>
      <c r="D906" s="76" t="s">
        <v>2075</v>
      </c>
      <c r="E906" s="76" t="s">
        <v>2114</v>
      </c>
      <c r="F906" s="77" t="s">
        <v>52</v>
      </c>
      <c r="G906" s="78">
        <v>250</v>
      </c>
      <c r="H906" s="79">
        <v>0.88</v>
      </c>
      <c r="I906" s="80"/>
      <c r="J906" s="81">
        <f>INT(I906/G906)</f>
        <v>0</v>
      </c>
      <c r="K906" s="81">
        <f>MOD(I906,G906)</f>
        <v>0</v>
      </c>
      <c r="L906" s="82" t="str">
        <f>IF(I906="","-",J906+K906/(G906/2))</f>
        <v>-</v>
      </c>
      <c r="M906" s="83">
        <f>I906*H906</f>
        <v>0</v>
      </c>
      <c r="N906" s="83">
        <f>IF(I906=0,0,IF(I906&lt;100,(H906+0.1)*I906-M906+7.5,0))</f>
        <v>0</v>
      </c>
      <c r="O906" s="83">
        <f>N906+M906</f>
        <v>0</v>
      </c>
      <c r="P906" s="84"/>
      <c r="Q906" s="78">
        <v>90</v>
      </c>
      <c r="R906" s="85" t="s">
        <v>138</v>
      </c>
      <c r="S906" s="84" t="s">
        <v>4880</v>
      </c>
    </row>
    <row r="907" spans="1:19" s="42" customFormat="1" ht="15.9" x14ac:dyDescent="0.45">
      <c r="A907" s="8"/>
      <c r="B907" s="75" t="s">
        <v>2115</v>
      </c>
      <c r="C907" s="76" t="s">
        <v>2074</v>
      </c>
      <c r="D907" s="76" t="s">
        <v>2075</v>
      </c>
      <c r="E907" s="76" t="s">
        <v>2116</v>
      </c>
      <c r="F907" s="77" t="s">
        <v>52</v>
      </c>
      <c r="G907" s="78">
        <v>250</v>
      </c>
      <c r="H907" s="79">
        <v>1.83</v>
      </c>
      <c r="I907" s="80"/>
      <c r="J907" s="81">
        <f>INT(I907/G907)</f>
        <v>0</v>
      </c>
      <c r="K907" s="81">
        <f>MOD(I907,G907)</f>
        <v>0</v>
      </c>
      <c r="L907" s="82" t="str">
        <f>IF(I907="","-",J907+K907/(G907/2))</f>
        <v>-</v>
      </c>
      <c r="M907" s="83">
        <f>I907*H907</f>
        <v>0</v>
      </c>
      <c r="N907" s="83">
        <f>IF(I907=0,0,IF(I907&lt;100,(H907+0.1)*I907-M907+7.5,0))</f>
        <v>0</v>
      </c>
      <c r="O907" s="83">
        <f>N907+M907</f>
        <v>0</v>
      </c>
      <c r="P907" s="84"/>
      <c r="Q907" s="78">
        <v>80</v>
      </c>
      <c r="R907" s="85" t="s">
        <v>53</v>
      </c>
      <c r="S907" s="84" t="s">
        <v>4881</v>
      </c>
    </row>
    <row r="908" spans="1:19" s="42" customFormat="1" ht="15.9" x14ac:dyDescent="0.45">
      <c r="A908" s="8"/>
      <c r="B908" s="75" t="s">
        <v>2117</v>
      </c>
      <c r="C908" s="76" t="s">
        <v>2074</v>
      </c>
      <c r="D908" s="76" t="s">
        <v>2075</v>
      </c>
      <c r="E908" s="76" t="s">
        <v>2118</v>
      </c>
      <c r="F908" s="77" t="s">
        <v>52</v>
      </c>
      <c r="G908" s="78">
        <v>250</v>
      </c>
      <c r="H908" s="79">
        <v>1.1200000000000001</v>
      </c>
      <c r="I908" s="80"/>
      <c r="J908" s="81">
        <f>INT(I908/G908)</f>
        <v>0</v>
      </c>
      <c r="K908" s="81">
        <f>MOD(I908,G908)</f>
        <v>0</v>
      </c>
      <c r="L908" s="82" t="str">
        <f>IF(I908="","-",J908+K908/(G908/2))</f>
        <v>-</v>
      </c>
      <c r="M908" s="83">
        <f>I908*H908</f>
        <v>0</v>
      </c>
      <c r="N908" s="83">
        <f>IF(I908=0,0,IF(I908&lt;100,(H908+0.1)*I908-M908+7.5,0))</f>
        <v>0</v>
      </c>
      <c r="O908" s="83">
        <f>N908+M908</f>
        <v>0</v>
      </c>
      <c r="P908" s="84"/>
      <c r="Q908" s="78">
        <v>90</v>
      </c>
      <c r="R908" s="85" t="s">
        <v>138</v>
      </c>
      <c r="S908" s="84" t="s">
        <v>4621</v>
      </c>
    </row>
    <row r="909" spans="1:19" s="42" customFormat="1" ht="15.9" x14ac:dyDescent="0.45">
      <c r="A909" s="8"/>
      <c r="B909" s="75" t="s">
        <v>2119</v>
      </c>
      <c r="C909" s="76" t="s">
        <v>2074</v>
      </c>
      <c r="D909" s="76" t="s">
        <v>2075</v>
      </c>
      <c r="E909" s="76" t="s">
        <v>2120</v>
      </c>
      <c r="F909" s="77" t="s">
        <v>52</v>
      </c>
      <c r="G909" s="78">
        <v>250</v>
      </c>
      <c r="H909" s="79">
        <v>1.04</v>
      </c>
      <c r="I909" s="80"/>
      <c r="J909" s="81">
        <f>INT(I909/G909)</f>
        <v>0</v>
      </c>
      <c r="K909" s="81">
        <f>MOD(I909,G909)</f>
        <v>0</v>
      </c>
      <c r="L909" s="82" t="str">
        <f>IF(I909="","-",J909+K909/(G909/2))</f>
        <v>-</v>
      </c>
      <c r="M909" s="83">
        <f>I909*H909</f>
        <v>0</v>
      </c>
      <c r="N909" s="83">
        <f>IF(I909=0,0,IF(I909&lt;100,(H909+0.1)*I909-M909+7.5,0))</f>
        <v>0</v>
      </c>
      <c r="O909" s="83">
        <f>N909+M909</f>
        <v>0</v>
      </c>
      <c r="P909" s="84"/>
      <c r="Q909" s="78">
        <v>70</v>
      </c>
      <c r="R909" s="85" t="s">
        <v>138</v>
      </c>
      <c r="S909" s="84" t="s">
        <v>4882</v>
      </c>
    </row>
    <row r="910" spans="1:19" s="42" customFormat="1" ht="15.9" x14ac:dyDescent="0.45">
      <c r="A910" s="8"/>
      <c r="B910" s="75" t="s">
        <v>2121</v>
      </c>
      <c r="C910" s="86" t="s">
        <v>2074</v>
      </c>
      <c r="D910" s="86" t="s">
        <v>2075</v>
      </c>
      <c r="E910" s="86" t="s">
        <v>2122</v>
      </c>
      <c r="F910" s="87" t="s">
        <v>52</v>
      </c>
      <c r="G910" s="78">
        <v>250</v>
      </c>
      <c r="H910" s="79">
        <v>1.68</v>
      </c>
      <c r="I910" s="80"/>
      <c r="J910" s="81">
        <f>INT(I910/G910)</f>
        <v>0</v>
      </c>
      <c r="K910" s="81">
        <f>MOD(I910,G910)</f>
        <v>0</v>
      </c>
      <c r="L910" s="82" t="str">
        <f>IF(I910="","-",J910+K910/(G910/2))</f>
        <v>-</v>
      </c>
      <c r="M910" s="83">
        <f>I910*H910</f>
        <v>0</v>
      </c>
      <c r="N910" s="83">
        <f>IF(I910=0,0,IF(I910&lt;100,(H910+0.1)*I910-M910+7.5,0))</f>
        <v>0</v>
      </c>
      <c r="O910" s="83">
        <f>N910+M910</f>
        <v>0</v>
      </c>
      <c r="P910" s="84"/>
      <c r="Q910" s="78">
        <v>90</v>
      </c>
      <c r="R910" s="85" t="s">
        <v>138</v>
      </c>
      <c r="S910" s="84" t="s">
        <v>4883</v>
      </c>
    </row>
    <row r="911" spans="1:19" s="42" customFormat="1" ht="15.9" x14ac:dyDescent="0.45">
      <c r="A911" s="8"/>
      <c r="B911" s="75" t="s">
        <v>2123</v>
      </c>
      <c r="C911" s="76" t="s">
        <v>2074</v>
      </c>
      <c r="D911" s="76" t="s">
        <v>2075</v>
      </c>
      <c r="E911" s="76" t="s">
        <v>2124</v>
      </c>
      <c r="F911" s="77" t="s">
        <v>52</v>
      </c>
      <c r="G911" s="78">
        <v>250</v>
      </c>
      <c r="H911" s="79">
        <v>1.04</v>
      </c>
      <c r="I911" s="80"/>
      <c r="J911" s="81">
        <f>INT(I911/G911)</f>
        <v>0</v>
      </c>
      <c r="K911" s="81">
        <f>MOD(I911,G911)</f>
        <v>0</v>
      </c>
      <c r="L911" s="82" t="str">
        <f>IF(I911="","-",J911+K911/(G911/2))</f>
        <v>-</v>
      </c>
      <c r="M911" s="83">
        <f>I911*H911</f>
        <v>0</v>
      </c>
      <c r="N911" s="83">
        <f>IF(I911=0,0,IF(I911&lt;100,(H911+0.1)*I911-M911+7.5,0))</f>
        <v>0</v>
      </c>
      <c r="O911" s="83">
        <f>N911+M911</f>
        <v>0</v>
      </c>
      <c r="P911" s="84"/>
      <c r="Q911" s="78">
        <v>70</v>
      </c>
      <c r="R911" s="85" t="s">
        <v>138</v>
      </c>
      <c r="S911" s="84" t="s">
        <v>4884</v>
      </c>
    </row>
    <row r="912" spans="1:19" s="42" customFormat="1" ht="15.9" x14ac:dyDescent="0.45">
      <c r="A912" s="8"/>
      <c r="B912" s="75" t="s">
        <v>2125</v>
      </c>
      <c r="C912" s="76" t="s">
        <v>2074</v>
      </c>
      <c r="D912" s="76" t="s">
        <v>2075</v>
      </c>
      <c r="E912" s="76" t="s">
        <v>2126</v>
      </c>
      <c r="F912" s="77" t="s">
        <v>52</v>
      </c>
      <c r="G912" s="78">
        <v>250</v>
      </c>
      <c r="H912" s="79">
        <v>1.05</v>
      </c>
      <c r="I912" s="80"/>
      <c r="J912" s="81">
        <f>INT(I912/G912)</f>
        <v>0</v>
      </c>
      <c r="K912" s="81">
        <f>MOD(I912,G912)</f>
        <v>0</v>
      </c>
      <c r="L912" s="82" t="str">
        <f>IF(I912="","-",J912+K912/(G912/2))</f>
        <v>-</v>
      </c>
      <c r="M912" s="83">
        <f>I912*H912</f>
        <v>0</v>
      </c>
      <c r="N912" s="83">
        <f>IF(I912=0,0,IF(I912&lt;100,(H912+0.1)*I912-M912+7.5,0))</f>
        <v>0</v>
      </c>
      <c r="O912" s="83">
        <f>N912+M912</f>
        <v>0</v>
      </c>
      <c r="P912" s="84"/>
      <c r="Q912" s="78">
        <v>90</v>
      </c>
      <c r="R912" s="85" t="s">
        <v>138</v>
      </c>
      <c r="S912" s="84" t="s">
        <v>4885</v>
      </c>
    </row>
    <row r="913" spans="1:19" s="42" customFormat="1" ht="15.9" x14ac:dyDescent="0.45">
      <c r="A913" s="8"/>
      <c r="B913" s="75" t="s">
        <v>2127</v>
      </c>
      <c r="C913" s="76" t="s">
        <v>2074</v>
      </c>
      <c r="D913" s="76" t="s">
        <v>2075</v>
      </c>
      <c r="E913" s="76" t="s">
        <v>2128</v>
      </c>
      <c r="F913" s="77" t="s">
        <v>52</v>
      </c>
      <c r="G913" s="78">
        <v>250</v>
      </c>
      <c r="H913" s="79">
        <v>1.04</v>
      </c>
      <c r="I913" s="80"/>
      <c r="J913" s="81">
        <f>INT(I913/G913)</f>
        <v>0</v>
      </c>
      <c r="K913" s="81">
        <f>MOD(I913,G913)</f>
        <v>0</v>
      </c>
      <c r="L913" s="82" t="str">
        <f>IF(I913="","-",J913+K913/(G913/2))</f>
        <v>-</v>
      </c>
      <c r="M913" s="83">
        <f>I913*H913</f>
        <v>0</v>
      </c>
      <c r="N913" s="83">
        <f>IF(I913=0,0,IF(I913&lt;100,(H913+0.1)*I913-M913+7.5,0))</f>
        <v>0</v>
      </c>
      <c r="O913" s="83">
        <f>N913+M913</f>
        <v>0</v>
      </c>
      <c r="P913" s="84"/>
      <c r="Q913" s="78">
        <v>75</v>
      </c>
      <c r="R913" s="85" t="s">
        <v>138</v>
      </c>
      <c r="S913" s="84" t="s">
        <v>4886</v>
      </c>
    </row>
    <row r="914" spans="1:19" s="42" customFormat="1" ht="15.9" x14ac:dyDescent="0.45">
      <c r="A914" s="8"/>
      <c r="B914" s="75" t="s">
        <v>2129</v>
      </c>
      <c r="C914" s="86" t="s">
        <v>2074</v>
      </c>
      <c r="D914" s="86" t="s">
        <v>2075</v>
      </c>
      <c r="E914" s="86" t="s">
        <v>2130</v>
      </c>
      <c r="F914" s="87" t="s">
        <v>52</v>
      </c>
      <c r="G914" s="78">
        <v>250</v>
      </c>
      <c r="H914" s="79">
        <v>1.19</v>
      </c>
      <c r="I914" s="80"/>
      <c r="J914" s="81">
        <f>INT(I914/G914)</f>
        <v>0</v>
      </c>
      <c r="K914" s="81">
        <f>MOD(I914,G914)</f>
        <v>0</v>
      </c>
      <c r="L914" s="82" t="str">
        <f>IF(I914="","-",J914+K914/(G914/2))</f>
        <v>-</v>
      </c>
      <c r="M914" s="83">
        <f>I914*H914</f>
        <v>0</v>
      </c>
      <c r="N914" s="83">
        <f>IF(I914=0,0,IF(I914&lt;100,(H914+0.1)*I914-M914+7.5,0))</f>
        <v>0</v>
      </c>
      <c r="O914" s="83">
        <f>N914+M914</f>
        <v>0</v>
      </c>
      <c r="P914" s="84"/>
      <c r="Q914" s="78">
        <v>85</v>
      </c>
      <c r="R914" s="85" t="s">
        <v>2131</v>
      </c>
      <c r="S914" s="84" t="s">
        <v>4519</v>
      </c>
    </row>
    <row r="915" spans="1:19" s="42" customFormat="1" ht="15.9" x14ac:dyDescent="0.45">
      <c r="A915" s="8"/>
      <c r="B915" s="75" t="s">
        <v>2132</v>
      </c>
      <c r="C915" s="86" t="s">
        <v>2074</v>
      </c>
      <c r="D915" s="86" t="s">
        <v>2075</v>
      </c>
      <c r="E915" s="86" t="s">
        <v>2133</v>
      </c>
      <c r="F915" s="87" t="s">
        <v>52</v>
      </c>
      <c r="G915" s="78">
        <v>250</v>
      </c>
      <c r="H915" s="79">
        <v>1.68</v>
      </c>
      <c r="I915" s="80"/>
      <c r="J915" s="81">
        <f>INT(I915/G915)</f>
        <v>0</v>
      </c>
      <c r="K915" s="81">
        <f>MOD(I915,G915)</f>
        <v>0</v>
      </c>
      <c r="L915" s="82" t="str">
        <f>IF(I915="","-",J915+K915/(G915/2))</f>
        <v>-</v>
      </c>
      <c r="M915" s="83">
        <f>I915*H915</f>
        <v>0</v>
      </c>
      <c r="N915" s="83">
        <f>IF(I915=0,0,IF(I915&lt;100,(H915+0.1)*I915-M915+7.5,0))</f>
        <v>0</v>
      </c>
      <c r="O915" s="83">
        <f>N915+M915</f>
        <v>0</v>
      </c>
      <c r="P915" s="84"/>
      <c r="Q915" s="78">
        <v>70</v>
      </c>
      <c r="R915" s="85" t="s">
        <v>138</v>
      </c>
      <c r="S915" s="84" t="s">
        <v>4519</v>
      </c>
    </row>
    <row r="916" spans="1:19" s="42" customFormat="1" ht="15.9" x14ac:dyDescent="0.45">
      <c r="A916" s="8"/>
      <c r="B916" s="75" t="s">
        <v>2134</v>
      </c>
      <c r="C916" s="76" t="s">
        <v>2074</v>
      </c>
      <c r="D916" s="76" t="s">
        <v>2075</v>
      </c>
      <c r="E916" s="76" t="s">
        <v>810</v>
      </c>
      <c r="F916" s="77" t="s">
        <v>52</v>
      </c>
      <c r="G916" s="78">
        <v>250</v>
      </c>
      <c r="H916" s="79">
        <v>0.66</v>
      </c>
      <c r="I916" s="80"/>
      <c r="J916" s="81">
        <f>INT(I916/G916)</f>
        <v>0</v>
      </c>
      <c r="K916" s="81">
        <f>MOD(I916,G916)</f>
        <v>0</v>
      </c>
      <c r="L916" s="82" t="str">
        <f>IF(I916="","-",J916+K916/(G916/2))</f>
        <v>-</v>
      </c>
      <c r="M916" s="83">
        <f>I916*H916</f>
        <v>0</v>
      </c>
      <c r="N916" s="83">
        <f>IF(I916=0,0,IF(I916&lt;100,(H916+0.1)*I916-M916+7.5,0))</f>
        <v>0</v>
      </c>
      <c r="O916" s="83">
        <f>N916+M916</f>
        <v>0</v>
      </c>
      <c r="P916" s="84"/>
      <c r="Q916" s="78">
        <v>80</v>
      </c>
      <c r="R916" s="85" t="s">
        <v>138</v>
      </c>
      <c r="S916" s="84" t="s">
        <v>4887</v>
      </c>
    </row>
    <row r="917" spans="1:19" s="42" customFormat="1" ht="15.9" x14ac:dyDescent="0.45">
      <c r="A917" s="8"/>
      <c r="B917" s="75" t="s">
        <v>2135</v>
      </c>
      <c r="C917" s="76" t="s">
        <v>2074</v>
      </c>
      <c r="D917" s="76" t="s">
        <v>2075</v>
      </c>
      <c r="E917" s="76" t="s">
        <v>691</v>
      </c>
      <c r="F917" s="77" t="s">
        <v>52</v>
      </c>
      <c r="G917" s="78">
        <v>250</v>
      </c>
      <c r="H917" s="79">
        <v>1.24</v>
      </c>
      <c r="I917" s="80"/>
      <c r="J917" s="81">
        <f>INT(I917/G917)</f>
        <v>0</v>
      </c>
      <c r="K917" s="81">
        <f>MOD(I917,G917)</f>
        <v>0</v>
      </c>
      <c r="L917" s="82" t="str">
        <f>IF(I917="","-",J917+K917/(G917/2))</f>
        <v>-</v>
      </c>
      <c r="M917" s="83">
        <f>I917*H917</f>
        <v>0</v>
      </c>
      <c r="N917" s="83">
        <f>IF(I917=0,0,IF(I917&lt;100,(H917+0.1)*I917-M917+7.5,0))</f>
        <v>0</v>
      </c>
      <c r="O917" s="83">
        <f>N917+M917</f>
        <v>0</v>
      </c>
      <c r="P917" s="84"/>
      <c r="Q917" s="78">
        <v>80</v>
      </c>
      <c r="R917" s="85" t="s">
        <v>138</v>
      </c>
      <c r="S917" s="84" t="s">
        <v>4888</v>
      </c>
    </row>
    <row r="918" spans="1:19" s="42" customFormat="1" ht="15.9" x14ac:dyDescent="0.45">
      <c r="A918" s="8"/>
      <c r="B918" s="75" t="s">
        <v>2136</v>
      </c>
      <c r="C918" s="76" t="s">
        <v>2137</v>
      </c>
      <c r="D918" s="76" t="s">
        <v>2138</v>
      </c>
      <c r="E918" s="76" t="s">
        <v>76</v>
      </c>
      <c r="F918" s="77" t="s">
        <v>52</v>
      </c>
      <c r="G918" s="78">
        <v>200</v>
      </c>
      <c r="H918" s="79">
        <v>1.02</v>
      </c>
      <c r="I918" s="80"/>
      <c r="J918" s="81">
        <f>INT(I918/G918)</f>
        <v>0</v>
      </c>
      <c r="K918" s="81">
        <f>MOD(I918,G918)</f>
        <v>0</v>
      </c>
      <c r="L918" s="82" t="str">
        <f>IF(I918="","-",J918+K918/(G918/2))</f>
        <v>-</v>
      </c>
      <c r="M918" s="83">
        <f>I918*H918</f>
        <v>0</v>
      </c>
      <c r="N918" s="83">
        <f>IF(I918=0,0,IF(I918&lt;100,(H918+0.1)*I918-M918+7.5,0))</f>
        <v>0</v>
      </c>
      <c r="O918" s="83">
        <f>N918+M918</f>
        <v>0</v>
      </c>
      <c r="P918" s="84"/>
      <c r="Q918" s="78">
        <v>80</v>
      </c>
      <c r="R918" s="85" t="s">
        <v>77</v>
      </c>
      <c r="S918" s="84" t="s">
        <v>4889</v>
      </c>
    </row>
    <row r="919" spans="1:19" s="42" customFormat="1" ht="15.9" x14ac:dyDescent="0.45">
      <c r="A919" s="8"/>
      <c r="B919" s="75" t="s">
        <v>2139</v>
      </c>
      <c r="C919" s="76" t="s">
        <v>2137</v>
      </c>
      <c r="D919" s="76" t="s">
        <v>2138</v>
      </c>
      <c r="E919" s="76" t="s">
        <v>2140</v>
      </c>
      <c r="F919" s="77" t="s">
        <v>52</v>
      </c>
      <c r="G919" s="78">
        <v>200</v>
      </c>
      <c r="H919" s="79">
        <v>1.02</v>
      </c>
      <c r="I919" s="80"/>
      <c r="J919" s="81">
        <f>INT(I919/G919)</f>
        <v>0</v>
      </c>
      <c r="K919" s="81">
        <f>MOD(I919,G919)</f>
        <v>0</v>
      </c>
      <c r="L919" s="82" t="str">
        <f>IF(I919="","-",J919+K919/(G919/2))</f>
        <v>-</v>
      </c>
      <c r="M919" s="83">
        <f>I919*H919</f>
        <v>0</v>
      </c>
      <c r="N919" s="83">
        <f>IF(I919=0,0,IF(I919&lt;100,(H919+0.1)*I919-M919+7.5,0))</f>
        <v>0</v>
      </c>
      <c r="O919" s="83">
        <f>N919+M919</f>
        <v>0</v>
      </c>
      <c r="P919" s="84"/>
      <c r="Q919" s="78">
        <v>70</v>
      </c>
      <c r="R919" s="85" t="s">
        <v>138</v>
      </c>
      <c r="S919" s="84" t="s">
        <v>4890</v>
      </c>
    </row>
    <row r="920" spans="1:19" s="42" customFormat="1" ht="15.9" x14ac:dyDescent="0.45">
      <c r="A920" s="8"/>
      <c r="B920" s="75" t="s">
        <v>2141</v>
      </c>
      <c r="C920" s="76" t="s">
        <v>2142</v>
      </c>
      <c r="D920" s="76" t="s">
        <v>2143</v>
      </c>
      <c r="E920" s="76" t="s">
        <v>2144</v>
      </c>
      <c r="F920" s="88" t="s">
        <v>52</v>
      </c>
      <c r="G920" s="78">
        <v>200</v>
      </c>
      <c r="H920" s="79">
        <v>0.63</v>
      </c>
      <c r="I920" s="80"/>
      <c r="J920" s="81">
        <f>INT(I920/G920)</f>
        <v>0</v>
      </c>
      <c r="K920" s="81">
        <f>MOD(I920,G920)</f>
        <v>0</v>
      </c>
      <c r="L920" s="82" t="str">
        <f>IF(I920="","-",J920+K920/(G920/2))</f>
        <v>-</v>
      </c>
      <c r="M920" s="83">
        <f>I920*H920</f>
        <v>0</v>
      </c>
      <c r="N920" s="83">
        <f>IF(I920=0,0,IF(I920&lt;100,(H920+0.1)*I920-M920+7.5,0))</f>
        <v>0</v>
      </c>
      <c r="O920" s="83">
        <f>N920+M920</f>
        <v>0</v>
      </c>
      <c r="P920" s="84" t="s">
        <v>5377</v>
      </c>
      <c r="Q920" s="78">
        <v>60</v>
      </c>
      <c r="R920" s="85" t="s">
        <v>163</v>
      </c>
      <c r="S920" s="84" t="s">
        <v>4891</v>
      </c>
    </row>
    <row r="921" spans="1:19" s="42" customFormat="1" ht="15.9" x14ac:dyDescent="0.45">
      <c r="A921" s="8"/>
      <c r="B921" s="75" t="s">
        <v>2145</v>
      </c>
      <c r="C921" s="76" t="s">
        <v>2142</v>
      </c>
      <c r="D921" s="76" t="s">
        <v>2143</v>
      </c>
      <c r="E921" s="76" t="s">
        <v>2146</v>
      </c>
      <c r="F921" s="77" t="s">
        <v>52</v>
      </c>
      <c r="G921" s="78">
        <v>200</v>
      </c>
      <c r="H921" s="79">
        <v>0.54</v>
      </c>
      <c r="I921" s="80"/>
      <c r="J921" s="81">
        <f>INT(I921/G921)</f>
        <v>0</v>
      </c>
      <c r="K921" s="81">
        <f>MOD(I921,G921)</f>
        <v>0</v>
      </c>
      <c r="L921" s="82" t="str">
        <f>IF(I921="","-",J921+K921/(G921/2))</f>
        <v>-</v>
      </c>
      <c r="M921" s="83">
        <f>I921*H921</f>
        <v>0</v>
      </c>
      <c r="N921" s="83">
        <f>IF(I921=0,0,IF(I921&lt;100,(H921+0.1)*I921-M921+7.5,0))</f>
        <v>0</v>
      </c>
      <c r="O921" s="83">
        <f>N921+M921</f>
        <v>0</v>
      </c>
      <c r="P921" s="84"/>
      <c r="Q921" s="78">
        <v>40</v>
      </c>
      <c r="R921" s="85" t="s">
        <v>138</v>
      </c>
      <c r="S921" s="84" t="s">
        <v>4621</v>
      </c>
    </row>
    <row r="922" spans="1:19" s="42" customFormat="1" ht="15.9" x14ac:dyDescent="0.45">
      <c r="A922" s="8"/>
      <c r="B922" s="75" t="s">
        <v>2147</v>
      </c>
      <c r="C922" s="76" t="s">
        <v>2142</v>
      </c>
      <c r="D922" s="76" t="s">
        <v>2143</v>
      </c>
      <c r="E922" s="76" t="s">
        <v>2148</v>
      </c>
      <c r="F922" s="77" t="s">
        <v>52</v>
      </c>
      <c r="G922" s="78">
        <v>200</v>
      </c>
      <c r="H922" s="79">
        <v>0.6</v>
      </c>
      <c r="I922" s="80"/>
      <c r="J922" s="81">
        <f>INT(I922/G922)</f>
        <v>0</v>
      </c>
      <c r="K922" s="81">
        <f>MOD(I922,G922)</f>
        <v>0</v>
      </c>
      <c r="L922" s="82" t="str">
        <f>IF(I922="","-",J922+K922/(G922/2))</f>
        <v>-</v>
      </c>
      <c r="M922" s="83">
        <f>I922*H922</f>
        <v>0</v>
      </c>
      <c r="N922" s="83">
        <f>IF(I922=0,0,IF(I922&lt;100,(H922+0.1)*I922-M922+7.5,0))</f>
        <v>0</v>
      </c>
      <c r="O922" s="83">
        <f>N922+M922</f>
        <v>0</v>
      </c>
      <c r="P922" s="84" t="s">
        <v>5377</v>
      </c>
      <c r="Q922" s="78">
        <v>80</v>
      </c>
      <c r="R922" s="85" t="s">
        <v>138</v>
      </c>
      <c r="S922" s="84" t="s">
        <v>4892</v>
      </c>
    </row>
    <row r="923" spans="1:19" s="42" customFormat="1" ht="15.9" x14ac:dyDescent="0.45">
      <c r="A923" s="8"/>
      <c r="B923" s="75" t="s">
        <v>2149</v>
      </c>
      <c r="C923" s="76" t="s">
        <v>2142</v>
      </c>
      <c r="D923" s="76" t="s">
        <v>2143</v>
      </c>
      <c r="E923" s="76" t="s">
        <v>2150</v>
      </c>
      <c r="F923" s="77" t="s">
        <v>52</v>
      </c>
      <c r="G923" s="78">
        <v>200</v>
      </c>
      <c r="H923" s="79">
        <v>0.6</v>
      </c>
      <c r="I923" s="80"/>
      <c r="J923" s="81">
        <f>INT(I923/G923)</f>
        <v>0</v>
      </c>
      <c r="K923" s="81">
        <f>MOD(I923,G923)</f>
        <v>0</v>
      </c>
      <c r="L923" s="82" t="str">
        <f>IF(I923="","-",J923+K923/(G923/2))</f>
        <v>-</v>
      </c>
      <c r="M923" s="83">
        <f>I923*H923</f>
        <v>0</v>
      </c>
      <c r="N923" s="83">
        <f>IF(I923=0,0,IF(I923&lt;100,(H923+0.1)*I923-M923+7.5,0))</f>
        <v>0</v>
      </c>
      <c r="O923" s="83">
        <f>N923+M923</f>
        <v>0</v>
      </c>
      <c r="P923" s="84" t="s">
        <v>5377</v>
      </c>
      <c r="Q923" s="78">
        <v>75</v>
      </c>
      <c r="R923" s="85" t="s">
        <v>163</v>
      </c>
      <c r="S923" s="84" t="s">
        <v>4493</v>
      </c>
    </row>
    <row r="924" spans="1:19" s="42" customFormat="1" ht="15.9" x14ac:dyDescent="0.45">
      <c r="A924" s="8"/>
      <c r="B924" s="75" t="s">
        <v>2151</v>
      </c>
      <c r="C924" s="76" t="s">
        <v>2142</v>
      </c>
      <c r="D924" s="76" t="s">
        <v>2143</v>
      </c>
      <c r="E924" s="76" t="s">
        <v>2152</v>
      </c>
      <c r="F924" s="77" t="s">
        <v>52</v>
      </c>
      <c r="G924" s="78">
        <v>200</v>
      </c>
      <c r="H924" s="79">
        <v>0.57000000000000006</v>
      </c>
      <c r="I924" s="80"/>
      <c r="J924" s="81">
        <f>INT(I924/G924)</f>
        <v>0</v>
      </c>
      <c r="K924" s="81">
        <f>MOD(I924,G924)</f>
        <v>0</v>
      </c>
      <c r="L924" s="82" t="str">
        <f>IF(I924="","-",J924+K924/(G924/2))</f>
        <v>-</v>
      </c>
      <c r="M924" s="83">
        <f>I924*H924</f>
        <v>0</v>
      </c>
      <c r="N924" s="83">
        <f>IF(I924=0,0,IF(I924&lt;100,(H924+0.1)*I924-M924+7.5,0))</f>
        <v>0</v>
      </c>
      <c r="O924" s="83">
        <f>N924+M924</f>
        <v>0</v>
      </c>
      <c r="P924" s="84" t="s">
        <v>5377</v>
      </c>
      <c r="Q924" s="78">
        <v>90</v>
      </c>
      <c r="R924" s="85" t="s">
        <v>138</v>
      </c>
      <c r="S924" s="84" t="s">
        <v>4893</v>
      </c>
    </row>
    <row r="925" spans="1:19" s="42" customFormat="1" ht="15.9" x14ac:dyDescent="0.45">
      <c r="A925" s="8"/>
      <c r="B925" s="75" t="s">
        <v>2153</v>
      </c>
      <c r="C925" s="76" t="s">
        <v>2142</v>
      </c>
      <c r="D925" s="76" t="s">
        <v>2143</v>
      </c>
      <c r="E925" s="76" t="s">
        <v>2154</v>
      </c>
      <c r="F925" s="88" t="s">
        <v>52</v>
      </c>
      <c r="G925" s="78">
        <v>200</v>
      </c>
      <c r="H925" s="79">
        <v>0.57000000000000006</v>
      </c>
      <c r="I925" s="80"/>
      <c r="J925" s="81">
        <f>INT(I925/G925)</f>
        <v>0</v>
      </c>
      <c r="K925" s="81">
        <f>MOD(I925,G925)</f>
        <v>0</v>
      </c>
      <c r="L925" s="82" t="str">
        <f>IF(I925="","-",J925+K925/(G925/2))</f>
        <v>-</v>
      </c>
      <c r="M925" s="83">
        <f>I925*H925</f>
        <v>0</v>
      </c>
      <c r="N925" s="83">
        <f>IF(I925=0,0,IF(I925&lt;100,(H925+0.1)*I925-M925+7.5,0))</f>
        <v>0</v>
      </c>
      <c r="O925" s="83">
        <f>N925+M925</f>
        <v>0</v>
      </c>
      <c r="P925" s="84" t="s">
        <v>5377</v>
      </c>
      <c r="Q925" s="78">
        <v>75</v>
      </c>
      <c r="R925" s="85" t="s">
        <v>138</v>
      </c>
      <c r="S925" s="84" t="s">
        <v>4768</v>
      </c>
    </row>
    <row r="926" spans="1:19" s="42" customFormat="1" ht="15.9" x14ac:dyDescent="0.45">
      <c r="A926" s="8"/>
      <c r="B926" s="75" t="s">
        <v>2155</v>
      </c>
      <c r="C926" s="76" t="s">
        <v>2142</v>
      </c>
      <c r="D926" s="76" t="s">
        <v>2143</v>
      </c>
      <c r="E926" s="76" t="s">
        <v>2156</v>
      </c>
      <c r="F926" s="77" t="s">
        <v>52</v>
      </c>
      <c r="G926" s="78">
        <v>200</v>
      </c>
      <c r="H926" s="79">
        <v>0.57000000000000006</v>
      </c>
      <c r="I926" s="80"/>
      <c r="J926" s="81">
        <f>INT(I926/G926)</f>
        <v>0</v>
      </c>
      <c r="K926" s="81">
        <f>MOD(I926,G926)</f>
        <v>0</v>
      </c>
      <c r="L926" s="82" t="str">
        <f>IF(I926="","-",J926+K926/(G926/2))</f>
        <v>-</v>
      </c>
      <c r="M926" s="83">
        <f>I926*H926</f>
        <v>0</v>
      </c>
      <c r="N926" s="83">
        <f>IF(I926=0,0,IF(I926&lt;100,(H926+0.1)*I926-M926+7.5,0))</f>
        <v>0</v>
      </c>
      <c r="O926" s="83">
        <f>N926+M926</f>
        <v>0</v>
      </c>
      <c r="P926" s="84" t="s">
        <v>5377</v>
      </c>
      <c r="Q926" s="78">
        <v>80</v>
      </c>
      <c r="R926" s="85">
        <v>6</v>
      </c>
      <c r="S926" s="84" t="s">
        <v>4894</v>
      </c>
    </row>
    <row r="927" spans="1:19" s="42" customFormat="1" ht="15.9" x14ac:dyDescent="0.45">
      <c r="A927" s="8"/>
      <c r="B927" s="75" t="s">
        <v>2157</v>
      </c>
      <c r="C927" s="76" t="s">
        <v>2142</v>
      </c>
      <c r="D927" s="76" t="s">
        <v>2143</v>
      </c>
      <c r="E927" s="76" t="s">
        <v>2158</v>
      </c>
      <c r="F927" s="77" t="s">
        <v>52</v>
      </c>
      <c r="G927" s="78">
        <v>200</v>
      </c>
      <c r="H927" s="79">
        <v>0.53</v>
      </c>
      <c r="I927" s="80"/>
      <c r="J927" s="81">
        <f>INT(I927/G927)</f>
        <v>0</v>
      </c>
      <c r="K927" s="81">
        <f>MOD(I927,G927)</f>
        <v>0</v>
      </c>
      <c r="L927" s="82" t="str">
        <f>IF(I927="","-",J927+K927/(G927/2))</f>
        <v>-</v>
      </c>
      <c r="M927" s="83">
        <f>I927*H927</f>
        <v>0</v>
      </c>
      <c r="N927" s="83">
        <f>IF(I927=0,0,IF(I927&lt;100,(H927+0.1)*I927-M927+7.5,0))</f>
        <v>0</v>
      </c>
      <c r="O927" s="83">
        <f>N927+M927</f>
        <v>0</v>
      </c>
      <c r="P927" s="84" t="s">
        <v>5377</v>
      </c>
      <c r="Q927" s="78">
        <v>80</v>
      </c>
      <c r="R927" s="85" t="s">
        <v>138</v>
      </c>
      <c r="S927" s="84" t="s">
        <v>4621</v>
      </c>
    </row>
    <row r="928" spans="1:19" s="42" customFormat="1" ht="15.9" x14ac:dyDescent="0.45">
      <c r="A928" s="8"/>
      <c r="B928" s="75" t="s">
        <v>2159</v>
      </c>
      <c r="C928" s="76" t="s">
        <v>2142</v>
      </c>
      <c r="D928" s="76" t="s">
        <v>2143</v>
      </c>
      <c r="E928" s="76" t="s">
        <v>2160</v>
      </c>
      <c r="F928" s="77" t="s">
        <v>52</v>
      </c>
      <c r="G928" s="78">
        <v>200</v>
      </c>
      <c r="H928" s="79">
        <v>0.57000000000000006</v>
      </c>
      <c r="I928" s="80"/>
      <c r="J928" s="81">
        <f>INT(I928/G928)</f>
        <v>0</v>
      </c>
      <c r="K928" s="81">
        <f>MOD(I928,G928)</f>
        <v>0</v>
      </c>
      <c r="L928" s="82" t="str">
        <f>IF(I928="","-",J928+K928/(G928/2))</f>
        <v>-</v>
      </c>
      <c r="M928" s="83">
        <f>I928*H928</f>
        <v>0</v>
      </c>
      <c r="N928" s="83">
        <f>IF(I928=0,0,IF(I928&lt;100,(H928+0.1)*I928-M928+7.5,0))</f>
        <v>0</v>
      </c>
      <c r="O928" s="83">
        <f>N928+M928</f>
        <v>0</v>
      </c>
      <c r="P928" s="84" t="s">
        <v>5377</v>
      </c>
      <c r="Q928" s="78">
        <v>75</v>
      </c>
      <c r="R928" s="85" t="s">
        <v>138</v>
      </c>
      <c r="S928" s="84" t="s">
        <v>4491</v>
      </c>
    </row>
    <row r="929" spans="1:19" s="42" customFormat="1" ht="15.9" x14ac:dyDescent="0.45">
      <c r="A929" s="8"/>
      <c r="B929" s="75" t="s">
        <v>2161</v>
      </c>
      <c r="C929" s="76" t="s">
        <v>2142</v>
      </c>
      <c r="D929" s="76" t="s">
        <v>2143</v>
      </c>
      <c r="E929" s="76" t="s">
        <v>2162</v>
      </c>
      <c r="F929" s="77" t="s">
        <v>52</v>
      </c>
      <c r="G929" s="78">
        <v>200</v>
      </c>
      <c r="H929" s="79">
        <v>0.56000000000000005</v>
      </c>
      <c r="I929" s="80"/>
      <c r="J929" s="81">
        <f>INT(I929/G929)</f>
        <v>0</v>
      </c>
      <c r="K929" s="81">
        <f>MOD(I929,G929)</f>
        <v>0</v>
      </c>
      <c r="L929" s="82" t="str">
        <f>IF(I929="","-",J929+K929/(G929/2))</f>
        <v>-</v>
      </c>
      <c r="M929" s="83">
        <f>I929*H929</f>
        <v>0</v>
      </c>
      <c r="N929" s="83">
        <f>IF(I929=0,0,IF(I929&lt;100,(H929+0.1)*I929-M929+7.5,0))</f>
        <v>0</v>
      </c>
      <c r="O929" s="83">
        <f>N929+M929</f>
        <v>0</v>
      </c>
      <c r="P929" s="84" t="s">
        <v>5377</v>
      </c>
      <c r="Q929" s="78">
        <v>90</v>
      </c>
      <c r="R929" s="85" t="s">
        <v>138</v>
      </c>
      <c r="S929" s="84" t="s">
        <v>4581</v>
      </c>
    </row>
    <row r="930" spans="1:19" s="42" customFormat="1" ht="15.9" x14ac:dyDescent="0.45">
      <c r="A930" s="8"/>
      <c r="B930" s="75" t="s">
        <v>2163</v>
      </c>
      <c r="C930" s="76" t="s">
        <v>2142</v>
      </c>
      <c r="D930" s="76" t="s">
        <v>2143</v>
      </c>
      <c r="E930" s="76" t="s">
        <v>2164</v>
      </c>
      <c r="F930" s="77" t="s">
        <v>52</v>
      </c>
      <c r="G930" s="78">
        <v>200</v>
      </c>
      <c r="H930" s="79">
        <v>0.59</v>
      </c>
      <c r="I930" s="80"/>
      <c r="J930" s="81">
        <f>INT(I930/G930)</f>
        <v>0</v>
      </c>
      <c r="K930" s="81">
        <f>MOD(I930,G930)</f>
        <v>0</v>
      </c>
      <c r="L930" s="82" t="str">
        <f>IF(I930="","-",J930+K930/(G930/2))</f>
        <v>-</v>
      </c>
      <c r="M930" s="83">
        <f>I930*H930</f>
        <v>0</v>
      </c>
      <c r="N930" s="83">
        <f>IF(I930=0,0,IF(I930&lt;100,(H930+0.1)*I930-M930+7.5,0))</f>
        <v>0</v>
      </c>
      <c r="O930" s="83">
        <f>N930+M930</f>
        <v>0</v>
      </c>
      <c r="P930" s="84" t="s">
        <v>5377</v>
      </c>
      <c r="Q930" s="78">
        <v>65</v>
      </c>
      <c r="R930" s="85" t="s">
        <v>77</v>
      </c>
      <c r="S930" s="84" t="s">
        <v>4895</v>
      </c>
    </row>
    <row r="931" spans="1:19" s="42" customFormat="1" ht="15.9" x14ac:dyDescent="0.45">
      <c r="A931" s="8"/>
      <c r="B931" s="75" t="s">
        <v>2165</v>
      </c>
      <c r="C931" s="76" t="s">
        <v>2142</v>
      </c>
      <c r="D931" s="76" t="s">
        <v>2143</v>
      </c>
      <c r="E931" s="76" t="s">
        <v>2166</v>
      </c>
      <c r="F931" s="77" t="s">
        <v>52</v>
      </c>
      <c r="G931" s="78">
        <v>200</v>
      </c>
      <c r="H931" s="79">
        <v>0.52</v>
      </c>
      <c r="I931" s="80"/>
      <c r="J931" s="81">
        <f>INT(I931/G931)</f>
        <v>0</v>
      </c>
      <c r="K931" s="81">
        <f>MOD(I931,G931)</f>
        <v>0</v>
      </c>
      <c r="L931" s="82" t="str">
        <f>IF(I931="","-",J931+K931/(G931/2))</f>
        <v>-</v>
      </c>
      <c r="M931" s="83">
        <f>I931*H931</f>
        <v>0</v>
      </c>
      <c r="N931" s="83">
        <f>IF(I931=0,0,IF(I931&lt;100,(H931+0.1)*I931-M931+7.5,0))</f>
        <v>0</v>
      </c>
      <c r="O931" s="83">
        <f>N931+M931</f>
        <v>0</v>
      </c>
      <c r="P931" s="84" t="s">
        <v>5377</v>
      </c>
      <c r="Q931" s="78">
        <v>80</v>
      </c>
      <c r="R931" s="85" t="s">
        <v>163</v>
      </c>
      <c r="S931" s="84" t="s">
        <v>4519</v>
      </c>
    </row>
    <row r="932" spans="1:19" s="42" customFormat="1" ht="15.9" x14ac:dyDescent="0.45">
      <c r="A932" s="8"/>
      <c r="B932" s="75" t="s">
        <v>2167</v>
      </c>
      <c r="C932" s="76" t="s">
        <v>2142</v>
      </c>
      <c r="D932" s="76" t="s">
        <v>2143</v>
      </c>
      <c r="E932" s="76" t="s">
        <v>2168</v>
      </c>
      <c r="F932" s="77" t="s">
        <v>52</v>
      </c>
      <c r="G932" s="78">
        <v>200</v>
      </c>
      <c r="H932" s="79">
        <v>0.56000000000000005</v>
      </c>
      <c r="I932" s="80"/>
      <c r="J932" s="81">
        <f>INT(I932/G932)</f>
        <v>0</v>
      </c>
      <c r="K932" s="81">
        <f>MOD(I932,G932)</f>
        <v>0</v>
      </c>
      <c r="L932" s="82" t="str">
        <f>IF(I932="","-",J932+K932/(G932/2))</f>
        <v>-</v>
      </c>
      <c r="M932" s="83">
        <f>I932*H932</f>
        <v>0</v>
      </c>
      <c r="N932" s="83">
        <f>IF(I932=0,0,IF(I932&lt;100,(H932+0.1)*I932-M932+7.5,0))</f>
        <v>0</v>
      </c>
      <c r="O932" s="83">
        <f>N932+M932</f>
        <v>0</v>
      </c>
      <c r="P932" s="84" t="s">
        <v>5377</v>
      </c>
      <c r="Q932" s="78">
        <v>90</v>
      </c>
      <c r="R932" s="85" t="s">
        <v>138</v>
      </c>
      <c r="S932" s="84" t="s">
        <v>4895</v>
      </c>
    </row>
    <row r="933" spans="1:19" s="42" customFormat="1" ht="15.9" x14ac:dyDescent="0.45">
      <c r="A933" s="8"/>
      <c r="B933" s="75" t="s">
        <v>2169</v>
      </c>
      <c r="C933" s="76" t="s">
        <v>2142</v>
      </c>
      <c r="D933" s="76" t="s">
        <v>2143</v>
      </c>
      <c r="E933" s="76" t="s">
        <v>2170</v>
      </c>
      <c r="F933" s="77" t="s">
        <v>52</v>
      </c>
      <c r="G933" s="78">
        <v>200</v>
      </c>
      <c r="H933" s="79">
        <v>0.56000000000000005</v>
      </c>
      <c r="I933" s="80"/>
      <c r="J933" s="81">
        <f>INT(I933/G933)</f>
        <v>0</v>
      </c>
      <c r="K933" s="81">
        <f>MOD(I933,G933)</f>
        <v>0</v>
      </c>
      <c r="L933" s="82" t="str">
        <f>IF(I933="","-",J933+K933/(G933/2))</f>
        <v>-</v>
      </c>
      <c r="M933" s="83">
        <f>I933*H933</f>
        <v>0</v>
      </c>
      <c r="N933" s="83">
        <f>IF(I933=0,0,IF(I933&lt;100,(H933+0.1)*I933-M933+7.5,0))</f>
        <v>0</v>
      </c>
      <c r="O933" s="83">
        <f>N933+M933</f>
        <v>0</v>
      </c>
      <c r="P933" s="84" t="s">
        <v>5377</v>
      </c>
      <c r="Q933" s="78">
        <v>90</v>
      </c>
      <c r="R933" s="85" t="s">
        <v>163</v>
      </c>
      <c r="S933" s="84" t="s">
        <v>4519</v>
      </c>
    </row>
    <row r="934" spans="1:19" s="42" customFormat="1" ht="15.9" x14ac:dyDescent="0.45">
      <c r="A934" s="8"/>
      <c r="B934" s="75" t="s">
        <v>2171</v>
      </c>
      <c r="C934" s="76" t="s">
        <v>2142</v>
      </c>
      <c r="D934" s="76" t="s">
        <v>2143</v>
      </c>
      <c r="E934" s="76" t="s">
        <v>2172</v>
      </c>
      <c r="F934" s="77" t="s">
        <v>52</v>
      </c>
      <c r="G934" s="78">
        <v>200</v>
      </c>
      <c r="H934" s="79">
        <v>0.56000000000000005</v>
      </c>
      <c r="I934" s="80"/>
      <c r="J934" s="81">
        <f>INT(I934/G934)</f>
        <v>0</v>
      </c>
      <c r="K934" s="81">
        <f>MOD(I934,G934)</f>
        <v>0</v>
      </c>
      <c r="L934" s="82" t="str">
        <f>IF(I934="","-",J934+K934/(G934/2))</f>
        <v>-</v>
      </c>
      <c r="M934" s="83">
        <f>I934*H934</f>
        <v>0</v>
      </c>
      <c r="N934" s="83">
        <f>IF(I934=0,0,IF(I934&lt;100,(H934+0.1)*I934-M934+7.5,0))</f>
        <v>0</v>
      </c>
      <c r="O934" s="83">
        <f>N934+M934</f>
        <v>0</v>
      </c>
      <c r="P934" s="84" t="s">
        <v>5377</v>
      </c>
      <c r="Q934" s="78">
        <v>80</v>
      </c>
      <c r="R934" s="85" t="s">
        <v>163</v>
      </c>
      <c r="S934" s="84" t="s">
        <v>4519</v>
      </c>
    </row>
    <row r="935" spans="1:19" s="42" customFormat="1" ht="15.9" x14ac:dyDescent="0.45">
      <c r="A935" s="8"/>
      <c r="B935" s="75" t="s">
        <v>2173</v>
      </c>
      <c r="C935" s="76" t="s">
        <v>2142</v>
      </c>
      <c r="D935" s="76" t="s">
        <v>2143</v>
      </c>
      <c r="E935" s="76" t="s">
        <v>2174</v>
      </c>
      <c r="F935" s="77" t="s">
        <v>52</v>
      </c>
      <c r="G935" s="78">
        <v>200</v>
      </c>
      <c r="H935" s="79">
        <v>0.59</v>
      </c>
      <c r="I935" s="80"/>
      <c r="J935" s="81">
        <f>INT(I935/G935)</f>
        <v>0</v>
      </c>
      <c r="K935" s="81">
        <f>MOD(I935,G935)</f>
        <v>0</v>
      </c>
      <c r="L935" s="82" t="str">
        <f>IF(I935="","-",J935+K935/(G935/2))</f>
        <v>-</v>
      </c>
      <c r="M935" s="83">
        <f>I935*H935</f>
        <v>0</v>
      </c>
      <c r="N935" s="83">
        <f>IF(I935=0,0,IF(I935&lt;100,(H935+0.1)*I935-M935+7.5,0))</f>
        <v>0</v>
      </c>
      <c r="O935" s="83">
        <f>N935+M935</f>
        <v>0</v>
      </c>
      <c r="P935" s="84" t="s">
        <v>5377</v>
      </c>
      <c r="Q935" s="78">
        <v>80</v>
      </c>
      <c r="R935" s="85" t="s">
        <v>163</v>
      </c>
      <c r="S935" s="84" t="s">
        <v>4896</v>
      </c>
    </row>
    <row r="936" spans="1:19" s="42" customFormat="1" ht="15.9" x14ac:dyDescent="0.45">
      <c r="A936" s="8"/>
      <c r="B936" s="75" t="s">
        <v>2175</v>
      </c>
      <c r="C936" s="76" t="s">
        <v>2142</v>
      </c>
      <c r="D936" s="76" t="s">
        <v>2143</v>
      </c>
      <c r="E936" s="76" t="s">
        <v>2176</v>
      </c>
      <c r="F936" s="77" t="s">
        <v>52</v>
      </c>
      <c r="G936" s="78">
        <v>200</v>
      </c>
      <c r="H936" s="79">
        <v>0.77</v>
      </c>
      <c r="I936" s="80"/>
      <c r="J936" s="81">
        <f>INT(I936/G936)</f>
        <v>0</v>
      </c>
      <c r="K936" s="81">
        <f>MOD(I936,G936)</f>
        <v>0</v>
      </c>
      <c r="L936" s="82" t="str">
        <f>IF(I936="","-",J936+K936/(G936/2))</f>
        <v>-</v>
      </c>
      <c r="M936" s="83">
        <f>I936*H936</f>
        <v>0</v>
      </c>
      <c r="N936" s="83">
        <f>IF(I936=0,0,IF(I936&lt;100,(H936+0.1)*I936-M936+7.5,0))</f>
        <v>0</v>
      </c>
      <c r="O936" s="83">
        <f>N936+M936</f>
        <v>0</v>
      </c>
      <c r="P936" s="84" t="s">
        <v>5377</v>
      </c>
      <c r="Q936" s="78">
        <v>70</v>
      </c>
      <c r="R936" s="85" t="s">
        <v>138</v>
      </c>
      <c r="S936" s="84" t="s">
        <v>4897</v>
      </c>
    </row>
    <row r="937" spans="1:19" s="42" customFormat="1" ht="15.9" x14ac:dyDescent="0.45">
      <c r="A937" s="8"/>
      <c r="B937" s="75" t="s">
        <v>2177</v>
      </c>
      <c r="C937" s="76" t="s">
        <v>2142</v>
      </c>
      <c r="D937" s="76" t="s">
        <v>2143</v>
      </c>
      <c r="E937" s="76" t="s">
        <v>2178</v>
      </c>
      <c r="F937" s="77" t="s">
        <v>52</v>
      </c>
      <c r="G937" s="78">
        <v>200</v>
      </c>
      <c r="H937" s="79">
        <v>0.61</v>
      </c>
      <c r="I937" s="80"/>
      <c r="J937" s="81">
        <f>INT(I937/G937)</f>
        <v>0</v>
      </c>
      <c r="K937" s="81">
        <f>MOD(I937,G937)</f>
        <v>0</v>
      </c>
      <c r="L937" s="82" t="str">
        <f>IF(I937="","-",J937+K937/(G937/2))</f>
        <v>-</v>
      </c>
      <c r="M937" s="83">
        <f>I937*H937</f>
        <v>0</v>
      </c>
      <c r="N937" s="83">
        <f>IF(I937=0,0,IF(I937&lt;100,(H937+0.1)*I937-M937+7.5,0))</f>
        <v>0</v>
      </c>
      <c r="O937" s="83">
        <f>N937+M937</f>
        <v>0</v>
      </c>
      <c r="P937" s="84"/>
      <c r="Q937" s="78">
        <v>70</v>
      </c>
      <c r="R937" s="85" t="s">
        <v>138</v>
      </c>
      <c r="S937" s="84" t="s">
        <v>4491</v>
      </c>
    </row>
    <row r="938" spans="1:19" s="42" customFormat="1" ht="15.9" x14ac:dyDescent="0.45">
      <c r="A938" s="8"/>
      <c r="B938" s="75" t="s">
        <v>2179</v>
      </c>
      <c r="C938" s="76" t="s">
        <v>2142</v>
      </c>
      <c r="D938" s="76" t="s">
        <v>2143</v>
      </c>
      <c r="E938" s="76" t="s">
        <v>2180</v>
      </c>
      <c r="F938" s="77" t="s">
        <v>52</v>
      </c>
      <c r="G938" s="78">
        <v>200</v>
      </c>
      <c r="H938" s="79">
        <v>0.6</v>
      </c>
      <c r="I938" s="80"/>
      <c r="J938" s="81">
        <f>INT(I938/G938)</f>
        <v>0</v>
      </c>
      <c r="K938" s="81">
        <f>MOD(I938,G938)</f>
        <v>0</v>
      </c>
      <c r="L938" s="82" t="str">
        <f>IF(I938="","-",J938+K938/(G938/2))</f>
        <v>-</v>
      </c>
      <c r="M938" s="83">
        <f>I938*H938</f>
        <v>0</v>
      </c>
      <c r="N938" s="83">
        <f>IF(I938=0,0,IF(I938&lt;100,(H938+0.1)*I938-M938+7.5,0))</f>
        <v>0</v>
      </c>
      <c r="O938" s="83">
        <f>N938+M938</f>
        <v>0</v>
      </c>
      <c r="P938" s="84" t="s">
        <v>5377</v>
      </c>
      <c r="Q938" s="78">
        <v>60</v>
      </c>
      <c r="R938" s="85" t="s">
        <v>163</v>
      </c>
      <c r="S938" s="84" t="s">
        <v>4898</v>
      </c>
    </row>
    <row r="939" spans="1:19" s="42" customFormat="1" ht="15.9" x14ac:dyDescent="0.45">
      <c r="A939" s="8"/>
      <c r="B939" s="75" t="s">
        <v>2181</v>
      </c>
      <c r="C939" s="76" t="s">
        <v>2142</v>
      </c>
      <c r="D939" s="76" t="s">
        <v>2143</v>
      </c>
      <c r="E939" s="76" t="s">
        <v>2182</v>
      </c>
      <c r="F939" s="77" t="s">
        <v>52</v>
      </c>
      <c r="G939" s="78">
        <v>200</v>
      </c>
      <c r="H939" s="79">
        <v>0.61</v>
      </c>
      <c r="I939" s="80"/>
      <c r="J939" s="81">
        <f>INT(I939/G939)</f>
        <v>0</v>
      </c>
      <c r="K939" s="81">
        <f>MOD(I939,G939)</f>
        <v>0</v>
      </c>
      <c r="L939" s="82" t="str">
        <f>IF(I939="","-",J939+K939/(G939/2))</f>
        <v>-</v>
      </c>
      <c r="M939" s="83">
        <f>I939*H939</f>
        <v>0</v>
      </c>
      <c r="N939" s="83">
        <f>IF(I939=0,0,IF(I939&lt;100,(H939+0.1)*I939-M939+7.5,0))</f>
        <v>0</v>
      </c>
      <c r="O939" s="83">
        <f>N939+M939</f>
        <v>0</v>
      </c>
      <c r="P939" s="84" t="s">
        <v>5377</v>
      </c>
      <c r="Q939" s="78">
        <v>85</v>
      </c>
      <c r="R939" s="85" t="s">
        <v>58</v>
      </c>
      <c r="S939" s="84" t="s">
        <v>4899</v>
      </c>
    </row>
    <row r="940" spans="1:19" s="42" customFormat="1" ht="15.9" x14ac:dyDescent="0.45">
      <c r="A940" s="8"/>
      <c r="B940" s="75" t="s">
        <v>2183</v>
      </c>
      <c r="C940" s="76" t="s">
        <v>2142</v>
      </c>
      <c r="D940" s="76" t="s">
        <v>2143</v>
      </c>
      <c r="E940" s="76" t="s">
        <v>2184</v>
      </c>
      <c r="F940" s="77" t="s">
        <v>52</v>
      </c>
      <c r="G940" s="78">
        <v>200</v>
      </c>
      <c r="H940" s="79">
        <v>0.6</v>
      </c>
      <c r="I940" s="80"/>
      <c r="J940" s="81">
        <f>INT(I940/G940)</f>
        <v>0</v>
      </c>
      <c r="K940" s="81">
        <f>MOD(I940,G940)</f>
        <v>0</v>
      </c>
      <c r="L940" s="82" t="str">
        <f>IF(I940="","-",J940+K940/(G940/2))</f>
        <v>-</v>
      </c>
      <c r="M940" s="83">
        <f>I940*H940</f>
        <v>0</v>
      </c>
      <c r="N940" s="83">
        <f>IF(I940=0,0,IF(I940&lt;100,(H940+0.1)*I940-M940+7.5,0))</f>
        <v>0</v>
      </c>
      <c r="O940" s="83">
        <f>N940+M940</f>
        <v>0</v>
      </c>
      <c r="P940" s="84" t="s">
        <v>5377</v>
      </c>
      <c r="Q940" s="78">
        <v>80</v>
      </c>
      <c r="R940" s="85" t="s">
        <v>58</v>
      </c>
      <c r="S940" s="84" t="s">
        <v>4491</v>
      </c>
    </row>
    <row r="941" spans="1:19" s="42" customFormat="1" ht="15.9" x14ac:dyDescent="0.45">
      <c r="A941" s="8"/>
      <c r="B941" s="75" t="s">
        <v>2185</v>
      </c>
      <c r="C941" s="76" t="s">
        <v>2142</v>
      </c>
      <c r="D941" s="76" t="s">
        <v>2143</v>
      </c>
      <c r="E941" s="76" t="s">
        <v>2186</v>
      </c>
      <c r="F941" s="77" t="s">
        <v>52</v>
      </c>
      <c r="G941" s="78">
        <v>200</v>
      </c>
      <c r="H941" s="79">
        <v>0.6</v>
      </c>
      <c r="I941" s="80"/>
      <c r="J941" s="81">
        <f>INT(I941/G941)</f>
        <v>0</v>
      </c>
      <c r="K941" s="81">
        <f>MOD(I941,G941)</f>
        <v>0</v>
      </c>
      <c r="L941" s="82" t="str">
        <f>IF(I941="","-",J941+K941/(G941/2))</f>
        <v>-</v>
      </c>
      <c r="M941" s="83">
        <f>I941*H941</f>
        <v>0</v>
      </c>
      <c r="N941" s="83">
        <f>IF(I941=0,0,IF(I941&lt;100,(H941+0.1)*I941-M941+7.5,0))</f>
        <v>0</v>
      </c>
      <c r="O941" s="83">
        <f>N941+M941</f>
        <v>0</v>
      </c>
      <c r="P941" s="84" t="s">
        <v>5377</v>
      </c>
      <c r="Q941" s="78">
        <v>80</v>
      </c>
      <c r="R941" s="85" t="s">
        <v>163</v>
      </c>
      <c r="S941" s="84" t="s">
        <v>4900</v>
      </c>
    </row>
    <row r="942" spans="1:19" s="42" customFormat="1" ht="15.9" x14ac:dyDescent="0.45">
      <c r="A942" s="8"/>
      <c r="B942" s="75" t="s">
        <v>2187</v>
      </c>
      <c r="C942" s="76" t="s">
        <v>2142</v>
      </c>
      <c r="D942" s="76" t="s">
        <v>2143</v>
      </c>
      <c r="E942" s="76" t="s">
        <v>2188</v>
      </c>
      <c r="F942" s="77" t="s">
        <v>52</v>
      </c>
      <c r="G942" s="78">
        <v>200</v>
      </c>
      <c r="H942" s="79">
        <v>0.56000000000000005</v>
      </c>
      <c r="I942" s="80"/>
      <c r="J942" s="81">
        <f>INT(I942/G942)</f>
        <v>0</v>
      </c>
      <c r="K942" s="81">
        <f>MOD(I942,G942)</f>
        <v>0</v>
      </c>
      <c r="L942" s="82" t="str">
        <f>IF(I942="","-",J942+K942/(G942/2))</f>
        <v>-</v>
      </c>
      <c r="M942" s="83">
        <f>I942*H942</f>
        <v>0</v>
      </c>
      <c r="N942" s="83">
        <f>IF(I942=0,0,IF(I942&lt;100,(H942+0.1)*I942-M942+7.5,0))</f>
        <v>0</v>
      </c>
      <c r="O942" s="83">
        <f>N942+M942</f>
        <v>0</v>
      </c>
      <c r="P942" s="84" t="s">
        <v>5377</v>
      </c>
      <c r="Q942" s="78">
        <v>70</v>
      </c>
      <c r="R942" s="85" t="s">
        <v>138</v>
      </c>
      <c r="S942" s="84" t="s">
        <v>4491</v>
      </c>
    </row>
    <row r="943" spans="1:19" s="42" customFormat="1" ht="15.9" x14ac:dyDescent="0.45">
      <c r="A943" s="8"/>
      <c r="B943" s="75" t="s">
        <v>2189</v>
      </c>
      <c r="C943" s="76" t="s">
        <v>2142</v>
      </c>
      <c r="D943" s="76" t="s">
        <v>2143</v>
      </c>
      <c r="E943" s="76" t="s">
        <v>2190</v>
      </c>
      <c r="F943" s="77" t="s">
        <v>52</v>
      </c>
      <c r="G943" s="78">
        <v>200</v>
      </c>
      <c r="H943" s="79">
        <v>0.54</v>
      </c>
      <c r="I943" s="80"/>
      <c r="J943" s="81">
        <f>INT(I943/G943)</f>
        <v>0</v>
      </c>
      <c r="K943" s="81">
        <f>MOD(I943,G943)</f>
        <v>0</v>
      </c>
      <c r="L943" s="82" t="str">
        <f>IF(I943="","-",J943+K943/(G943/2))</f>
        <v>-</v>
      </c>
      <c r="M943" s="83">
        <f>I943*H943</f>
        <v>0</v>
      </c>
      <c r="N943" s="83">
        <f>IF(I943=0,0,IF(I943&lt;100,(H943+0.1)*I943-M943+7.5,0))</f>
        <v>0</v>
      </c>
      <c r="O943" s="83">
        <f>N943+M943</f>
        <v>0</v>
      </c>
      <c r="P943" s="84" t="s">
        <v>5377</v>
      </c>
      <c r="Q943" s="78">
        <v>80</v>
      </c>
      <c r="R943" s="85" t="s">
        <v>138</v>
      </c>
      <c r="S943" s="84" t="s">
        <v>4581</v>
      </c>
    </row>
    <row r="944" spans="1:19" s="42" customFormat="1" ht="15.9" x14ac:dyDescent="0.45">
      <c r="A944" s="8"/>
      <c r="B944" s="75" t="s">
        <v>2191</v>
      </c>
      <c r="C944" s="76" t="s">
        <v>2142</v>
      </c>
      <c r="D944" s="76" t="s">
        <v>2143</v>
      </c>
      <c r="E944" s="76" t="s">
        <v>2192</v>
      </c>
      <c r="F944" s="77" t="s">
        <v>52</v>
      </c>
      <c r="G944" s="78">
        <v>200</v>
      </c>
      <c r="H944" s="79">
        <v>0.54</v>
      </c>
      <c r="I944" s="80"/>
      <c r="J944" s="81">
        <f>INT(I944/G944)</f>
        <v>0</v>
      </c>
      <c r="K944" s="81">
        <f>MOD(I944,G944)</f>
        <v>0</v>
      </c>
      <c r="L944" s="82" t="str">
        <f>IF(I944="","-",J944+K944/(G944/2))</f>
        <v>-</v>
      </c>
      <c r="M944" s="83">
        <f>I944*H944</f>
        <v>0</v>
      </c>
      <c r="N944" s="83">
        <f>IF(I944=0,0,IF(I944&lt;100,(H944+0.1)*I944-M944+7.5,0))</f>
        <v>0</v>
      </c>
      <c r="O944" s="83">
        <f>N944+M944</f>
        <v>0</v>
      </c>
      <c r="P944" s="84" t="s">
        <v>5377</v>
      </c>
      <c r="Q944" s="78">
        <v>60</v>
      </c>
      <c r="R944" s="85" t="s">
        <v>163</v>
      </c>
      <c r="S944" s="84" t="s">
        <v>4519</v>
      </c>
    </row>
    <row r="945" spans="1:19" s="42" customFormat="1" ht="15.9" x14ac:dyDescent="0.45">
      <c r="A945" s="8"/>
      <c r="B945" s="75" t="s">
        <v>2193</v>
      </c>
      <c r="C945" s="76" t="s">
        <v>2142</v>
      </c>
      <c r="D945" s="76" t="s">
        <v>2143</v>
      </c>
      <c r="E945" s="76" t="s">
        <v>2194</v>
      </c>
      <c r="F945" s="77" t="s">
        <v>52</v>
      </c>
      <c r="G945" s="78">
        <v>200</v>
      </c>
      <c r="H945" s="79">
        <v>0.67</v>
      </c>
      <c r="I945" s="80"/>
      <c r="J945" s="81">
        <f>INT(I945/G945)</f>
        <v>0</v>
      </c>
      <c r="K945" s="81">
        <f>MOD(I945,G945)</f>
        <v>0</v>
      </c>
      <c r="L945" s="82" t="str">
        <f>IF(I945="","-",J945+K945/(G945/2))</f>
        <v>-</v>
      </c>
      <c r="M945" s="83">
        <f>I945*H945</f>
        <v>0</v>
      </c>
      <c r="N945" s="83">
        <f>IF(I945=0,0,IF(I945&lt;100,(H945+0.1)*I945-M945+7.5,0))</f>
        <v>0</v>
      </c>
      <c r="O945" s="83">
        <f>N945+M945</f>
        <v>0</v>
      </c>
      <c r="P945" s="84" t="s">
        <v>5377</v>
      </c>
      <c r="Q945" s="78">
        <v>100</v>
      </c>
      <c r="R945" s="85" t="s">
        <v>163</v>
      </c>
      <c r="S945" s="84" t="s">
        <v>4901</v>
      </c>
    </row>
    <row r="946" spans="1:19" s="42" customFormat="1" ht="15.9" x14ac:dyDescent="0.45">
      <c r="A946" s="8"/>
      <c r="B946" s="75" t="s">
        <v>2195</v>
      </c>
      <c r="C946" s="76" t="s">
        <v>2142</v>
      </c>
      <c r="D946" s="76" t="s">
        <v>2143</v>
      </c>
      <c r="E946" s="76" t="s">
        <v>2196</v>
      </c>
      <c r="F946" s="77" t="s">
        <v>52</v>
      </c>
      <c r="G946" s="78">
        <v>200</v>
      </c>
      <c r="H946" s="79">
        <v>0.61</v>
      </c>
      <c r="I946" s="80"/>
      <c r="J946" s="81">
        <f>INT(I946/G946)</f>
        <v>0</v>
      </c>
      <c r="K946" s="81">
        <f>MOD(I946,G946)</f>
        <v>0</v>
      </c>
      <c r="L946" s="82" t="str">
        <f>IF(I946="","-",J946+K946/(G946/2))</f>
        <v>-</v>
      </c>
      <c r="M946" s="83">
        <f>I946*H946</f>
        <v>0</v>
      </c>
      <c r="N946" s="83">
        <f>IF(I946=0,0,IF(I946&lt;100,(H946+0.1)*I946-M946+7.5,0))</f>
        <v>0</v>
      </c>
      <c r="O946" s="83">
        <f>N946+M946</f>
        <v>0</v>
      </c>
      <c r="P946" s="84" t="s">
        <v>5377</v>
      </c>
      <c r="Q946" s="78">
        <v>80</v>
      </c>
      <c r="R946" s="85" t="s">
        <v>163</v>
      </c>
      <c r="S946" s="84" t="s">
        <v>4902</v>
      </c>
    </row>
    <row r="947" spans="1:19" s="42" customFormat="1" ht="15.9" x14ac:dyDescent="0.45">
      <c r="A947" s="8"/>
      <c r="B947" s="75" t="s">
        <v>2197</v>
      </c>
      <c r="C947" s="76" t="s">
        <v>2142</v>
      </c>
      <c r="D947" s="76" t="s">
        <v>2143</v>
      </c>
      <c r="E947" s="76" t="s">
        <v>2198</v>
      </c>
      <c r="F947" s="77" t="s">
        <v>52</v>
      </c>
      <c r="G947" s="78">
        <v>200</v>
      </c>
      <c r="H947" s="79">
        <v>0.61</v>
      </c>
      <c r="I947" s="80"/>
      <c r="J947" s="81">
        <f>INT(I947/G947)</f>
        <v>0</v>
      </c>
      <c r="K947" s="81">
        <f>MOD(I947,G947)</f>
        <v>0</v>
      </c>
      <c r="L947" s="82" t="str">
        <f>IF(I947="","-",J947+K947/(G947/2))</f>
        <v>-</v>
      </c>
      <c r="M947" s="83">
        <f>I947*H947</f>
        <v>0</v>
      </c>
      <c r="N947" s="83">
        <f>IF(I947=0,0,IF(I947&lt;100,(H947+0.1)*I947-M947+7.5,0))</f>
        <v>0</v>
      </c>
      <c r="O947" s="83">
        <f>N947+M947</f>
        <v>0</v>
      </c>
      <c r="P947" s="84" t="s">
        <v>5377</v>
      </c>
      <c r="Q947" s="78">
        <v>100</v>
      </c>
      <c r="R947" s="85" t="s">
        <v>163</v>
      </c>
      <c r="S947" s="84" t="s">
        <v>4493</v>
      </c>
    </row>
    <row r="948" spans="1:19" s="42" customFormat="1" ht="15.9" x14ac:dyDescent="0.45">
      <c r="A948" s="8"/>
      <c r="B948" s="75" t="s">
        <v>2199</v>
      </c>
      <c r="C948" s="76" t="s">
        <v>2142</v>
      </c>
      <c r="D948" s="76" t="s">
        <v>2143</v>
      </c>
      <c r="E948" s="76" t="s">
        <v>2200</v>
      </c>
      <c r="F948" s="77" t="s">
        <v>52</v>
      </c>
      <c r="G948" s="78">
        <v>200</v>
      </c>
      <c r="H948" s="79">
        <v>0.6</v>
      </c>
      <c r="I948" s="80"/>
      <c r="J948" s="81">
        <f>INT(I948/G948)</f>
        <v>0</v>
      </c>
      <c r="K948" s="81">
        <f>MOD(I948,G948)</f>
        <v>0</v>
      </c>
      <c r="L948" s="82" t="str">
        <f>IF(I948="","-",J948+K948/(G948/2))</f>
        <v>-</v>
      </c>
      <c r="M948" s="83">
        <f>I948*H948</f>
        <v>0</v>
      </c>
      <c r="N948" s="83">
        <f>IF(I948=0,0,IF(I948&lt;100,(H948+0.1)*I948-M948+7.5,0))</f>
        <v>0</v>
      </c>
      <c r="O948" s="83">
        <f>N948+M948</f>
        <v>0</v>
      </c>
      <c r="P948" s="84" t="s">
        <v>5377</v>
      </c>
      <c r="Q948" s="78">
        <v>80</v>
      </c>
      <c r="R948" s="85" t="s">
        <v>163</v>
      </c>
      <c r="S948" s="84" t="s">
        <v>4520</v>
      </c>
    </row>
    <row r="949" spans="1:19" s="42" customFormat="1" ht="15.9" x14ac:dyDescent="0.45">
      <c r="A949" s="8"/>
      <c r="B949" s="75" t="s">
        <v>2201</v>
      </c>
      <c r="C949" s="76" t="s">
        <v>2142</v>
      </c>
      <c r="D949" s="76" t="s">
        <v>2143</v>
      </c>
      <c r="E949" s="76" t="s">
        <v>2202</v>
      </c>
      <c r="F949" s="77" t="s">
        <v>52</v>
      </c>
      <c r="G949" s="78">
        <v>200</v>
      </c>
      <c r="H949" s="79">
        <v>0.56000000000000005</v>
      </c>
      <c r="I949" s="80"/>
      <c r="J949" s="81">
        <f>INT(I949/G949)</f>
        <v>0</v>
      </c>
      <c r="K949" s="81">
        <f>MOD(I949,G949)</f>
        <v>0</v>
      </c>
      <c r="L949" s="82" t="str">
        <f>IF(I949="","-",J949+K949/(G949/2))</f>
        <v>-</v>
      </c>
      <c r="M949" s="83">
        <f>I949*H949</f>
        <v>0</v>
      </c>
      <c r="N949" s="83">
        <f>IF(I949=0,0,IF(I949&lt;100,(H949+0.1)*I949-M949+7.5,0))</f>
        <v>0</v>
      </c>
      <c r="O949" s="83">
        <f>N949+M949</f>
        <v>0</v>
      </c>
      <c r="P949" s="84" t="s">
        <v>5377</v>
      </c>
      <c r="Q949" s="78">
        <v>90</v>
      </c>
      <c r="R949" s="85">
        <v>5</v>
      </c>
      <c r="S949" s="84" t="s">
        <v>4581</v>
      </c>
    </row>
    <row r="950" spans="1:19" s="42" customFormat="1" ht="15.9" x14ac:dyDescent="0.45">
      <c r="A950" s="8"/>
      <c r="B950" s="75" t="s">
        <v>2203</v>
      </c>
      <c r="C950" s="76" t="s">
        <v>2142</v>
      </c>
      <c r="D950" s="76" t="s">
        <v>2143</v>
      </c>
      <c r="E950" s="76" t="s">
        <v>2204</v>
      </c>
      <c r="F950" s="77" t="s">
        <v>52</v>
      </c>
      <c r="G950" s="78">
        <v>200</v>
      </c>
      <c r="H950" s="79">
        <v>0.59</v>
      </c>
      <c r="I950" s="80"/>
      <c r="J950" s="81">
        <f>INT(I950/G950)</f>
        <v>0</v>
      </c>
      <c r="K950" s="81">
        <f>MOD(I950,G950)</f>
        <v>0</v>
      </c>
      <c r="L950" s="82" t="str">
        <f>IF(I950="","-",J950+K950/(G950/2))</f>
        <v>-</v>
      </c>
      <c r="M950" s="83">
        <f>I950*H950</f>
        <v>0</v>
      </c>
      <c r="N950" s="83">
        <f>IF(I950=0,0,IF(I950&lt;100,(H950+0.1)*I950-M950+7.5,0))</f>
        <v>0</v>
      </c>
      <c r="O950" s="83">
        <f>N950+M950</f>
        <v>0</v>
      </c>
      <c r="P950" s="84" t="s">
        <v>5377</v>
      </c>
      <c r="Q950" s="78">
        <v>80</v>
      </c>
      <c r="R950" s="85" t="s">
        <v>163</v>
      </c>
      <c r="S950" s="84" t="s">
        <v>4493</v>
      </c>
    </row>
    <row r="951" spans="1:19" s="42" customFormat="1" ht="15.9" x14ac:dyDescent="0.45">
      <c r="A951" s="8"/>
      <c r="B951" s="75" t="s">
        <v>2205</v>
      </c>
      <c r="C951" s="76" t="s">
        <v>2142</v>
      </c>
      <c r="D951" s="76" t="s">
        <v>2143</v>
      </c>
      <c r="E951" s="76" t="s">
        <v>2206</v>
      </c>
      <c r="F951" s="77" t="s">
        <v>52</v>
      </c>
      <c r="G951" s="78">
        <v>200</v>
      </c>
      <c r="H951" s="79">
        <v>0.6</v>
      </c>
      <c r="I951" s="80"/>
      <c r="J951" s="81">
        <f>INT(I951/G951)</f>
        <v>0</v>
      </c>
      <c r="K951" s="81">
        <f>MOD(I951,G951)</f>
        <v>0</v>
      </c>
      <c r="L951" s="82" t="str">
        <f>IF(I951="","-",J951+K951/(G951/2))</f>
        <v>-</v>
      </c>
      <c r="M951" s="83">
        <f>I951*H951</f>
        <v>0</v>
      </c>
      <c r="N951" s="83">
        <f>IF(I951=0,0,IF(I951&lt;100,(H951+0.1)*I951-M951+7.5,0))</f>
        <v>0</v>
      </c>
      <c r="O951" s="83">
        <f>N951+M951</f>
        <v>0</v>
      </c>
      <c r="P951" s="84" t="s">
        <v>5377</v>
      </c>
      <c r="Q951" s="78">
        <v>80</v>
      </c>
      <c r="R951" s="85" t="s">
        <v>163</v>
      </c>
      <c r="S951" s="84" t="s">
        <v>4903</v>
      </c>
    </row>
    <row r="952" spans="1:19" s="42" customFormat="1" ht="15.9" x14ac:dyDescent="0.45">
      <c r="A952" s="8"/>
      <c r="B952" s="75" t="s">
        <v>2207</v>
      </c>
      <c r="C952" s="76" t="s">
        <v>2142</v>
      </c>
      <c r="D952" s="76" t="s">
        <v>2143</v>
      </c>
      <c r="E952" s="76" t="s">
        <v>2208</v>
      </c>
      <c r="F952" s="77" t="s">
        <v>52</v>
      </c>
      <c r="G952" s="78">
        <v>200</v>
      </c>
      <c r="H952" s="79">
        <v>0.63</v>
      </c>
      <c r="I952" s="80"/>
      <c r="J952" s="81">
        <f>INT(I952/G952)</f>
        <v>0</v>
      </c>
      <c r="K952" s="81">
        <f>MOD(I952,G952)</f>
        <v>0</v>
      </c>
      <c r="L952" s="82" t="str">
        <f>IF(I952="","-",J952+K952/(G952/2))</f>
        <v>-</v>
      </c>
      <c r="M952" s="83">
        <f>I952*H952</f>
        <v>0</v>
      </c>
      <c r="N952" s="83">
        <f>IF(I952=0,0,IF(I952&lt;100,(H952+0.1)*I952-M952+7.5,0))</f>
        <v>0</v>
      </c>
      <c r="O952" s="83">
        <f>N952+M952</f>
        <v>0</v>
      </c>
      <c r="P952" s="84" t="s">
        <v>5377</v>
      </c>
      <c r="Q952" s="78">
        <v>80</v>
      </c>
      <c r="R952" s="85" t="s">
        <v>163</v>
      </c>
      <c r="S952" s="84" t="s">
        <v>4718</v>
      </c>
    </row>
    <row r="953" spans="1:19" s="42" customFormat="1" ht="15.9" x14ac:dyDescent="0.45">
      <c r="A953" s="8"/>
      <c r="B953" s="75" t="s">
        <v>2209</v>
      </c>
      <c r="C953" s="76" t="s">
        <v>2142</v>
      </c>
      <c r="D953" s="76" t="s">
        <v>2143</v>
      </c>
      <c r="E953" s="76" t="s">
        <v>2210</v>
      </c>
      <c r="F953" s="77" t="s">
        <v>52</v>
      </c>
      <c r="G953" s="78">
        <v>200</v>
      </c>
      <c r="H953" s="79">
        <v>0.6</v>
      </c>
      <c r="I953" s="80"/>
      <c r="J953" s="81">
        <f>INT(I953/G953)</f>
        <v>0</v>
      </c>
      <c r="K953" s="81">
        <f>MOD(I953,G953)</f>
        <v>0</v>
      </c>
      <c r="L953" s="82" t="str">
        <f>IF(I953="","-",J953+K953/(G953/2))</f>
        <v>-</v>
      </c>
      <c r="M953" s="83">
        <f>I953*H953</f>
        <v>0</v>
      </c>
      <c r="N953" s="83">
        <f>IF(I953=0,0,IF(I953&lt;100,(H953+0.1)*I953-M953+7.5,0))</f>
        <v>0</v>
      </c>
      <c r="O953" s="83">
        <f>N953+M953</f>
        <v>0</v>
      </c>
      <c r="P953" s="84" t="s">
        <v>5377</v>
      </c>
      <c r="Q953" s="78">
        <v>70</v>
      </c>
      <c r="R953" s="85" t="s">
        <v>163</v>
      </c>
      <c r="S953" s="84" t="s">
        <v>4904</v>
      </c>
    </row>
    <row r="954" spans="1:19" s="42" customFormat="1" ht="15.9" x14ac:dyDescent="0.45">
      <c r="A954" s="8"/>
      <c r="B954" s="75" t="s">
        <v>2211</v>
      </c>
      <c r="C954" s="76" t="s">
        <v>2142</v>
      </c>
      <c r="D954" s="76" t="s">
        <v>2143</v>
      </c>
      <c r="E954" s="76" t="s">
        <v>2212</v>
      </c>
      <c r="F954" s="77" t="s">
        <v>52</v>
      </c>
      <c r="G954" s="78">
        <v>200</v>
      </c>
      <c r="H954" s="79">
        <v>0.56000000000000005</v>
      </c>
      <c r="I954" s="80"/>
      <c r="J954" s="81">
        <f>INT(I954/G954)</f>
        <v>0</v>
      </c>
      <c r="K954" s="81">
        <f>MOD(I954,G954)</f>
        <v>0</v>
      </c>
      <c r="L954" s="82" t="str">
        <f>IF(I954="","-",J954+K954/(G954/2))</f>
        <v>-</v>
      </c>
      <c r="M954" s="83">
        <f>I954*H954</f>
        <v>0</v>
      </c>
      <c r="N954" s="83">
        <f>IF(I954=0,0,IF(I954&lt;100,(H954+0.1)*I954-M954+7.5,0))</f>
        <v>0</v>
      </c>
      <c r="O954" s="83">
        <f>N954+M954</f>
        <v>0</v>
      </c>
      <c r="P954" s="84" t="s">
        <v>5377</v>
      </c>
      <c r="Q954" s="78">
        <v>80</v>
      </c>
      <c r="R954" s="85" t="s">
        <v>163</v>
      </c>
      <c r="S954" s="84" t="s">
        <v>4519</v>
      </c>
    </row>
    <row r="955" spans="1:19" s="42" customFormat="1" ht="15.9" x14ac:dyDescent="0.45">
      <c r="A955" s="8"/>
      <c r="B955" s="75" t="s">
        <v>2213</v>
      </c>
      <c r="C955" s="76" t="s">
        <v>2142</v>
      </c>
      <c r="D955" s="76" t="s">
        <v>2143</v>
      </c>
      <c r="E955" s="76" t="s">
        <v>2214</v>
      </c>
      <c r="F955" s="88" t="s">
        <v>52</v>
      </c>
      <c r="G955" s="78">
        <v>200</v>
      </c>
      <c r="H955" s="79">
        <v>0.63</v>
      </c>
      <c r="I955" s="80"/>
      <c r="J955" s="81">
        <f>INT(I955/G955)</f>
        <v>0</v>
      </c>
      <c r="K955" s="81">
        <f>MOD(I955,G955)</f>
        <v>0</v>
      </c>
      <c r="L955" s="82" t="str">
        <f>IF(I955="","-",J955+K955/(G955/2))</f>
        <v>-</v>
      </c>
      <c r="M955" s="83">
        <f>I955*H955</f>
        <v>0</v>
      </c>
      <c r="N955" s="83">
        <f>IF(I955=0,0,IF(I955&lt;100,(H955+0.1)*I955-M955+7.5,0))</f>
        <v>0</v>
      </c>
      <c r="O955" s="83">
        <f>N955+M955</f>
        <v>0</v>
      </c>
      <c r="P955" s="84" t="s">
        <v>5377</v>
      </c>
      <c r="Q955" s="78">
        <v>70</v>
      </c>
      <c r="R955" s="85" t="s">
        <v>163</v>
      </c>
      <c r="S955" s="84" t="s">
        <v>4905</v>
      </c>
    </row>
    <row r="956" spans="1:19" s="42" customFormat="1" ht="15.9" x14ac:dyDescent="0.45">
      <c r="A956" s="8"/>
      <c r="B956" s="75" t="s">
        <v>2215</v>
      </c>
      <c r="C956" s="76" t="s">
        <v>2142</v>
      </c>
      <c r="D956" s="76" t="s">
        <v>2143</v>
      </c>
      <c r="E956" s="76" t="s">
        <v>2216</v>
      </c>
      <c r="F956" s="77" t="s">
        <v>52</v>
      </c>
      <c r="G956" s="78">
        <v>200</v>
      </c>
      <c r="H956" s="79">
        <v>0.59</v>
      </c>
      <c r="I956" s="80"/>
      <c r="J956" s="81">
        <f>INT(I956/G956)</f>
        <v>0</v>
      </c>
      <c r="K956" s="81">
        <f>MOD(I956,G956)</f>
        <v>0</v>
      </c>
      <c r="L956" s="82" t="str">
        <f>IF(I956="","-",J956+K956/(G956/2))</f>
        <v>-</v>
      </c>
      <c r="M956" s="83">
        <f>I956*H956</f>
        <v>0</v>
      </c>
      <c r="N956" s="83">
        <f>IF(I956=0,0,IF(I956&lt;100,(H956+0.1)*I956-M956+7.5,0))</f>
        <v>0</v>
      </c>
      <c r="O956" s="83">
        <f>N956+M956</f>
        <v>0</v>
      </c>
      <c r="P956" s="84"/>
      <c r="Q956" s="78">
        <v>30</v>
      </c>
      <c r="R956" s="85" t="s">
        <v>163</v>
      </c>
      <c r="S956" s="84" t="s">
        <v>4906</v>
      </c>
    </row>
    <row r="957" spans="1:19" s="42" customFormat="1" ht="15.9" x14ac:dyDescent="0.45">
      <c r="A957" s="8"/>
      <c r="B957" s="75" t="s">
        <v>2217</v>
      </c>
      <c r="C957" s="76" t="s">
        <v>2142</v>
      </c>
      <c r="D957" s="76" t="s">
        <v>2143</v>
      </c>
      <c r="E957" s="76" t="s">
        <v>2218</v>
      </c>
      <c r="F957" s="88" t="s">
        <v>52</v>
      </c>
      <c r="G957" s="78">
        <v>200</v>
      </c>
      <c r="H957" s="79">
        <v>0.92</v>
      </c>
      <c r="I957" s="80"/>
      <c r="J957" s="81">
        <f>INT(I957/G957)</f>
        <v>0</v>
      </c>
      <c r="K957" s="81">
        <f>MOD(I957,G957)</f>
        <v>0</v>
      </c>
      <c r="L957" s="82" t="str">
        <f>IF(I957="","-",J957+K957/(G957/2))</f>
        <v>-</v>
      </c>
      <c r="M957" s="83">
        <f>I957*H957</f>
        <v>0</v>
      </c>
      <c r="N957" s="83">
        <f>IF(I957=0,0,IF(I957&lt;100,(H957+0.1)*I957-M957+7.5,0))</f>
        <v>0</v>
      </c>
      <c r="O957" s="83">
        <f>N957+M957</f>
        <v>0</v>
      </c>
      <c r="P957" s="84" t="s">
        <v>5377</v>
      </c>
      <c r="Q957" s="78">
        <v>65</v>
      </c>
      <c r="R957" s="85" t="s">
        <v>138</v>
      </c>
      <c r="S957" s="84" t="s">
        <v>4907</v>
      </c>
    </row>
    <row r="958" spans="1:19" s="42" customFormat="1" ht="15.9" x14ac:dyDescent="0.45">
      <c r="A958" s="8"/>
      <c r="B958" s="75" t="s">
        <v>2219</v>
      </c>
      <c r="C958" s="76" t="s">
        <v>2142</v>
      </c>
      <c r="D958" s="76" t="s">
        <v>2143</v>
      </c>
      <c r="E958" s="76" t="s">
        <v>2220</v>
      </c>
      <c r="F958" s="77" t="s">
        <v>52</v>
      </c>
      <c r="G958" s="78">
        <v>200</v>
      </c>
      <c r="H958" s="79">
        <v>0.56000000000000005</v>
      </c>
      <c r="I958" s="80"/>
      <c r="J958" s="81">
        <f>INT(I958/G958)</f>
        <v>0</v>
      </c>
      <c r="K958" s="81">
        <f>MOD(I958,G958)</f>
        <v>0</v>
      </c>
      <c r="L958" s="82" t="str">
        <f>IF(I958="","-",J958+K958/(G958/2))</f>
        <v>-</v>
      </c>
      <c r="M958" s="83">
        <f>I958*H958</f>
        <v>0</v>
      </c>
      <c r="N958" s="83">
        <f>IF(I958=0,0,IF(I958&lt;100,(H958+0.1)*I958-M958+7.5,0))</f>
        <v>0</v>
      </c>
      <c r="O958" s="83">
        <f>N958+M958</f>
        <v>0</v>
      </c>
      <c r="P958" s="84" t="s">
        <v>5377</v>
      </c>
      <c r="Q958" s="78">
        <v>70</v>
      </c>
      <c r="R958" s="85" t="s">
        <v>163</v>
      </c>
      <c r="S958" s="84" t="s">
        <v>4908</v>
      </c>
    </row>
    <row r="959" spans="1:19" s="42" customFormat="1" ht="15.9" x14ac:dyDescent="0.45">
      <c r="A959" s="8"/>
      <c r="B959" s="75" t="s">
        <v>2221</v>
      </c>
      <c r="C959" s="76" t="s">
        <v>2142</v>
      </c>
      <c r="D959" s="76" t="s">
        <v>2143</v>
      </c>
      <c r="E959" s="76" t="s">
        <v>2222</v>
      </c>
      <c r="F959" s="77" t="s">
        <v>52</v>
      </c>
      <c r="G959" s="78">
        <v>200</v>
      </c>
      <c r="H959" s="79">
        <v>0.61</v>
      </c>
      <c r="I959" s="80"/>
      <c r="J959" s="81">
        <f>INT(I959/G959)</f>
        <v>0</v>
      </c>
      <c r="K959" s="81">
        <f>MOD(I959,G959)</f>
        <v>0</v>
      </c>
      <c r="L959" s="82" t="str">
        <f>IF(I959="","-",J959+K959/(G959/2))</f>
        <v>-</v>
      </c>
      <c r="M959" s="83">
        <f>I959*H959</f>
        <v>0</v>
      </c>
      <c r="N959" s="83">
        <f>IF(I959=0,0,IF(I959&lt;100,(H959+0.1)*I959-M959+7.5,0))</f>
        <v>0</v>
      </c>
      <c r="O959" s="83">
        <f>N959+M959</f>
        <v>0</v>
      </c>
      <c r="P959" s="84" t="s">
        <v>5377</v>
      </c>
      <c r="Q959" s="78">
        <v>50</v>
      </c>
      <c r="R959" s="85" t="s">
        <v>163</v>
      </c>
      <c r="S959" s="84" t="s">
        <v>4512</v>
      </c>
    </row>
    <row r="960" spans="1:19" s="42" customFormat="1" ht="15.9" x14ac:dyDescent="0.45">
      <c r="A960" s="8"/>
      <c r="B960" s="75" t="s">
        <v>2223</v>
      </c>
      <c r="C960" s="76" t="s">
        <v>2142</v>
      </c>
      <c r="D960" s="76" t="s">
        <v>2143</v>
      </c>
      <c r="E960" s="76" t="s">
        <v>2224</v>
      </c>
      <c r="F960" s="77" t="s">
        <v>52</v>
      </c>
      <c r="G960" s="78">
        <v>200</v>
      </c>
      <c r="H960" s="79">
        <v>0.6</v>
      </c>
      <c r="I960" s="80"/>
      <c r="J960" s="81">
        <f>INT(I960/G960)</f>
        <v>0</v>
      </c>
      <c r="K960" s="81">
        <f>MOD(I960,G960)</f>
        <v>0</v>
      </c>
      <c r="L960" s="82" t="str">
        <f>IF(I960="","-",J960+K960/(G960/2))</f>
        <v>-</v>
      </c>
      <c r="M960" s="83">
        <f>I960*H960</f>
        <v>0</v>
      </c>
      <c r="N960" s="83">
        <f>IF(I960=0,0,IF(I960&lt;100,(H960+0.1)*I960-M960+7.5,0))</f>
        <v>0</v>
      </c>
      <c r="O960" s="83">
        <f>N960+M960</f>
        <v>0</v>
      </c>
      <c r="P960" s="84" t="s">
        <v>5377</v>
      </c>
      <c r="Q960" s="78">
        <v>50</v>
      </c>
      <c r="R960" s="85" t="s">
        <v>163</v>
      </c>
      <c r="S960" s="84" t="s">
        <v>4621</v>
      </c>
    </row>
    <row r="961" spans="1:19" s="42" customFormat="1" ht="15.9" x14ac:dyDescent="0.45">
      <c r="A961" s="8"/>
      <c r="B961" s="75" t="s">
        <v>2225</v>
      </c>
      <c r="C961" s="76" t="s">
        <v>2142</v>
      </c>
      <c r="D961" s="76" t="s">
        <v>2143</v>
      </c>
      <c r="E961" s="76" t="s">
        <v>2226</v>
      </c>
      <c r="F961" s="88" t="s">
        <v>52</v>
      </c>
      <c r="G961" s="78">
        <v>200</v>
      </c>
      <c r="H961" s="79">
        <v>0.56000000000000005</v>
      </c>
      <c r="I961" s="80"/>
      <c r="J961" s="81">
        <f>INT(I961/G961)</f>
        <v>0</v>
      </c>
      <c r="K961" s="81">
        <f>MOD(I961,G961)</f>
        <v>0</v>
      </c>
      <c r="L961" s="82" t="str">
        <f>IF(I961="","-",J961+K961/(G961/2))</f>
        <v>-</v>
      </c>
      <c r="M961" s="83">
        <f>I961*H961</f>
        <v>0</v>
      </c>
      <c r="N961" s="83">
        <f>IF(I961=0,0,IF(I961&lt;100,(H961+0.1)*I961-M961+7.5,0))</f>
        <v>0</v>
      </c>
      <c r="O961" s="83">
        <f>N961+M961</f>
        <v>0</v>
      </c>
      <c r="P961" s="84" t="s">
        <v>5377</v>
      </c>
      <c r="Q961" s="78">
        <v>70</v>
      </c>
      <c r="R961" s="85" t="s">
        <v>138</v>
      </c>
      <c r="S961" s="84" t="s">
        <v>4909</v>
      </c>
    </row>
    <row r="962" spans="1:19" s="42" customFormat="1" ht="15.9" x14ac:dyDescent="0.45">
      <c r="A962" s="8"/>
      <c r="B962" s="75" t="s">
        <v>2227</v>
      </c>
      <c r="C962" s="76" t="s">
        <v>2142</v>
      </c>
      <c r="D962" s="76" t="s">
        <v>2143</v>
      </c>
      <c r="E962" s="76" t="s">
        <v>2228</v>
      </c>
      <c r="F962" s="77" t="s">
        <v>52</v>
      </c>
      <c r="G962" s="78">
        <v>200</v>
      </c>
      <c r="H962" s="79">
        <v>0.59</v>
      </c>
      <c r="I962" s="80"/>
      <c r="J962" s="81">
        <f>INT(I962/G962)</f>
        <v>0</v>
      </c>
      <c r="K962" s="81">
        <f>MOD(I962,G962)</f>
        <v>0</v>
      </c>
      <c r="L962" s="82" t="str">
        <f>IF(I962="","-",J962+K962/(G962/2))</f>
        <v>-</v>
      </c>
      <c r="M962" s="83">
        <f>I962*H962</f>
        <v>0</v>
      </c>
      <c r="N962" s="83">
        <f>IF(I962=0,0,IF(I962&lt;100,(H962+0.1)*I962-M962+7.5,0))</f>
        <v>0</v>
      </c>
      <c r="O962" s="83">
        <f>N962+M962</f>
        <v>0</v>
      </c>
      <c r="P962" s="84" t="s">
        <v>5377</v>
      </c>
      <c r="Q962" s="78">
        <v>80</v>
      </c>
      <c r="R962" s="85" t="s">
        <v>138</v>
      </c>
      <c r="S962" s="84" t="s">
        <v>4910</v>
      </c>
    </row>
    <row r="963" spans="1:19" s="42" customFormat="1" ht="15.9" x14ac:dyDescent="0.45">
      <c r="A963" s="8"/>
      <c r="B963" s="75" t="s">
        <v>2229</v>
      </c>
      <c r="C963" s="76" t="s">
        <v>2142</v>
      </c>
      <c r="D963" s="76" t="s">
        <v>2143</v>
      </c>
      <c r="E963" s="76" t="s">
        <v>2230</v>
      </c>
      <c r="F963" s="77" t="s">
        <v>52</v>
      </c>
      <c r="G963" s="78">
        <v>200</v>
      </c>
      <c r="H963" s="79">
        <v>0.61</v>
      </c>
      <c r="I963" s="80"/>
      <c r="J963" s="81">
        <f>INT(I963/G963)</f>
        <v>0</v>
      </c>
      <c r="K963" s="81">
        <f>MOD(I963,G963)</f>
        <v>0</v>
      </c>
      <c r="L963" s="82" t="str">
        <f>IF(I963="","-",J963+K963/(G963/2))</f>
        <v>-</v>
      </c>
      <c r="M963" s="83">
        <f>I963*H963</f>
        <v>0</v>
      </c>
      <c r="N963" s="83">
        <f>IF(I963=0,0,IF(I963&lt;100,(H963+0.1)*I963-M963+7.5,0))</f>
        <v>0</v>
      </c>
      <c r="O963" s="83">
        <f>N963+M963</f>
        <v>0</v>
      </c>
      <c r="P963" s="84" t="s">
        <v>5377</v>
      </c>
      <c r="Q963" s="78">
        <v>70</v>
      </c>
      <c r="R963" s="85">
        <v>5</v>
      </c>
      <c r="S963" s="84" t="s">
        <v>4911</v>
      </c>
    </row>
    <row r="964" spans="1:19" s="42" customFormat="1" ht="15.9" x14ac:dyDescent="0.45">
      <c r="A964" s="8"/>
      <c r="B964" s="75" t="s">
        <v>2231</v>
      </c>
      <c r="C964" s="76" t="s">
        <v>2142</v>
      </c>
      <c r="D964" s="76" t="s">
        <v>2143</v>
      </c>
      <c r="E964" s="76" t="s">
        <v>2232</v>
      </c>
      <c r="F964" s="77" t="s">
        <v>52</v>
      </c>
      <c r="G964" s="78">
        <v>200</v>
      </c>
      <c r="H964" s="79">
        <v>0.76</v>
      </c>
      <c r="I964" s="80"/>
      <c r="J964" s="81">
        <f>INT(I964/G964)</f>
        <v>0</v>
      </c>
      <c r="K964" s="81">
        <f>MOD(I964,G964)</f>
        <v>0</v>
      </c>
      <c r="L964" s="82" t="str">
        <f>IF(I964="","-",J964+K964/(G964/2))</f>
        <v>-</v>
      </c>
      <c r="M964" s="83">
        <f>I964*H964</f>
        <v>0</v>
      </c>
      <c r="N964" s="83">
        <f>IF(I964=0,0,IF(I964&lt;100,(H964+0.1)*I964-M964+7.5,0))</f>
        <v>0</v>
      </c>
      <c r="O964" s="83">
        <f>N964+M964</f>
        <v>0</v>
      </c>
      <c r="P964" s="84" t="s">
        <v>5377</v>
      </c>
      <c r="Q964" s="78">
        <v>80</v>
      </c>
      <c r="R964" s="85" t="s">
        <v>138</v>
      </c>
      <c r="S964" s="84" t="s">
        <v>4912</v>
      </c>
    </row>
    <row r="965" spans="1:19" s="42" customFormat="1" ht="15.9" x14ac:dyDescent="0.45">
      <c r="A965" s="8"/>
      <c r="B965" s="75" t="s">
        <v>2233</v>
      </c>
      <c r="C965" s="76" t="s">
        <v>2142</v>
      </c>
      <c r="D965" s="76" t="s">
        <v>2143</v>
      </c>
      <c r="E965" s="76" t="s">
        <v>2234</v>
      </c>
      <c r="F965" s="77" t="s">
        <v>52</v>
      </c>
      <c r="G965" s="78">
        <v>200</v>
      </c>
      <c r="H965" s="79">
        <v>0.56000000000000005</v>
      </c>
      <c r="I965" s="80"/>
      <c r="J965" s="81">
        <f>INT(I965/G965)</f>
        <v>0</v>
      </c>
      <c r="K965" s="81">
        <f>MOD(I965,G965)</f>
        <v>0</v>
      </c>
      <c r="L965" s="82" t="str">
        <f>IF(I965="","-",J965+K965/(G965/2))</f>
        <v>-</v>
      </c>
      <c r="M965" s="83">
        <f>I965*H965</f>
        <v>0</v>
      </c>
      <c r="N965" s="83">
        <f>IF(I965=0,0,IF(I965&lt;100,(H965+0.1)*I965-M965+7.5,0))</f>
        <v>0</v>
      </c>
      <c r="O965" s="83">
        <f>N965+M965</f>
        <v>0</v>
      </c>
      <c r="P965" s="84" t="s">
        <v>5377</v>
      </c>
      <c r="Q965" s="78">
        <v>75</v>
      </c>
      <c r="R965" s="85" t="s">
        <v>138</v>
      </c>
      <c r="S965" s="84" t="s">
        <v>4913</v>
      </c>
    </row>
    <row r="966" spans="1:19" s="42" customFormat="1" ht="15.9" x14ac:dyDescent="0.45">
      <c r="A966" s="8"/>
      <c r="B966" s="75" t="s">
        <v>2235</v>
      </c>
      <c r="C966" s="76" t="s">
        <v>2236</v>
      </c>
      <c r="D966" s="76" t="s">
        <v>2143</v>
      </c>
      <c r="E966" s="76" t="s">
        <v>2237</v>
      </c>
      <c r="F966" s="77" t="s">
        <v>52</v>
      </c>
      <c r="G966" s="78">
        <v>200</v>
      </c>
      <c r="H966" s="79">
        <v>0.56000000000000005</v>
      </c>
      <c r="I966" s="80"/>
      <c r="J966" s="81">
        <f>INT(I966/G966)</f>
        <v>0</v>
      </c>
      <c r="K966" s="81">
        <f>MOD(I966,G966)</f>
        <v>0</v>
      </c>
      <c r="L966" s="82" t="str">
        <f>IF(I966="","-",J966+K966/(G966/2))</f>
        <v>-</v>
      </c>
      <c r="M966" s="83">
        <f>I966*H966</f>
        <v>0</v>
      </c>
      <c r="N966" s="83">
        <f>IF(I966=0,0,IF(I966&lt;100,(H966+0.1)*I966-M966+7.5,0))</f>
        <v>0</v>
      </c>
      <c r="O966" s="83">
        <f>N966+M966</f>
        <v>0</v>
      </c>
      <c r="P966" s="84"/>
      <c r="Q966" s="78">
        <v>75</v>
      </c>
      <c r="R966" s="85" t="s">
        <v>138</v>
      </c>
      <c r="S966" s="84" t="s">
        <v>4491</v>
      </c>
    </row>
    <row r="967" spans="1:19" s="42" customFormat="1" ht="15.9" x14ac:dyDescent="0.45">
      <c r="A967" s="8"/>
      <c r="B967" s="75" t="s">
        <v>2238</v>
      </c>
      <c r="C967" s="76" t="s">
        <v>2142</v>
      </c>
      <c r="D967" s="76" t="s">
        <v>2143</v>
      </c>
      <c r="E967" s="76" t="s">
        <v>2239</v>
      </c>
      <c r="F967" s="77" t="s">
        <v>52</v>
      </c>
      <c r="G967" s="78">
        <v>200</v>
      </c>
      <c r="H967" s="79">
        <v>0.56000000000000005</v>
      </c>
      <c r="I967" s="80"/>
      <c r="J967" s="81">
        <f>INT(I967/G967)</f>
        <v>0</v>
      </c>
      <c r="K967" s="81">
        <f>MOD(I967,G967)</f>
        <v>0</v>
      </c>
      <c r="L967" s="82" t="str">
        <f>IF(I967="","-",J967+K967/(G967/2))</f>
        <v>-</v>
      </c>
      <c r="M967" s="83">
        <f>I967*H967</f>
        <v>0</v>
      </c>
      <c r="N967" s="83">
        <f>IF(I967=0,0,IF(I967&lt;100,(H967+0.1)*I967-M967+7.5,0))</f>
        <v>0</v>
      </c>
      <c r="O967" s="83">
        <f>N967+M967</f>
        <v>0</v>
      </c>
      <c r="P967" s="84" t="s">
        <v>5377</v>
      </c>
      <c r="Q967" s="78">
        <v>60</v>
      </c>
      <c r="R967" s="85" t="s">
        <v>138</v>
      </c>
      <c r="S967" s="84" t="s">
        <v>4914</v>
      </c>
    </row>
    <row r="968" spans="1:19" s="42" customFormat="1" ht="15.9" x14ac:dyDescent="0.45">
      <c r="A968" s="8"/>
      <c r="B968" s="75" t="s">
        <v>2240</v>
      </c>
      <c r="C968" s="76" t="s">
        <v>2142</v>
      </c>
      <c r="D968" s="76" t="s">
        <v>2143</v>
      </c>
      <c r="E968" s="76" t="s">
        <v>2241</v>
      </c>
      <c r="F968" s="77" t="s">
        <v>52</v>
      </c>
      <c r="G968" s="78">
        <v>200</v>
      </c>
      <c r="H968" s="79">
        <v>0.56000000000000005</v>
      </c>
      <c r="I968" s="80"/>
      <c r="J968" s="81">
        <f>INT(I968/G968)</f>
        <v>0</v>
      </c>
      <c r="K968" s="81">
        <f>MOD(I968,G968)</f>
        <v>0</v>
      </c>
      <c r="L968" s="82" t="str">
        <f>IF(I968="","-",J968+K968/(G968/2))</f>
        <v>-</v>
      </c>
      <c r="M968" s="83">
        <f>I968*H968</f>
        <v>0</v>
      </c>
      <c r="N968" s="83">
        <f>IF(I968=0,0,IF(I968&lt;100,(H968+0.1)*I968-M968+7.5,0))</f>
        <v>0</v>
      </c>
      <c r="O968" s="83">
        <f>N968+M968</f>
        <v>0</v>
      </c>
      <c r="P968" s="84" t="s">
        <v>5377</v>
      </c>
      <c r="Q968" s="78">
        <v>70</v>
      </c>
      <c r="R968" s="85" t="s">
        <v>138</v>
      </c>
      <c r="S968" s="84" t="s">
        <v>4915</v>
      </c>
    </row>
    <row r="969" spans="1:19" s="42" customFormat="1" ht="15.9" x14ac:dyDescent="0.45">
      <c r="A969" s="8"/>
      <c r="B969" s="75" t="s">
        <v>2242</v>
      </c>
      <c r="C969" s="76" t="s">
        <v>2142</v>
      </c>
      <c r="D969" s="76" t="s">
        <v>2143</v>
      </c>
      <c r="E969" s="76" t="s">
        <v>2243</v>
      </c>
      <c r="F969" s="77" t="s">
        <v>52</v>
      </c>
      <c r="G969" s="78">
        <v>200</v>
      </c>
      <c r="H969" s="79">
        <v>0.56000000000000005</v>
      </c>
      <c r="I969" s="80"/>
      <c r="J969" s="81">
        <f>INT(I969/G969)</f>
        <v>0</v>
      </c>
      <c r="K969" s="81">
        <f>MOD(I969,G969)</f>
        <v>0</v>
      </c>
      <c r="L969" s="82" t="str">
        <f>IF(I969="","-",J969+K969/(G969/2))</f>
        <v>-</v>
      </c>
      <c r="M969" s="83">
        <f>I969*H969</f>
        <v>0</v>
      </c>
      <c r="N969" s="83">
        <f>IF(I969=0,0,IF(I969&lt;100,(H969+0.1)*I969-M969+7.5,0))</f>
        <v>0</v>
      </c>
      <c r="O969" s="83">
        <f>N969+M969</f>
        <v>0</v>
      </c>
      <c r="P969" s="84" t="s">
        <v>5377</v>
      </c>
      <c r="Q969" s="78">
        <v>100</v>
      </c>
      <c r="R969" s="85">
        <v>7</v>
      </c>
      <c r="S969" s="84" t="s">
        <v>4916</v>
      </c>
    </row>
    <row r="970" spans="1:19" s="42" customFormat="1" ht="15.9" x14ac:dyDescent="0.45">
      <c r="A970" s="8"/>
      <c r="B970" s="75" t="s">
        <v>2244</v>
      </c>
      <c r="C970" s="76" t="s">
        <v>2142</v>
      </c>
      <c r="D970" s="76" t="s">
        <v>2143</v>
      </c>
      <c r="E970" s="76" t="s">
        <v>2245</v>
      </c>
      <c r="F970" s="77" t="s">
        <v>52</v>
      </c>
      <c r="G970" s="78">
        <v>200</v>
      </c>
      <c r="H970" s="79">
        <v>0.6</v>
      </c>
      <c r="I970" s="80"/>
      <c r="J970" s="81">
        <f>INT(I970/G970)</f>
        <v>0</v>
      </c>
      <c r="K970" s="81">
        <f>MOD(I970,G970)</f>
        <v>0</v>
      </c>
      <c r="L970" s="82" t="str">
        <f>IF(I970="","-",J970+K970/(G970/2))</f>
        <v>-</v>
      </c>
      <c r="M970" s="83">
        <f>I970*H970</f>
        <v>0</v>
      </c>
      <c r="N970" s="83">
        <f>IF(I970=0,0,IF(I970&lt;100,(H970+0.1)*I970-M970+7.5,0))</f>
        <v>0</v>
      </c>
      <c r="O970" s="83">
        <f>N970+M970</f>
        <v>0</v>
      </c>
      <c r="P970" s="84" t="s">
        <v>5377</v>
      </c>
      <c r="Q970" s="78">
        <v>80</v>
      </c>
      <c r="R970" s="85" t="s">
        <v>163</v>
      </c>
      <c r="S970" s="84" t="s">
        <v>4581</v>
      </c>
    </row>
    <row r="971" spans="1:19" s="42" customFormat="1" ht="15.9" x14ac:dyDescent="0.45">
      <c r="A971" s="8"/>
      <c r="B971" s="75" t="s">
        <v>2246</v>
      </c>
      <c r="C971" s="76" t="s">
        <v>2142</v>
      </c>
      <c r="D971" s="76" t="s">
        <v>2143</v>
      </c>
      <c r="E971" s="76" t="s">
        <v>2247</v>
      </c>
      <c r="F971" s="77" t="s">
        <v>52</v>
      </c>
      <c r="G971" s="78">
        <v>200</v>
      </c>
      <c r="H971" s="79">
        <v>0.57000000000000006</v>
      </c>
      <c r="I971" s="80"/>
      <c r="J971" s="81">
        <f>INT(I971/G971)</f>
        <v>0</v>
      </c>
      <c r="K971" s="81">
        <f>MOD(I971,G971)</f>
        <v>0</v>
      </c>
      <c r="L971" s="82" t="str">
        <f>IF(I971="","-",J971+K971/(G971/2))</f>
        <v>-</v>
      </c>
      <c r="M971" s="83">
        <f>I971*H971</f>
        <v>0</v>
      </c>
      <c r="N971" s="83">
        <f>IF(I971=0,0,IF(I971&lt;100,(H971+0.1)*I971-M971+7.5,0))</f>
        <v>0</v>
      </c>
      <c r="O971" s="83">
        <f>N971+M971</f>
        <v>0</v>
      </c>
      <c r="P971" s="84"/>
      <c r="Q971" s="78">
        <v>40</v>
      </c>
      <c r="R971" s="85" t="s">
        <v>755</v>
      </c>
      <c r="S971" s="84" t="s">
        <v>4917</v>
      </c>
    </row>
    <row r="972" spans="1:19" s="42" customFormat="1" ht="15.9" x14ac:dyDescent="0.45">
      <c r="A972" s="8"/>
      <c r="B972" s="75" t="s">
        <v>2248</v>
      </c>
      <c r="C972" s="76" t="s">
        <v>2142</v>
      </c>
      <c r="D972" s="76" t="s">
        <v>2143</v>
      </c>
      <c r="E972" s="76" t="s">
        <v>2249</v>
      </c>
      <c r="F972" s="77" t="s">
        <v>52</v>
      </c>
      <c r="G972" s="78">
        <v>200</v>
      </c>
      <c r="H972" s="79">
        <v>0.54</v>
      </c>
      <c r="I972" s="80"/>
      <c r="J972" s="81">
        <f>INT(I972/G972)</f>
        <v>0</v>
      </c>
      <c r="K972" s="81">
        <f>MOD(I972,G972)</f>
        <v>0</v>
      </c>
      <c r="L972" s="82" t="str">
        <f>IF(I972="","-",J972+K972/(G972/2))</f>
        <v>-</v>
      </c>
      <c r="M972" s="83">
        <f>I972*H972</f>
        <v>0</v>
      </c>
      <c r="N972" s="83">
        <f>IF(I972=0,0,IF(I972&lt;100,(H972+0.1)*I972-M972+7.5,0))</f>
        <v>0</v>
      </c>
      <c r="O972" s="83">
        <f>N972+M972</f>
        <v>0</v>
      </c>
      <c r="P972" s="84" t="s">
        <v>5377</v>
      </c>
      <c r="Q972" s="78">
        <v>75</v>
      </c>
      <c r="R972" s="85" t="s">
        <v>163</v>
      </c>
      <c r="S972" s="84" t="s">
        <v>4918</v>
      </c>
    </row>
    <row r="973" spans="1:19" s="42" customFormat="1" ht="15.9" x14ac:dyDescent="0.45">
      <c r="A973" s="8"/>
      <c r="B973" s="75" t="s">
        <v>2250</v>
      </c>
      <c r="C973" s="76" t="s">
        <v>2142</v>
      </c>
      <c r="D973" s="76" t="s">
        <v>2143</v>
      </c>
      <c r="E973" s="76" t="s">
        <v>2251</v>
      </c>
      <c r="F973" s="77" t="s">
        <v>52</v>
      </c>
      <c r="G973" s="78">
        <v>200</v>
      </c>
      <c r="H973" s="79">
        <v>0.56000000000000005</v>
      </c>
      <c r="I973" s="80"/>
      <c r="J973" s="81">
        <f>INT(I973/G973)</f>
        <v>0</v>
      </c>
      <c r="K973" s="81">
        <f>MOD(I973,G973)</f>
        <v>0</v>
      </c>
      <c r="L973" s="82" t="str">
        <f>IF(I973="","-",J973+K973/(G973/2))</f>
        <v>-</v>
      </c>
      <c r="M973" s="83">
        <f>I973*H973</f>
        <v>0</v>
      </c>
      <c r="N973" s="83">
        <f>IF(I973=0,0,IF(I973&lt;100,(H973+0.1)*I973-M973+7.5,0))</f>
        <v>0</v>
      </c>
      <c r="O973" s="83">
        <f>N973+M973</f>
        <v>0</v>
      </c>
      <c r="P973" s="84" t="s">
        <v>5377</v>
      </c>
      <c r="Q973" s="78">
        <v>100</v>
      </c>
      <c r="R973" s="85" t="s">
        <v>163</v>
      </c>
      <c r="S973" s="84" t="s">
        <v>4919</v>
      </c>
    </row>
    <row r="974" spans="1:19" s="42" customFormat="1" ht="15.9" x14ac:dyDescent="0.45">
      <c r="A974" s="8"/>
      <c r="B974" s="75" t="s">
        <v>2252</v>
      </c>
      <c r="C974" s="76" t="s">
        <v>2142</v>
      </c>
      <c r="D974" s="76" t="s">
        <v>2143</v>
      </c>
      <c r="E974" s="76" t="s">
        <v>2253</v>
      </c>
      <c r="F974" s="88" t="s">
        <v>52</v>
      </c>
      <c r="G974" s="78">
        <v>200</v>
      </c>
      <c r="H974" s="79">
        <v>0.74</v>
      </c>
      <c r="I974" s="80"/>
      <c r="J974" s="81">
        <f>INT(I974/G974)</f>
        <v>0</v>
      </c>
      <c r="K974" s="81">
        <f>MOD(I974,G974)</f>
        <v>0</v>
      </c>
      <c r="L974" s="82" t="str">
        <f>IF(I974="","-",J974+K974/(G974/2))</f>
        <v>-</v>
      </c>
      <c r="M974" s="83">
        <f>I974*H974</f>
        <v>0</v>
      </c>
      <c r="N974" s="83">
        <f>IF(I974=0,0,IF(I974&lt;100,(H974+0.1)*I974-M974+7.5,0))</f>
        <v>0</v>
      </c>
      <c r="O974" s="83">
        <f>N974+M974</f>
        <v>0</v>
      </c>
      <c r="P974" s="84" t="s">
        <v>5377</v>
      </c>
      <c r="Q974" s="78">
        <v>110</v>
      </c>
      <c r="R974" s="85" t="s">
        <v>138</v>
      </c>
      <c r="S974" s="84" t="s">
        <v>4920</v>
      </c>
    </row>
    <row r="975" spans="1:19" s="42" customFormat="1" ht="15.9" x14ac:dyDescent="0.45">
      <c r="A975" s="8"/>
      <c r="B975" s="75" t="s">
        <v>2254</v>
      </c>
      <c r="C975" s="76" t="s">
        <v>2142</v>
      </c>
      <c r="D975" s="76" t="s">
        <v>2143</v>
      </c>
      <c r="E975" s="76" t="s">
        <v>2255</v>
      </c>
      <c r="F975" s="88" t="s">
        <v>52</v>
      </c>
      <c r="G975" s="78">
        <v>200</v>
      </c>
      <c r="H975" s="79">
        <v>0.88</v>
      </c>
      <c r="I975" s="80"/>
      <c r="J975" s="81">
        <f>INT(I975/G975)</f>
        <v>0</v>
      </c>
      <c r="K975" s="81">
        <f>MOD(I975,G975)</f>
        <v>0</v>
      </c>
      <c r="L975" s="82" t="str">
        <f>IF(I975="","-",J975+K975/(G975/2))</f>
        <v>-</v>
      </c>
      <c r="M975" s="83">
        <f>I975*H975</f>
        <v>0</v>
      </c>
      <c r="N975" s="83">
        <f>IF(I975=0,0,IF(I975&lt;100,(H975+0.1)*I975-M975+7.5,0))</f>
        <v>0</v>
      </c>
      <c r="O975" s="83">
        <f>N975+M975</f>
        <v>0</v>
      </c>
      <c r="P975" s="84" t="s">
        <v>5377</v>
      </c>
      <c r="Q975" s="78">
        <v>80</v>
      </c>
      <c r="R975" s="85" t="s">
        <v>163</v>
      </c>
      <c r="S975" s="84" t="s">
        <v>4921</v>
      </c>
    </row>
    <row r="976" spans="1:19" s="42" customFormat="1" ht="15.9" x14ac:dyDescent="0.45">
      <c r="A976" s="8"/>
      <c r="B976" s="75" t="s">
        <v>2256</v>
      </c>
      <c r="C976" s="76" t="s">
        <v>2142</v>
      </c>
      <c r="D976" s="76" t="s">
        <v>2143</v>
      </c>
      <c r="E976" s="76" t="s">
        <v>2257</v>
      </c>
      <c r="F976" s="88" t="s">
        <v>52</v>
      </c>
      <c r="G976" s="78">
        <v>200</v>
      </c>
      <c r="H976" s="79">
        <v>0.88</v>
      </c>
      <c r="I976" s="80"/>
      <c r="J976" s="81">
        <f>INT(I976/G976)</f>
        <v>0</v>
      </c>
      <c r="K976" s="81">
        <f>MOD(I976,G976)</f>
        <v>0</v>
      </c>
      <c r="L976" s="82" t="str">
        <f>IF(I976="","-",J976+K976/(G976/2))</f>
        <v>-</v>
      </c>
      <c r="M976" s="83">
        <f>I976*H976</f>
        <v>0</v>
      </c>
      <c r="N976" s="83">
        <f>IF(I976=0,0,IF(I976&lt;100,(H976+0.1)*I976-M976+7.5,0))</f>
        <v>0</v>
      </c>
      <c r="O976" s="83">
        <f>N976+M976</f>
        <v>0</v>
      </c>
      <c r="P976" s="84" t="s">
        <v>5377</v>
      </c>
      <c r="Q976" s="78">
        <v>80</v>
      </c>
      <c r="R976" s="85" t="s">
        <v>163</v>
      </c>
      <c r="S976" s="84" t="s">
        <v>4922</v>
      </c>
    </row>
    <row r="977" spans="1:19" s="42" customFormat="1" ht="15.9" x14ac:dyDescent="0.45">
      <c r="A977" s="8"/>
      <c r="B977" s="75" t="s">
        <v>2258</v>
      </c>
      <c r="C977" s="76" t="s">
        <v>2142</v>
      </c>
      <c r="D977" s="76" t="s">
        <v>2143</v>
      </c>
      <c r="E977" s="76" t="s">
        <v>2259</v>
      </c>
      <c r="F977" s="88" t="s">
        <v>52</v>
      </c>
      <c r="G977" s="78">
        <v>200</v>
      </c>
      <c r="H977" s="79">
        <v>0.74</v>
      </c>
      <c r="I977" s="80"/>
      <c r="J977" s="81">
        <f>INT(I977/G977)</f>
        <v>0</v>
      </c>
      <c r="K977" s="81">
        <f>MOD(I977,G977)</f>
        <v>0</v>
      </c>
      <c r="L977" s="82" t="str">
        <f>IF(I977="","-",J977+K977/(G977/2))</f>
        <v>-</v>
      </c>
      <c r="M977" s="83">
        <f>I977*H977</f>
        <v>0</v>
      </c>
      <c r="N977" s="83">
        <f>IF(I977=0,0,IF(I977&lt;100,(H977+0.1)*I977-M977+7.5,0))</f>
        <v>0</v>
      </c>
      <c r="O977" s="83">
        <f>N977+M977</f>
        <v>0</v>
      </c>
      <c r="P977" s="84" t="s">
        <v>5377</v>
      </c>
      <c r="Q977" s="78">
        <v>75</v>
      </c>
      <c r="R977" s="85" t="s">
        <v>163</v>
      </c>
      <c r="S977" s="84" t="s">
        <v>4923</v>
      </c>
    </row>
    <row r="978" spans="1:19" s="42" customFormat="1" ht="15.9" x14ac:dyDescent="0.45">
      <c r="A978" s="8"/>
      <c r="B978" s="75" t="s">
        <v>2260</v>
      </c>
      <c r="C978" s="76" t="s">
        <v>2142</v>
      </c>
      <c r="D978" s="76" t="s">
        <v>2143</v>
      </c>
      <c r="E978" s="76" t="s">
        <v>2261</v>
      </c>
      <c r="F978" s="88" t="s">
        <v>52</v>
      </c>
      <c r="G978" s="78">
        <v>200</v>
      </c>
      <c r="H978" s="79">
        <v>0.88</v>
      </c>
      <c r="I978" s="80"/>
      <c r="J978" s="81">
        <f>INT(I978/G978)</f>
        <v>0</v>
      </c>
      <c r="K978" s="81">
        <f>MOD(I978,G978)</f>
        <v>0</v>
      </c>
      <c r="L978" s="82" t="str">
        <f>IF(I978="","-",J978+K978/(G978/2))</f>
        <v>-</v>
      </c>
      <c r="M978" s="83">
        <f>I978*H978</f>
        <v>0</v>
      </c>
      <c r="N978" s="83">
        <f>IF(I978=0,0,IF(I978&lt;100,(H978+0.1)*I978-M978+7.5,0))</f>
        <v>0</v>
      </c>
      <c r="O978" s="83">
        <f>N978+M978</f>
        <v>0</v>
      </c>
      <c r="P978" s="84" t="s">
        <v>5377</v>
      </c>
      <c r="Q978" s="78">
        <v>75</v>
      </c>
      <c r="R978" s="85" t="s">
        <v>138</v>
      </c>
      <c r="S978" s="84" t="s">
        <v>4924</v>
      </c>
    </row>
    <row r="979" spans="1:19" s="42" customFormat="1" ht="15.9" x14ac:dyDescent="0.45">
      <c r="A979" s="8"/>
      <c r="B979" s="75" t="s">
        <v>2262</v>
      </c>
      <c r="C979" s="76" t="s">
        <v>2142</v>
      </c>
      <c r="D979" s="76" t="s">
        <v>2143</v>
      </c>
      <c r="E979" s="76" t="s">
        <v>2263</v>
      </c>
      <c r="F979" s="88" t="s">
        <v>52</v>
      </c>
      <c r="G979" s="78">
        <v>200</v>
      </c>
      <c r="H979" s="79">
        <v>0.82000000000000006</v>
      </c>
      <c r="I979" s="80"/>
      <c r="J979" s="81">
        <f>INT(I979/G979)</f>
        <v>0</v>
      </c>
      <c r="K979" s="81">
        <f>MOD(I979,G979)</f>
        <v>0</v>
      </c>
      <c r="L979" s="82" t="str">
        <f>IF(I979="","-",J979+K979/(G979/2))</f>
        <v>-</v>
      </c>
      <c r="M979" s="83">
        <f>I979*H979</f>
        <v>0</v>
      </c>
      <c r="N979" s="83">
        <f>IF(I979=0,0,IF(I979&lt;100,(H979+0.1)*I979-M979+7.5,0))</f>
        <v>0</v>
      </c>
      <c r="O979" s="83">
        <f>N979+M979</f>
        <v>0</v>
      </c>
      <c r="P979" s="84" t="s">
        <v>5377</v>
      </c>
      <c r="Q979" s="78">
        <v>70</v>
      </c>
      <c r="R979" s="85" t="s">
        <v>163</v>
      </c>
      <c r="S979" s="84" t="s">
        <v>4925</v>
      </c>
    </row>
    <row r="980" spans="1:19" s="42" customFormat="1" ht="15.9" x14ac:dyDescent="0.45">
      <c r="A980" s="8"/>
      <c r="B980" s="75" t="s">
        <v>2264</v>
      </c>
      <c r="C980" s="76" t="s">
        <v>2142</v>
      </c>
      <c r="D980" s="76" t="s">
        <v>2143</v>
      </c>
      <c r="E980" s="76" t="s">
        <v>2265</v>
      </c>
      <c r="F980" s="88" t="s">
        <v>52</v>
      </c>
      <c r="G980" s="78">
        <v>200</v>
      </c>
      <c r="H980" s="79">
        <v>1.02</v>
      </c>
      <c r="I980" s="80"/>
      <c r="J980" s="81">
        <f>INT(I980/G980)</f>
        <v>0</v>
      </c>
      <c r="K980" s="81">
        <f>MOD(I980,G980)</f>
        <v>0</v>
      </c>
      <c r="L980" s="82" t="str">
        <f>IF(I980="","-",J980+K980/(G980/2))</f>
        <v>-</v>
      </c>
      <c r="M980" s="83">
        <f>I980*H980</f>
        <v>0</v>
      </c>
      <c r="N980" s="83">
        <f>IF(I980=0,0,IF(I980&lt;100,(H980+0.1)*I980-M980+7.5,0))</f>
        <v>0</v>
      </c>
      <c r="O980" s="83">
        <f>N980+M980</f>
        <v>0</v>
      </c>
      <c r="P980" s="84" t="s">
        <v>5377</v>
      </c>
      <c r="Q980" s="78">
        <v>65</v>
      </c>
      <c r="R980" s="85" t="s">
        <v>138</v>
      </c>
      <c r="S980" s="84" t="s">
        <v>4926</v>
      </c>
    </row>
    <row r="981" spans="1:19" s="42" customFormat="1" ht="15.9" x14ac:dyDescent="0.45">
      <c r="A981" s="8"/>
      <c r="B981" s="75" t="s">
        <v>2266</v>
      </c>
      <c r="C981" s="76" t="s">
        <v>2142</v>
      </c>
      <c r="D981" s="76" t="s">
        <v>2143</v>
      </c>
      <c r="E981" s="76" t="s">
        <v>2267</v>
      </c>
      <c r="F981" s="77" t="s">
        <v>52</v>
      </c>
      <c r="G981" s="78">
        <v>200</v>
      </c>
      <c r="H981" s="79">
        <v>0.6</v>
      </c>
      <c r="I981" s="80"/>
      <c r="J981" s="81">
        <f>INT(I981/G981)</f>
        <v>0</v>
      </c>
      <c r="K981" s="81">
        <f>MOD(I981,G981)</f>
        <v>0</v>
      </c>
      <c r="L981" s="82" t="str">
        <f>IF(I981="","-",J981+K981/(G981/2))</f>
        <v>-</v>
      </c>
      <c r="M981" s="83">
        <f>I981*H981</f>
        <v>0</v>
      </c>
      <c r="N981" s="83">
        <f>IF(I981=0,0,IF(I981&lt;100,(H981+0.1)*I981-M981+7.5,0))</f>
        <v>0</v>
      </c>
      <c r="O981" s="83">
        <f>N981+M981</f>
        <v>0</v>
      </c>
      <c r="P981" s="84" t="s">
        <v>5377</v>
      </c>
      <c r="Q981" s="78">
        <v>85</v>
      </c>
      <c r="R981" s="85" t="s">
        <v>77</v>
      </c>
      <c r="S981" s="84" t="s">
        <v>4927</v>
      </c>
    </row>
    <row r="982" spans="1:19" s="42" customFormat="1" ht="15.9" x14ac:dyDescent="0.45">
      <c r="A982" s="8"/>
      <c r="B982" s="75" t="s">
        <v>2268</v>
      </c>
      <c r="C982" s="76" t="s">
        <v>2142</v>
      </c>
      <c r="D982" s="76" t="s">
        <v>2143</v>
      </c>
      <c r="E982" s="76" t="s">
        <v>2269</v>
      </c>
      <c r="F982" s="77" t="s">
        <v>52</v>
      </c>
      <c r="G982" s="78">
        <v>200</v>
      </c>
      <c r="H982" s="79">
        <v>0.64</v>
      </c>
      <c r="I982" s="80"/>
      <c r="J982" s="81">
        <f>INT(I982/G982)</f>
        <v>0</v>
      </c>
      <c r="K982" s="81">
        <f>MOD(I982,G982)</f>
        <v>0</v>
      </c>
      <c r="L982" s="82" t="str">
        <f>IF(I982="","-",J982+K982/(G982/2))</f>
        <v>-</v>
      </c>
      <c r="M982" s="83">
        <f>I982*H982</f>
        <v>0</v>
      </c>
      <c r="N982" s="83">
        <f>IF(I982=0,0,IF(I982&lt;100,(H982+0.1)*I982-M982+7.5,0))</f>
        <v>0</v>
      </c>
      <c r="O982" s="83">
        <f>N982+M982</f>
        <v>0</v>
      </c>
      <c r="P982" s="84" t="s">
        <v>5377</v>
      </c>
      <c r="Q982" s="78">
        <v>70</v>
      </c>
      <c r="R982" s="85" t="s">
        <v>138</v>
      </c>
      <c r="S982" s="84" t="s">
        <v>4491</v>
      </c>
    </row>
    <row r="983" spans="1:19" s="42" customFormat="1" ht="15.9" x14ac:dyDescent="0.45">
      <c r="A983" s="8"/>
      <c r="B983" s="75" t="s">
        <v>2270</v>
      </c>
      <c r="C983" s="76" t="s">
        <v>2142</v>
      </c>
      <c r="D983" s="76" t="s">
        <v>2143</v>
      </c>
      <c r="E983" s="76" t="s">
        <v>2271</v>
      </c>
      <c r="F983" s="77" t="s">
        <v>52</v>
      </c>
      <c r="G983" s="78">
        <v>200</v>
      </c>
      <c r="H983" s="79">
        <v>0.56000000000000005</v>
      </c>
      <c r="I983" s="80"/>
      <c r="J983" s="81">
        <f>INT(I983/G983)</f>
        <v>0</v>
      </c>
      <c r="K983" s="81">
        <f>MOD(I983,G983)</f>
        <v>0</v>
      </c>
      <c r="L983" s="82" t="str">
        <f>IF(I983="","-",J983+K983/(G983/2))</f>
        <v>-</v>
      </c>
      <c r="M983" s="83">
        <f>I983*H983</f>
        <v>0</v>
      </c>
      <c r="N983" s="83">
        <f>IF(I983=0,0,IF(I983&lt;100,(H983+0.1)*I983-M983+7.5,0))</f>
        <v>0</v>
      </c>
      <c r="O983" s="83">
        <f>N983+M983</f>
        <v>0</v>
      </c>
      <c r="P983" s="84" t="s">
        <v>5377</v>
      </c>
      <c r="Q983" s="78">
        <v>65</v>
      </c>
      <c r="R983" s="85" t="s">
        <v>138</v>
      </c>
      <c r="S983" s="84" t="s">
        <v>4928</v>
      </c>
    </row>
    <row r="984" spans="1:19" s="42" customFormat="1" ht="15.9" x14ac:dyDescent="0.45">
      <c r="A984" s="8"/>
      <c r="B984" s="75" t="s">
        <v>2272</v>
      </c>
      <c r="C984" s="76" t="s">
        <v>2142</v>
      </c>
      <c r="D984" s="76" t="s">
        <v>2143</v>
      </c>
      <c r="E984" s="76" t="s">
        <v>2273</v>
      </c>
      <c r="F984" s="77" t="s">
        <v>52</v>
      </c>
      <c r="G984" s="78">
        <v>200</v>
      </c>
      <c r="H984" s="79">
        <v>0.7</v>
      </c>
      <c r="I984" s="80"/>
      <c r="J984" s="81">
        <f>INT(I984/G984)</f>
        <v>0</v>
      </c>
      <c r="K984" s="81">
        <f>MOD(I984,G984)</f>
        <v>0</v>
      </c>
      <c r="L984" s="82" t="str">
        <f>IF(I984="","-",J984+K984/(G984/2))</f>
        <v>-</v>
      </c>
      <c r="M984" s="83">
        <f>I984*H984</f>
        <v>0</v>
      </c>
      <c r="N984" s="83">
        <f>IF(I984=0,0,IF(I984&lt;100,(H984+0.1)*I984-M984+7.5,0))</f>
        <v>0</v>
      </c>
      <c r="O984" s="83">
        <f>N984+M984</f>
        <v>0</v>
      </c>
      <c r="P984" s="84" t="s">
        <v>5377</v>
      </c>
      <c r="Q984" s="78">
        <v>60</v>
      </c>
      <c r="R984" s="85" t="s">
        <v>138</v>
      </c>
      <c r="S984" s="84" t="s">
        <v>4929</v>
      </c>
    </row>
    <row r="985" spans="1:19" s="42" customFormat="1" ht="15.9" x14ac:dyDescent="0.45">
      <c r="A985" s="8"/>
      <c r="B985" s="75" t="s">
        <v>2274</v>
      </c>
      <c r="C985" s="76" t="s">
        <v>2142</v>
      </c>
      <c r="D985" s="76" t="s">
        <v>2143</v>
      </c>
      <c r="E985" s="76" t="s">
        <v>2275</v>
      </c>
      <c r="F985" s="77" t="s">
        <v>52</v>
      </c>
      <c r="G985" s="78">
        <v>200</v>
      </c>
      <c r="H985" s="79">
        <v>0.54</v>
      </c>
      <c r="I985" s="80"/>
      <c r="J985" s="81">
        <f>INT(I985/G985)</f>
        <v>0</v>
      </c>
      <c r="K985" s="81">
        <f>MOD(I985,G985)</f>
        <v>0</v>
      </c>
      <c r="L985" s="82" t="str">
        <f>IF(I985="","-",J985+K985/(G985/2))</f>
        <v>-</v>
      </c>
      <c r="M985" s="83">
        <f>I985*H985</f>
        <v>0</v>
      </c>
      <c r="N985" s="83">
        <f>IF(I985=0,0,IF(I985&lt;100,(H985+0.1)*I985-M985+7.5,0))</f>
        <v>0</v>
      </c>
      <c r="O985" s="83">
        <f>N985+M985</f>
        <v>0</v>
      </c>
      <c r="P985" s="84" t="s">
        <v>5377</v>
      </c>
      <c r="Q985" s="78">
        <v>70</v>
      </c>
      <c r="R985" s="85" t="s">
        <v>138</v>
      </c>
      <c r="S985" s="84" t="s">
        <v>4519</v>
      </c>
    </row>
    <row r="986" spans="1:19" s="42" customFormat="1" ht="15.9" x14ac:dyDescent="0.45">
      <c r="A986" s="8"/>
      <c r="B986" s="75" t="s">
        <v>2276</v>
      </c>
      <c r="C986" s="76" t="s">
        <v>2142</v>
      </c>
      <c r="D986" s="76" t="s">
        <v>2143</v>
      </c>
      <c r="E986" s="76" t="s">
        <v>2277</v>
      </c>
      <c r="F986" s="77" t="s">
        <v>52</v>
      </c>
      <c r="G986" s="78">
        <v>200</v>
      </c>
      <c r="H986" s="79">
        <v>0.63</v>
      </c>
      <c r="I986" s="80"/>
      <c r="J986" s="81">
        <f>INT(I986/G986)</f>
        <v>0</v>
      </c>
      <c r="K986" s="81">
        <f>MOD(I986,G986)</f>
        <v>0</v>
      </c>
      <c r="L986" s="82" t="str">
        <f>IF(I986="","-",J986+K986/(G986/2))</f>
        <v>-</v>
      </c>
      <c r="M986" s="83">
        <f>I986*H986</f>
        <v>0</v>
      </c>
      <c r="N986" s="83">
        <f>IF(I986=0,0,IF(I986&lt;100,(H986+0.1)*I986-M986+7.5,0))</f>
        <v>0</v>
      </c>
      <c r="O986" s="83">
        <f>N986+M986</f>
        <v>0</v>
      </c>
      <c r="P986" s="84" t="s">
        <v>5377</v>
      </c>
      <c r="Q986" s="78">
        <v>75</v>
      </c>
      <c r="R986" s="85" t="s">
        <v>163</v>
      </c>
      <c r="S986" s="84" t="s">
        <v>4519</v>
      </c>
    </row>
    <row r="987" spans="1:19" s="42" customFormat="1" ht="15.9" x14ac:dyDescent="0.45">
      <c r="A987" s="8"/>
      <c r="B987" s="75" t="s">
        <v>2278</v>
      </c>
      <c r="C987" s="76" t="s">
        <v>2142</v>
      </c>
      <c r="D987" s="76" t="s">
        <v>2143</v>
      </c>
      <c r="E987" s="76" t="s">
        <v>2279</v>
      </c>
      <c r="F987" s="88" t="s">
        <v>52</v>
      </c>
      <c r="G987" s="78">
        <v>200</v>
      </c>
      <c r="H987" s="79">
        <v>0.56000000000000005</v>
      </c>
      <c r="I987" s="80"/>
      <c r="J987" s="81">
        <f>INT(I987/G987)</f>
        <v>0</v>
      </c>
      <c r="K987" s="81">
        <f>MOD(I987,G987)</f>
        <v>0</v>
      </c>
      <c r="L987" s="82" t="str">
        <f>IF(I987="","-",J987+K987/(G987/2))</f>
        <v>-</v>
      </c>
      <c r="M987" s="83">
        <f>I987*H987</f>
        <v>0</v>
      </c>
      <c r="N987" s="83">
        <f>IF(I987=0,0,IF(I987&lt;100,(H987+0.1)*I987-M987+7.5,0))</f>
        <v>0</v>
      </c>
      <c r="O987" s="83">
        <f>N987+M987</f>
        <v>0</v>
      </c>
      <c r="P987" s="84" t="s">
        <v>5377</v>
      </c>
      <c r="Q987" s="78">
        <v>75</v>
      </c>
      <c r="R987" s="85" t="s">
        <v>163</v>
      </c>
      <c r="S987" s="84" t="s">
        <v>4930</v>
      </c>
    </row>
    <row r="988" spans="1:19" s="42" customFormat="1" ht="15.9" x14ac:dyDescent="0.45">
      <c r="A988" s="8"/>
      <c r="B988" s="75" t="s">
        <v>2280</v>
      </c>
      <c r="C988" s="76" t="s">
        <v>2142</v>
      </c>
      <c r="D988" s="76" t="s">
        <v>2143</v>
      </c>
      <c r="E988" s="76" t="s">
        <v>2281</v>
      </c>
      <c r="F988" s="77" t="s">
        <v>52</v>
      </c>
      <c r="G988" s="78">
        <v>200</v>
      </c>
      <c r="H988" s="79">
        <v>0.54</v>
      </c>
      <c r="I988" s="80"/>
      <c r="J988" s="81">
        <f>INT(I988/G988)</f>
        <v>0</v>
      </c>
      <c r="K988" s="81">
        <f>MOD(I988,G988)</f>
        <v>0</v>
      </c>
      <c r="L988" s="82" t="str">
        <f>IF(I988="","-",J988+K988/(G988/2))</f>
        <v>-</v>
      </c>
      <c r="M988" s="83">
        <f>I988*H988</f>
        <v>0</v>
      </c>
      <c r="N988" s="83">
        <f>IF(I988=0,0,IF(I988&lt;100,(H988+0.1)*I988-M988+7.5,0))</f>
        <v>0</v>
      </c>
      <c r="O988" s="83">
        <f>N988+M988</f>
        <v>0</v>
      </c>
      <c r="P988" s="84" t="s">
        <v>5377</v>
      </c>
      <c r="Q988" s="78">
        <v>90</v>
      </c>
      <c r="R988" s="85" t="s">
        <v>138</v>
      </c>
      <c r="S988" s="84" t="s">
        <v>4931</v>
      </c>
    </row>
    <row r="989" spans="1:19" s="42" customFormat="1" ht="15.9" x14ac:dyDescent="0.45">
      <c r="A989" s="8"/>
      <c r="B989" s="75" t="s">
        <v>2282</v>
      </c>
      <c r="C989" s="76" t="s">
        <v>2142</v>
      </c>
      <c r="D989" s="76" t="s">
        <v>2143</v>
      </c>
      <c r="E989" s="76" t="s">
        <v>2283</v>
      </c>
      <c r="F989" s="77" t="s">
        <v>52</v>
      </c>
      <c r="G989" s="78">
        <v>200</v>
      </c>
      <c r="H989" s="79">
        <v>0.56000000000000005</v>
      </c>
      <c r="I989" s="80"/>
      <c r="J989" s="81">
        <f>INT(I989/G989)</f>
        <v>0</v>
      </c>
      <c r="K989" s="81">
        <f>MOD(I989,G989)</f>
        <v>0</v>
      </c>
      <c r="L989" s="82" t="str">
        <f>IF(I989="","-",J989+K989/(G989/2))</f>
        <v>-</v>
      </c>
      <c r="M989" s="83">
        <f>I989*H989</f>
        <v>0</v>
      </c>
      <c r="N989" s="83">
        <f>IF(I989=0,0,IF(I989&lt;100,(H989+0.1)*I989-M989+7.5,0))</f>
        <v>0</v>
      </c>
      <c r="O989" s="83">
        <f>N989+M989</f>
        <v>0</v>
      </c>
      <c r="P989" s="84" t="s">
        <v>5377</v>
      </c>
      <c r="Q989" s="78">
        <v>80</v>
      </c>
      <c r="R989" s="85">
        <v>6</v>
      </c>
      <c r="S989" s="84" t="s">
        <v>4512</v>
      </c>
    </row>
    <row r="990" spans="1:19" s="42" customFormat="1" ht="15.9" x14ac:dyDescent="0.45">
      <c r="A990" s="8"/>
      <c r="B990" s="75" t="s">
        <v>2284</v>
      </c>
      <c r="C990" s="76" t="s">
        <v>2142</v>
      </c>
      <c r="D990" s="76" t="s">
        <v>2143</v>
      </c>
      <c r="E990" s="76" t="s">
        <v>2285</v>
      </c>
      <c r="F990" s="77" t="s">
        <v>52</v>
      </c>
      <c r="G990" s="78">
        <v>200</v>
      </c>
      <c r="H990" s="79">
        <v>0.56000000000000005</v>
      </c>
      <c r="I990" s="80"/>
      <c r="J990" s="81">
        <f>INT(I990/G990)</f>
        <v>0</v>
      </c>
      <c r="K990" s="81">
        <f>MOD(I990,G990)</f>
        <v>0</v>
      </c>
      <c r="L990" s="82" t="str">
        <f>IF(I990="","-",J990+K990/(G990/2))</f>
        <v>-</v>
      </c>
      <c r="M990" s="83">
        <f>I990*H990</f>
        <v>0</v>
      </c>
      <c r="N990" s="83">
        <f>IF(I990=0,0,IF(I990&lt;100,(H990+0.1)*I990-M990+7.5,0))</f>
        <v>0</v>
      </c>
      <c r="O990" s="83">
        <f>N990+M990</f>
        <v>0</v>
      </c>
      <c r="P990" s="84" t="s">
        <v>5377</v>
      </c>
      <c r="Q990" s="78">
        <v>90</v>
      </c>
      <c r="R990" s="85">
        <v>6</v>
      </c>
      <c r="S990" s="84" t="s">
        <v>4557</v>
      </c>
    </row>
    <row r="991" spans="1:19" s="42" customFormat="1" ht="15.9" x14ac:dyDescent="0.45">
      <c r="A991" s="8"/>
      <c r="B991" s="75" t="s">
        <v>2286</v>
      </c>
      <c r="C991" s="76" t="s">
        <v>2142</v>
      </c>
      <c r="D991" s="76" t="s">
        <v>2143</v>
      </c>
      <c r="E991" s="76" t="s">
        <v>2287</v>
      </c>
      <c r="F991" s="88" t="s">
        <v>52</v>
      </c>
      <c r="G991" s="78">
        <v>200</v>
      </c>
      <c r="H991" s="79">
        <v>0.56000000000000005</v>
      </c>
      <c r="I991" s="80"/>
      <c r="J991" s="81">
        <f>INT(I991/G991)</f>
        <v>0</v>
      </c>
      <c r="K991" s="81">
        <f>MOD(I991,G991)</f>
        <v>0</v>
      </c>
      <c r="L991" s="82" t="str">
        <f>IF(I991="","-",J991+K991/(G991/2))</f>
        <v>-</v>
      </c>
      <c r="M991" s="83">
        <f>I991*H991</f>
        <v>0</v>
      </c>
      <c r="N991" s="83">
        <f>IF(I991=0,0,IF(I991&lt;100,(H991+0.1)*I991-M991+7.5,0))</f>
        <v>0</v>
      </c>
      <c r="O991" s="83">
        <f>N991+M991</f>
        <v>0</v>
      </c>
      <c r="P991" s="84" t="s">
        <v>5377</v>
      </c>
      <c r="Q991" s="78">
        <v>75</v>
      </c>
      <c r="R991" s="85" t="s">
        <v>163</v>
      </c>
      <c r="S991" s="84" t="s">
        <v>4519</v>
      </c>
    </row>
    <row r="992" spans="1:19" s="42" customFormat="1" ht="15.9" x14ac:dyDescent="0.45">
      <c r="A992" s="8"/>
      <c r="B992" s="75" t="s">
        <v>2288</v>
      </c>
      <c r="C992" s="76" t="s">
        <v>2142</v>
      </c>
      <c r="D992" s="76" t="s">
        <v>2143</v>
      </c>
      <c r="E992" s="76" t="s">
        <v>2289</v>
      </c>
      <c r="F992" s="77" t="s">
        <v>52</v>
      </c>
      <c r="G992" s="78">
        <v>200</v>
      </c>
      <c r="H992" s="79">
        <v>0.63</v>
      </c>
      <c r="I992" s="80"/>
      <c r="J992" s="81">
        <f>INT(I992/G992)</f>
        <v>0</v>
      </c>
      <c r="K992" s="81">
        <f>MOD(I992,G992)</f>
        <v>0</v>
      </c>
      <c r="L992" s="82" t="str">
        <f>IF(I992="","-",J992+K992/(G992/2))</f>
        <v>-</v>
      </c>
      <c r="M992" s="83">
        <f>I992*H992</f>
        <v>0</v>
      </c>
      <c r="N992" s="83">
        <f>IF(I992=0,0,IF(I992&lt;100,(H992+0.1)*I992-M992+7.5,0))</f>
        <v>0</v>
      </c>
      <c r="O992" s="83">
        <f>N992+M992</f>
        <v>0</v>
      </c>
      <c r="P992" s="84" t="s">
        <v>5377</v>
      </c>
      <c r="Q992" s="78">
        <v>90</v>
      </c>
      <c r="R992" s="85" t="s">
        <v>138</v>
      </c>
      <c r="S992" s="84" t="s">
        <v>4490</v>
      </c>
    </row>
    <row r="993" spans="1:19" s="42" customFormat="1" ht="15.9" x14ac:dyDescent="0.45">
      <c r="A993" s="8"/>
      <c r="B993" s="75" t="s">
        <v>2290</v>
      </c>
      <c r="C993" s="76" t="s">
        <v>2142</v>
      </c>
      <c r="D993" s="76" t="s">
        <v>2143</v>
      </c>
      <c r="E993" s="76" t="s">
        <v>2291</v>
      </c>
      <c r="F993" s="77" t="s">
        <v>52</v>
      </c>
      <c r="G993" s="78">
        <v>200</v>
      </c>
      <c r="H993" s="79">
        <v>0.54</v>
      </c>
      <c r="I993" s="80"/>
      <c r="J993" s="81">
        <f>INT(I993/G993)</f>
        <v>0</v>
      </c>
      <c r="K993" s="81">
        <f>MOD(I993,G993)</f>
        <v>0</v>
      </c>
      <c r="L993" s="82" t="str">
        <f>IF(I993="","-",J993+K993/(G993/2))</f>
        <v>-</v>
      </c>
      <c r="M993" s="83">
        <f>I993*H993</f>
        <v>0</v>
      </c>
      <c r="N993" s="83">
        <f>IF(I993=0,0,IF(I993&lt;100,(H993+0.1)*I993-M993+7.5,0))</f>
        <v>0</v>
      </c>
      <c r="O993" s="83">
        <f>N993+M993</f>
        <v>0</v>
      </c>
      <c r="P993" s="84" t="s">
        <v>5377</v>
      </c>
      <c r="Q993" s="78">
        <v>80</v>
      </c>
      <c r="R993" s="85" t="s">
        <v>163</v>
      </c>
      <c r="S993" s="84" t="s">
        <v>4932</v>
      </c>
    </row>
    <row r="994" spans="1:19" s="42" customFormat="1" ht="15.9" x14ac:dyDescent="0.45">
      <c r="A994" s="8"/>
      <c r="B994" s="75" t="s">
        <v>2292</v>
      </c>
      <c r="C994" s="76" t="s">
        <v>2142</v>
      </c>
      <c r="D994" s="76" t="s">
        <v>2143</v>
      </c>
      <c r="E994" s="76" t="s">
        <v>2293</v>
      </c>
      <c r="F994" s="77" t="s">
        <v>52</v>
      </c>
      <c r="G994" s="78">
        <v>200</v>
      </c>
      <c r="H994" s="79">
        <v>0.57000000000000006</v>
      </c>
      <c r="I994" s="80"/>
      <c r="J994" s="81">
        <f>INT(I994/G994)</f>
        <v>0</v>
      </c>
      <c r="K994" s="81">
        <f>MOD(I994,G994)</f>
        <v>0</v>
      </c>
      <c r="L994" s="82" t="str">
        <f>IF(I994="","-",J994+K994/(G994/2))</f>
        <v>-</v>
      </c>
      <c r="M994" s="83">
        <f>I994*H994</f>
        <v>0</v>
      </c>
      <c r="N994" s="83">
        <f>IF(I994=0,0,IF(I994&lt;100,(H994+0.1)*I994-M994+7.5,0))</f>
        <v>0</v>
      </c>
      <c r="O994" s="83">
        <f>N994+M994</f>
        <v>0</v>
      </c>
      <c r="P994" s="84" t="s">
        <v>5377</v>
      </c>
      <c r="Q994" s="78">
        <v>80</v>
      </c>
      <c r="R994" s="85" t="s">
        <v>138</v>
      </c>
      <c r="S994" s="84" t="s">
        <v>4933</v>
      </c>
    </row>
    <row r="995" spans="1:19" s="42" customFormat="1" ht="15.9" x14ac:dyDescent="0.45">
      <c r="A995" s="8"/>
      <c r="B995" s="75" t="s">
        <v>2294</v>
      </c>
      <c r="C995" s="76" t="s">
        <v>2142</v>
      </c>
      <c r="D995" s="76" t="s">
        <v>2143</v>
      </c>
      <c r="E995" s="76" t="s">
        <v>2295</v>
      </c>
      <c r="F995" s="77" t="s">
        <v>52</v>
      </c>
      <c r="G995" s="78">
        <v>200</v>
      </c>
      <c r="H995" s="79">
        <v>0.74</v>
      </c>
      <c r="I995" s="80"/>
      <c r="J995" s="81">
        <f>INT(I995/G995)</f>
        <v>0</v>
      </c>
      <c r="K995" s="81">
        <f>MOD(I995,G995)</f>
        <v>0</v>
      </c>
      <c r="L995" s="82" t="str">
        <f>IF(I995="","-",J995+K995/(G995/2))</f>
        <v>-</v>
      </c>
      <c r="M995" s="83">
        <f>I995*H995</f>
        <v>0</v>
      </c>
      <c r="N995" s="83">
        <f>IF(I995=0,0,IF(I995&lt;100,(H995+0.1)*I995-M995+7.5,0))</f>
        <v>0</v>
      </c>
      <c r="O995" s="83">
        <f>N995+M995</f>
        <v>0</v>
      </c>
      <c r="P995" s="84" t="s">
        <v>5377</v>
      </c>
      <c r="Q995" s="78">
        <v>75</v>
      </c>
      <c r="R995" s="85" t="s">
        <v>163</v>
      </c>
      <c r="S995" s="84" t="s">
        <v>4934</v>
      </c>
    </row>
    <row r="996" spans="1:19" s="42" customFormat="1" ht="15.9" x14ac:dyDescent="0.45">
      <c r="A996" s="8"/>
      <c r="B996" s="75" t="s">
        <v>2296</v>
      </c>
      <c r="C996" s="76" t="s">
        <v>2142</v>
      </c>
      <c r="D996" s="76" t="s">
        <v>2143</v>
      </c>
      <c r="E996" s="76" t="s">
        <v>2297</v>
      </c>
      <c r="F996" s="77" t="s">
        <v>52</v>
      </c>
      <c r="G996" s="78">
        <v>200</v>
      </c>
      <c r="H996" s="79">
        <v>0.59</v>
      </c>
      <c r="I996" s="80"/>
      <c r="J996" s="81">
        <f>INT(I996/G996)</f>
        <v>0</v>
      </c>
      <c r="K996" s="81">
        <f>MOD(I996,G996)</f>
        <v>0</v>
      </c>
      <c r="L996" s="82" t="str">
        <f>IF(I996="","-",J996+K996/(G996/2))</f>
        <v>-</v>
      </c>
      <c r="M996" s="83">
        <f>I996*H996</f>
        <v>0</v>
      </c>
      <c r="N996" s="83">
        <f>IF(I996=0,0,IF(I996&lt;100,(H996+0.1)*I996-M996+7.5,0))</f>
        <v>0</v>
      </c>
      <c r="O996" s="83">
        <f>N996+M996</f>
        <v>0</v>
      </c>
      <c r="P996" s="84" t="s">
        <v>5377</v>
      </c>
      <c r="Q996" s="78">
        <v>90</v>
      </c>
      <c r="R996" s="85" t="s">
        <v>138</v>
      </c>
      <c r="S996" s="84" t="s">
        <v>4935</v>
      </c>
    </row>
    <row r="997" spans="1:19" s="42" customFormat="1" ht="15.9" x14ac:dyDescent="0.45">
      <c r="A997" s="8"/>
      <c r="B997" s="75" t="s">
        <v>2298</v>
      </c>
      <c r="C997" s="76" t="s">
        <v>2142</v>
      </c>
      <c r="D997" s="76" t="s">
        <v>2143</v>
      </c>
      <c r="E997" s="76" t="s">
        <v>2299</v>
      </c>
      <c r="F997" s="77" t="s">
        <v>52</v>
      </c>
      <c r="G997" s="78">
        <v>200</v>
      </c>
      <c r="H997" s="79">
        <v>0.59</v>
      </c>
      <c r="I997" s="80"/>
      <c r="J997" s="81">
        <f>INT(I997/G997)</f>
        <v>0</v>
      </c>
      <c r="K997" s="81">
        <f>MOD(I997,G997)</f>
        <v>0</v>
      </c>
      <c r="L997" s="82" t="str">
        <f>IF(I997="","-",J997+K997/(G997/2))</f>
        <v>-</v>
      </c>
      <c r="M997" s="83">
        <f>I997*H997</f>
        <v>0</v>
      </c>
      <c r="N997" s="83">
        <f>IF(I997=0,0,IF(I997&lt;100,(H997+0.1)*I997-M997+7.5,0))</f>
        <v>0</v>
      </c>
      <c r="O997" s="83">
        <f>N997+M997</f>
        <v>0</v>
      </c>
      <c r="P997" s="84" t="s">
        <v>5377</v>
      </c>
      <c r="Q997" s="78">
        <v>90</v>
      </c>
      <c r="R997" s="85" t="s">
        <v>163</v>
      </c>
      <c r="S997" s="84" t="s">
        <v>4493</v>
      </c>
    </row>
    <row r="998" spans="1:19" s="42" customFormat="1" ht="15.9" x14ac:dyDescent="0.45">
      <c r="A998" s="8"/>
      <c r="B998" s="75" t="s">
        <v>2300</v>
      </c>
      <c r="C998" s="76" t="s">
        <v>2142</v>
      </c>
      <c r="D998" s="76" t="s">
        <v>2143</v>
      </c>
      <c r="E998" s="76" t="s">
        <v>2301</v>
      </c>
      <c r="F998" s="77" t="s">
        <v>52</v>
      </c>
      <c r="G998" s="78">
        <v>200</v>
      </c>
      <c r="H998" s="79">
        <v>0.54</v>
      </c>
      <c r="I998" s="80"/>
      <c r="J998" s="81">
        <f>INT(I998/G998)</f>
        <v>0</v>
      </c>
      <c r="K998" s="81">
        <f>MOD(I998,G998)</f>
        <v>0</v>
      </c>
      <c r="L998" s="82" t="str">
        <f>IF(I998="","-",J998+K998/(G998/2))</f>
        <v>-</v>
      </c>
      <c r="M998" s="83">
        <f>I998*H998</f>
        <v>0</v>
      </c>
      <c r="N998" s="83">
        <f>IF(I998=0,0,IF(I998&lt;100,(H998+0.1)*I998-M998+7.5,0))</f>
        <v>0</v>
      </c>
      <c r="O998" s="83">
        <f>N998+M998</f>
        <v>0</v>
      </c>
      <c r="P998" s="84" t="s">
        <v>5377</v>
      </c>
      <c r="Q998" s="78">
        <v>75</v>
      </c>
      <c r="R998" s="85" t="s">
        <v>2302</v>
      </c>
      <c r="S998" s="84" t="s">
        <v>4936</v>
      </c>
    </row>
    <row r="999" spans="1:19" s="42" customFormat="1" ht="15.9" x14ac:dyDescent="0.45">
      <c r="A999" s="8"/>
      <c r="B999" s="75" t="s">
        <v>2303</v>
      </c>
      <c r="C999" s="76" t="s">
        <v>2142</v>
      </c>
      <c r="D999" s="76" t="s">
        <v>2143</v>
      </c>
      <c r="E999" s="76" t="s">
        <v>2304</v>
      </c>
      <c r="F999" s="77" t="s">
        <v>52</v>
      </c>
      <c r="G999" s="78">
        <v>200</v>
      </c>
      <c r="H999" s="79">
        <v>0.56000000000000005</v>
      </c>
      <c r="I999" s="80"/>
      <c r="J999" s="81">
        <f>INT(I999/G999)</f>
        <v>0</v>
      </c>
      <c r="K999" s="81">
        <f>MOD(I999,G999)</f>
        <v>0</v>
      </c>
      <c r="L999" s="82" t="str">
        <f>IF(I999="","-",J999+K999/(G999/2))</f>
        <v>-</v>
      </c>
      <c r="M999" s="83">
        <f>I999*H999</f>
        <v>0</v>
      </c>
      <c r="N999" s="83">
        <f>IF(I999=0,0,IF(I999&lt;100,(H999+0.1)*I999-M999+7.5,0))</f>
        <v>0</v>
      </c>
      <c r="O999" s="83">
        <f>N999+M999</f>
        <v>0</v>
      </c>
      <c r="P999" s="84" t="s">
        <v>5377</v>
      </c>
      <c r="Q999" s="78">
        <v>70</v>
      </c>
      <c r="R999" s="85" t="s">
        <v>163</v>
      </c>
      <c r="S999" s="84" t="s">
        <v>4516</v>
      </c>
    </row>
    <row r="1000" spans="1:19" s="42" customFormat="1" ht="15.9" x14ac:dyDescent="0.45">
      <c r="A1000" s="8"/>
      <c r="B1000" s="75" t="s">
        <v>2305</v>
      </c>
      <c r="C1000" s="76" t="s">
        <v>2142</v>
      </c>
      <c r="D1000" s="76" t="s">
        <v>2143</v>
      </c>
      <c r="E1000" s="76" t="s">
        <v>2306</v>
      </c>
      <c r="F1000" s="77" t="s">
        <v>52</v>
      </c>
      <c r="G1000" s="78">
        <v>200</v>
      </c>
      <c r="H1000" s="79">
        <v>0.54</v>
      </c>
      <c r="I1000" s="80"/>
      <c r="J1000" s="81">
        <f>INT(I1000/G1000)</f>
        <v>0</v>
      </c>
      <c r="K1000" s="81">
        <f>MOD(I1000,G1000)</f>
        <v>0</v>
      </c>
      <c r="L1000" s="82" t="str">
        <f>IF(I1000="","-",J1000+K1000/(G1000/2))</f>
        <v>-</v>
      </c>
      <c r="M1000" s="83">
        <f>I1000*H1000</f>
        <v>0</v>
      </c>
      <c r="N1000" s="83">
        <f>IF(I1000=0,0,IF(I1000&lt;100,(H1000+0.1)*I1000-M1000+7.5,0))</f>
        <v>0</v>
      </c>
      <c r="O1000" s="83">
        <f>N1000+M1000</f>
        <v>0</v>
      </c>
      <c r="P1000" s="84" t="s">
        <v>5377</v>
      </c>
      <c r="Q1000" s="78">
        <v>70</v>
      </c>
      <c r="R1000" s="85" t="s">
        <v>163</v>
      </c>
      <c r="S1000" s="84" t="s">
        <v>4937</v>
      </c>
    </row>
    <row r="1001" spans="1:19" s="42" customFormat="1" ht="15.9" x14ac:dyDescent="0.45">
      <c r="A1001" s="8"/>
      <c r="B1001" s="75" t="s">
        <v>2307</v>
      </c>
      <c r="C1001" s="76" t="s">
        <v>2142</v>
      </c>
      <c r="D1001" s="76" t="s">
        <v>2143</v>
      </c>
      <c r="E1001" s="76" t="s">
        <v>2308</v>
      </c>
      <c r="F1001" s="77" t="s">
        <v>52</v>
      </c>
      <c r="G1001" s="78">
        <v>200</v>
      </c>
      <c r="H1001" s="79">
        <v>0.7</v>
      </c>
      <c r="I1001" s="80"/>
      <c r="J1001" s="81">
        <f>INT(I1001/G1001)</f>
        <v>0</v>
      </c>
      <c r="K1001" s="81">
        <f>MOD(I1001,G1001)</f>
        <v>0</v>
      </c>
      <c r="L1001" s="82" t="str">
        <f>IF(I1001="","-",J1001+K1001/(G1001/2))</f>
        <v>-</v>
      </c>
      <c r="M1001" s="83">
        <f>I1001*H1001</f>
        <v>0</v>
      </c>
      <c r="N1001" s="83">
        <f>IF(I1001=0,0,IF(I1001&lt;100,(H1001+0.1)*I1001-M1001+7.5,0))</f>
        <v>0</v>
      </c>
      <c r="O1001" s="83">
        <f>N1001+M1001</f>
        <v>0</v>
      </c>
      <c r="P1001" s="84" t="s">
        <v>5377</v>
      </c>
      <c r="Q1001" s="78">
        <v>85</v>
      </c>
      <c r="R1001" s="85" t="s">
        <v>163</v>
      </c>
      <c r="S1001" s="84" t="s">
        <v>4520</v>
      </c>
    </row>
    <row r="1002" spans="1:19" s="42" customFormat="1" ht="15.9" x14ac:dyDescent="0.45">
      <c r="A1002" s="8"/>
      <c r="B1002" s="75" t="s">
        <v>2309</v>
      </c>
      <c r="C1002" s="76" t="s">
        <v>2142</v>
      </c>
      <c r="D1002" s="76" t="s">
        <v>2143</v>
      </c>
      <c r="E1002" s="76" t="s">
        <v>2310</v>
      </c>
      <c r="F1002" s="77" t="s">
        <v>52</v>
      </c>
      <c r="G1002" s="78">
        <v>200</v>
      </c>
      <c r="H1002" s="79">
        <v>0.54</v>
      </c>
      <c r="I1002" s="80"/>
      <c r="J1002" s="81">
        <f>INT(I1002/G1002)</f>
        <v>0</v>
      </c>
      <c r="K1002" s="81">
        <f>MOD(I1002,G1002)</f>
        <v>0</v>
      </c>
      <c r="L1002" s="82" t="str">
        <f>IF(I1002="","-",J1002+K1002/(G1002/2))</f>
        <v>-</v>
      </c>
      <c r="M1002" s="83">
        <f>I1002*H1002</f>
        <v>0</v>
      </c>
      <c r="N1002" s="83">
        <f>IF(I1002=0,0,IF(I1002&lt;100,(H1002+0.1)*I1002-M1002+7.5,0))</f>
        <v>0</v>
      </c>
      <c r="O1002" s="83">
        <f>N1002+M1002</f>
        <v>0</v>
      </c>
      <c r="P1002" s="84" t="s">
        <v>5377</v>
      </c>
      <c r="Q1002" s="78">
        <v>90</v>
      </c>
      <c r="R1002" s="85" t="s">
        <v>163</v>
      </c>
      <c r="S1002" s="84" t="s">
        <v>4938</v>
      </c>
    </row>
    <row r="1003" spans="1:19" s="42" customFormat="1" ht="15.9" x14ac:dyDescent="0.45">
      <c r="A1003" s="8"/>
      <c r="B1003" s="75" t="s">
        <v>2311</v>
      </c>
      <c r="C1003" s="76" t="s">
        <v>2142</v>
      </c>
      <c r="D1003" s="76" t="s">
        <v>2143</v>
      </c>
      <c r="E1003" s="76" t="s">
        <v>2312</v>
      </c>
      <c r="F1003" s="77" t="s">
        <v>52</v>
      </c>
      <c r="G1003" s="78">
        <v>200</v>
      </c>
      <c r="H1003" s="79">
        <v>0.54</v>
      </c>
      <c r="I1003" s="80"/>
      <c r="J1003" s="81">
        <f>INT(I1003/G1003)</f>
        <v>0</v>
      </c>
      <c r="K1003" s="81">
        <f>MOD(I1003,G1003)</f>
        <v>0</v>
      </c>
      <c r="L1003" s="82" t="str">
        <f>IF(I1003="","-",J1003+K1003/(G1003/2))</f>
        <v>-</v>
      </c>
      <c r="M1003" s="83">
        <f>I1003*H1003</f>
        <v>0</v>
      </c>
      <c r="N1003" s="83">
        <f>IF(I1003=0,0,IF(I1003&lt;100,(H1003+0.1)*I1003-M1003+7.5,0))</f>
        <v>0</v>
      </c>
      <c r="O1003" s="83">
        <f>N1003+M1003</f>
        <v>0</v>
      </c>
      <c r="P1003" s="84" t="s">
        <v>5377</v>
      </c>
      <c r="Q1003" s="78">
        <v>90</v>
      </c>
      <c r="R1003" s="85" t="s">
        <v>163</v>
      </c>
      <c r="S1003" s="84" t="s">
        <v>4519</v>
      </c>
    </row>
    <row r="1004" spans="1:19" s="42" customFormat="1" ht="15.9" x14ac:dyDescent="0.45">
      <c r="A1004" s="8"/>
      <c r="B1004" s="75" t="s">
        <v>2313</v>
      </c>
      <c r="C1004" s="76" t="s">
        <v>2142</v>
      </c>
      <c r="D1004" s="76" t="s">
        <v>2143</v>
      </c>
      <c r="E1004" s="76" t="s">
        <v>2314</v>
      </c>
      <c r="F1004" s="77" t="s">
        <v>52</v>
      </c>
      <c r="G1004" s="78">
        <v>200</v>
      </c>
      <c r="H1004" s="79">
        <v>0.54</v>
      </c>
      <c r="I1004" s="80"/>
      <c r="J1004" s="81">
        <f>INT(I1004/G1004)</f>
        <v>0</v>
      </c>
      <c r="K1004" s="81">
        <f>MOD(I1004,G1004)</f>
        <v>0</v>
      </c>
      <c r="L1004" s="82" t="str">
        <f>IF(I1004="","-",J1004+K1004/(G1004/2))</f>
        <v>-</v>
      </c>
      <c r="M1004" s="83">
        <f>I1004*H1004</f>
        <v>0</v>
      </c>
      <c r="N1004" s="83">
        <f>IF(I1004=0,0,IF(I1004&lt;100,(H1004+0.1)*I1004-M1004+7.5,0))</f>
        <v>0</v>
      </c>
      <c r="O1004" s="83">
        <f>N1004+M1004</f>
        <v>0</v>
      </c>
      <c r="P1004" s="84" t="s">
        <v>5377</v>
      </c>
      <c r="Q1004" s="78" t="s">
        <v>1007</v>
      </c>
      <c r="R1004" s="85" t="s">
        <v>163</v>
      </c>
      <c r="S1004" s="84" t="s">
        <v>4495</v>
      </c>
    </row>
    <row r="1005" spans="1:19" s="42" customFormat="1" ht="15.9" x14ac:dyDescent="0.45">
      <c r="A1005" s="8"/>
      <c r="B1005" s="75" t="s">
        <v>2315</v>
      </c>
      <c r="C1005" s="76" t="s">
        <v>2142</v>
      </c>
      <c r="D1005" s="76" t="s">
        <v>2143</v>
      </c>
      <c r="E1005" s="76" t="s">
        <v>2316</v>
      </c>
      <c r="F1005" s="77" t="s">
        <v>52</v>
      </c>
      <c r="G1005" s="78">
        <v>200</v>
      </c>
      <c r="H1005" s="79">
        <v>0.59</v>
      </c>
      <c r="I1005" s="80"/>
      <c r="J1005" s="81">
        <f>INT(I1005/G1005)</f>
        <v>0</v>
      </c>
      <c r="K1005" s="81">
        <f>MOD(I1005,G1005)</f>
        <v>0</v>
      </c>
      <c r="L1005" s="82" t="str">
        <f>IF(I1005="","-",J1005+K1005/(G1005/2))</f>
        <v>-</v>
      </c>
      <c r="M1005" s="83">
        <f>I1005*H1005</f>
        <v>0</v>
      </c>
      <c r="N1005" s="83">
        <f>IF(I1005=0,0,IF(I1005&lt;100,(H1005+0.1)*I1005-M1005+7.5,0))</f>
        <v>0</v>
      </c>
      <c r="O1005" s="83">
        <f>N1005+M1005</f>
        <v>0</v>
      </c>
      <c r="P1005" s="84" t="s">
        <v>5377</v>
      </c>
      <c r="Q1005" s="78">
        <v>80</v>
      </c>
      <c r="R1005" s="85" t="s">
        <v>163</v>
      </c>
      <c r="S1005" s="84" t="s">
        <v>4939</v>
      </c>
    </row>
    <row r="1006" spans="1:19" s="42" customFormat="1" ht="15.9" x14ac:dyDescent="0.45">
      <c r="A1006" s="8"/>
      <c r="B1006" s="75" t="s">
        <v>2317</v>
      </c>
      <c r="C1006" s="76" t="s">
        <v>2142</v>
      </c>
      <c r="D1006" s="76" t="s">
        <v>2143</v>
      </c>
      <c r="E1006" s="76" t="s">
        <v>2318</v>
      </c>
      <c r="F1006" s="77" t="s">
        <v>52</v>
      </c>
      <c r="G1006" s="78">
        <v>200</v>
      </c>
      <c r="H1006" s="79">
        <v>0.7</v>
      </c>
      <c r="I1006" s="80"/>
      <c r="J1006" s="81">
        <f>INT(I1006/G1006)</f>
        <v>0</v>
      </c>
      <c r="K1006" s="81">
        <f>MOD(I1006,G1006)</f>
        <v>0</v>
      </c>
      <c r="L1006" s="82" t="str">
        <f>IF(I1006="","-",J1006+K1006/(G1006/2))</f>
        <v>-</v>
      </c>
      <c r="M1006" s="83">
        <f>I1006*H1006</f>
        <v>0</v>
      </c>
      <c r="N1006" s="83">
        <f>IF(I1006=0,0,IF(I1006&lt;100,(H1006+0.1)*I1006-M1006+7.5,0))</f>
        <v>0</v>
      </c>
      <c r="O1006" s="83">
        <f>N1006+M1006</f>
        <v>0</v>
      </c>
      <c r="P1006" s="84" t="s">
        <v>5377</v>
      </c>
      <c r="Q1006" s="78">
        <v>85</v>
      </c>
      <c r="R1006" s="85" t="s">
        <v>138</v>
      </c>
      <c r="S1006" s="84" t="s">
        <v>4519</v>
      </c>
    </row>
    <row r="1007" spans="1:19" s="42" customFormat="1" ht="15.9" x14ac:dyDescent="0.45">
      <c r="A1007" s="8"/>
      <c r="B1007" s="75" t="s">
        <v>2319</v>
      </c>
      <c r="C1007" s="76" t="s">
        <v>2142</v>
      </c>
      <c r="D1007" s="76" t="s">
        <v>2143</v>
      </c>
      <c r="E1007" s="76" t="s">
        <v>2320</v>
      </c>
      <c r="F1007" s="77" t="s">
        <v>52</v>
      </c>
      <c r="G1007" s="78">
        <v>200</v>
      </c>
      <c r="H1007" s="79">
        <v>0.56000000000000005</v>
      </c>
      <c r="I1007" s="80"/>
      <c r="J1007" s="81">
        <f>INT(I1007/G1007)</f>
        <v>0</v>
      </c>
      <c r="K1007" s="81">
        <f>MOD(I1007,G1007)</f>
        <v>0</v>
      </c>
      <c r="L1007" s="82" t="str">
        <f>IF(I1007="","-",J1007+K1007/(G1007/2))</f>
        <v>-</v>
      </c>
      <c r="M1007" s="83">
        <f>I1007*H1007</f>
        <v>0</v>
      </c>
      <c r="N1007" s="83">
        <f>IF(I1007=0,0,IF(I1007&lt;100,(H1007+0.1)*I1007-M1007+7.5,0))</f>
        <v>0</v>
      </c>
      <c r="O1007" s="83">
        <f>N1007+M1007</f>
        <v>0</v>
      </c>
      <c r="P1007" s="84" t="s">
        <v>5377</v>
      </c>
      <c r="Q1007" s="78">
        <v>80</v>
      </c>
      <c r="R1007" s="85" t="s">
        <v>163</v>
      </c>
      <c r="S1007" s="84" t="s">
        <v>4940</v>
      </c>
    </row>
    <row r="1008" spans="1:19" s="42" customFormat="1" ht="15.9" x14ac:dyDescent="0.45">
      <c r="A1008" s="8"/>
      <c r="B1008" s="75" t="s">
        <v>2321</v>
      </c>
      <c r="C1008" s="76" t="s">
        <v>2142</v>
      </c>
      <c r="D1008" s="76" t="s">
        <v>2143</v>
      </c>
      <c r="E1008" s="76" t="s">
        <v>2322</v>
      </c>
      <c r="F1008" s="77" t="s">
        <v>52</v>
      </c>
      <c r="G1008" s="78">
        <v>200</v>
      </c>
      <c r="H1008" s="79">
        <v>0.54</v>
      </c>
      <c r="I1008" s="80"/>
      <c r="J1008" s="81">
        <f>INT(I1008/G1008)</f>
        <v>0</v>
      </c>
      <c r="K1008" s="81">
        <f>MOD(I1008,G1008)</f>
        <v>0</v>
      </c>
      <c r="L1008" s="82" t="str">
        <f>IF(I1008="","-",J1008+K1008/(G1008/2))</f>
        <v>-</v>
      </c>
      <c r="M1008" s="83">
        <f>I1008*H1008</f>
        <v>0</v>
      </c>
      <c r="N1008" s="83">
        <f>IF(I1008=0,0,IF(I1008&lt;100,(H1008+0.1)*I1008-M1008+7.5,0))</f>
        <v>0</v>
      </c>
      <c r="O1008" s="83">
        <f>N1008+M1008</f>
        <v>0</v>
      </c>
      <c r="P1008" s="84" t="s">
        <v>5377</v>
      </c>
      <c r="Q1008" s="78">
        <v>90</v>
      </c>
      <c r="R1008" s="85" t="s">
        <v>2323</v>
      </c>
      <c r="S1008" s="84" t="s">
        <v>4941</v>
      </c>
    </row>
    <row r="1009" spans="1:19" s="42" customFormat="1" ht="15.9" x14ac:dyDescent="0.45">
      <c r="A1009" s="8"/>
      <c r="B1009" s="75" t="s">
        <v>2324</v>
      </c>
      <c r="C1009" s="76" t="s">
        <v>2142</v>
      </c>
      <c r="D1009" s="76" t="s">
        <v>2143</v>
      </c>
      <c r="E1009" s="76" t="s">
        <v>2325</v>
      </c>
      <c r="F1009" s="77" t="s">
        <v>52</v>
      </c>
      <c r="G1009" s="78">
        <v>200</v>
      </c>
      <c r="H1009" s="79">
        <v>0.56000000000000005</v>
      </c>
      <c r="I1009" s="80"/>
      <c r="J1009" s="81">
        <f>INT(I1009/G1009)</f>
        <v>0</v>
      </c>
      <c r="K1009" s="81">
        <f>MOD(I1009,G1009)</f>
        <v>0</v>
      </c>
      <c r="L1009" s="82" t="str">
        <f>IF(I1009="","-",J1009+K1009/(G1009/2))</f>
        <v>-</v>
      </c>
      <c r="M1009" s="83">
        <f>I1009*H1009</f>
        <v>0</v>
      </c>
      <c r="N1009" s="83">
        <f>IF(I1009=0,0,IF(I1009&lt;100,(H1009+0.1)*I1009-M1009+7.5,0))</f>
        <v>0</v>
      </c>
      <c r="O1009" s="83">
        <f>N1009+M1009</f>
        <v>0</v>
      </c>
      <c r="P1009" s="84" t="s">
        <v>5377</v>
      </c>
      <c r="Q1009" s="78">
        <v>90</v>
      </c>
      <c r="R1009" s="85" t="s">
        <v>138</v>
      </c>
      <c r="S1009" s="84" t="s">
        <v>4493</v>
      </c>
    </row>
    <row r="1010" spans="1:19" s="42" customFormat="1" ht="15.9" x14ac:dyDescent="0.45">
      <c r="A1010" s="8"/>
      <c r="B1010" s="75" t="s">
        <v>2326</v>
      </c>
      <c r="C1010" s="76" t="s">
        <v>2142</v>
      </c>
      <c r="D1010" s="76" t="s">
        <v>2143</v>
      </c>
      <c r="E1010" s="76" t="s">
        <v>2327</v>
      </c>
      <c r="F1010" s="77" t="s">
        <v>52</v>
      </c>
      <c r="G1010" s="78">
        <v>200</v>
      </c>
      <c r="H1010" s="79">
        <v>0.56000000000000005</v>
      </c>
      <c r="I1010" s="80"/>
      <c r="J1010" s="81">
        <f>INT(I1010/G1010)</f>
        <v>0</v>
      </c>
      <c r="K1010" s="81">
        <f>MOD(I1010,G1010)</f>
        <v>0</v>
      </c>
      <c r="L1010" s="82" t="str">
        <f>IF(I1010="","-",J1010+K1010/(G1010/2))</f>
        <v>-</v>
      </c>
      <c r="M1010" s="83">
        <f>I1010*H1010</f>
        <v>0</v>
      </c>
      <c r="N1010" s="83">
        <f>IF(I1010=0,0,IF(I1010&lt;100,(H1010+0.1)*I1010-M1010+7.5,0))</f>
        <v>0</v>
      </c>
      <c r="O1010" s="83">
        <f>N1010+M1010</f>
        <v>0</v>
      </c>
      <c r="P1010" s="84" t="s">
        <v>5377</v>
      </c>
      <c r="Q1010" s="78">
        <v>80</v>
      </c>
      <c r="R1010" s="85" t="s">
        <v>138</v>
      </c>
      <c r="S1010" s="84" t="s">
        <v>4519</v>
      </c>
    </row>
    <row r="1011" spans="1:19" s="42" customFormat="1" ht="15.9" x14ac:dyDescent="0.45">
      <c r="A1011" s="8"/>
      <c r="B1011" s="75" t="s">
        <v>2328</v>
      </c>
      <c r="C1011" s="76" t="s">
        <v>2329</v>
      </c>
      <c r="D1011" s="76" t="s">
        <v>2330</v>
      </c>
      <c r="E1011" s="76" t="s">
        <v>2331</v>
      </c>
      <c r="F1011" s="77" t="s">
        <v>52</v>
      </c>
      <c r="G1011" s="78">
        <v>75</v>
      </c>
      <c r="H1011" s="79">
        <v>0.67</v>
      </c>
      <c r="I1011" s="80"/>
      <c r="J1011" s="81">
        <f>INT(I1011/G1011)</f>
        <v>0</v>
      </c>
      <c r="K1011" s="81">
        <f>MOD(I1011,G1011)</f>
        <v>0</v>
      </c>
      <c r="L1011" s="82" t="str">
        <f>IF(I1011="","-",J1011+K1011/(G1011/2))</f>
        <v>-</v>
      </c>
      <c r="M1011" s="83">
        <f>I1011*H1011</f>
        <v>0</v>
      </c>
      <c r="N1011" s="83">
        <f>IF(I1011=0,0,IF(I1011&lt;100,(H1011+0.1)*I1011-M1011+7.5,0))</f>
        <v>0</v>
      </c>
      <c r="O1011" s="83">
        <f>N1011+M1011</f>
        <v>0</v>
      </c>
      <c r="P1011" s="84"/>
      <c r="Q1011" s="78">
        <v>80</v>
      </c>
      <c r="R1011" s="85" t="s">
        <v>121</v>
      </c>
      <c r="S1011" s="84" t="s">
        <v>4658</v>
      </c>
    </row>
    <row r="1012" spans="1:19" s="42" customFormat="1" ht="15.9" x14ac:dyDescent="0.45">
      <c r="A1012" s="8"/>
      <c r="B1012" s="75" t="s">
        <v>2332</v>
      </c>
      <c r="C1012" s="86" t="s">
        <v>2329</v>
      </c>
      <c r="D1012" s="86" t="s">
        <v>2330</v>
      </c>
      <c r="E1012" s="86" t="s">
        <v>2333</v>
      </c>
      <c r="F1012" s="87" t="s">
        <v>52</v>
      </c>
      <c r="G1012" s="78">
        <v>75</v>
      </c>
      <c r="H1012" s="79">
        <v>0.72</v>
      </c>
      <c r="I1012" s="80"/>
      <c r="J1012" s="81">
        <f>INT(I1012/G1012)</f>
        <v>0</v>
      </c>
      <c r="K1012" s="81">
        <f>MOD(I1012,G1012)</f>
        <v>0</v>
      </c>
      <c r="L1012" s="82" t="str">
        <f>IF(I1012="","-",J1012+K1012/(G1012/2))</f>
        <v>-</v>
      </c>
      <c r="M1012" s="83">
        <f>I1012*H1012</f>
        <v>0</v>
      </c>
      <c r="N1012" s="83">
        <f>IF(I1012=0,0,IF(I1012&lt;100,(H1012+0.1)*I1012-M1012+7.5,0))</f>
        <v>0</v>
      </c>
      <c r="O1012" s="83">
        <f>N1012+M1012</f>
        <v>0</v>
      </c>
      <c r="P1012" s="84"/>
      <c r="Q1012" s="78">
        <v>90</v>
      </c>
      <c r="R1012" s="85" t="s">
        <v>121</v>
      </c>
      <c r="S1012" s="84"/>
    </row>
    <row r="1013" spans="1:19" s="42" customFormat="1" ht="15.9" x14ac:dyDescent="0.45">
      <c r="A1013" s="8"/>
      <c r="B1013" s="75" t="s">
        <v>2334</v>
      </c>
      <c r="C1013" s="76" t="s">
        <v>2329</v>
      </c>
      <c r="D1013" s="76" t="s">
        <v>2330</v>
      </c>
      <c r="E1013" s="76" t="s">
        <v>2335</v>
      </c>
      <c r="F1013" s="77" t="s">
        <v>52</v>
      </c>
      <c r="G1013" s="78">
        <v>75</v>
      </c>
      <c r="H1013" s="79">
        <v>0.67</v>
      </c>
      <c r="I1013" s="80"/>
      <c r="J1013" s="81">
        <f>INT(I1013/G1013)</f>
        <v>0</v>
      </c>
      <c r="K1013" s="81">
        <f>MOD(I1013,G1013)</f>
        <v>0</v>
      </c>
      <c r="L1013" s="82" t="str">
        <f>IF(I1013="","-",J1013+K1013/(G1013/2))</f>
        <v>-</v>
      </c>
      <c r="M1013" s="83">
        <f>I1013*H1013</f>
        <v>0</v>
      </c>
      <c r="N1013" s="83">
        <f>IF(I1013=0,0,IF(I1013&lt;100,(H1013+0.1)*I1013-M1013+7.5,0))</f>
        <v>0</v>
      </c>
      <c r="O1013" s="83">
        <f>N1013+M1013</f>
        <v>0</v>
      </c>
      <c r="P1013" s="84"/>
      <c r="Q1013" s="78">
        <v>50</v>
      </c>
      <c r="R1013" s="85" t="s">
        <v>121</v>
      </c>
      <c r="S1013" s="84" t="s">
        <v>4942</v>
      </c>
    </row>
    <row r="1014" spans="1:19" s="42" customFormat="1" ht="15.9" x14ac:dyDescent="0.45">
      <c r="A1014" s="8"/>
      <c r="B1014" s="75" t="s">
        <v>2336</v>
      </c>
      <c r="C1014" s="76" t="s">
        <v>2329</v>
      </c>
      <c r="D1014" s="76" t="s">
        <v>2330</v>
      </c>
      <c r="E1014" s="76" t="s">
        <v>2337</v>
      </c>
      <c r="F1014" s="77" t="s">
        <v>52</v>
      </c>
      <c r="G1014" s="78">
        <v>75</v>
      </c>
      <c r="H1014" s="79">
        <v>0.61</v>
      </c>
      <c r="I1014" s="80"/>
      <c r="J1014" s="81">
        <f>INT(I1014/G1014)</f>
        <v>0</v>
      </c>
      <c r="K1014" s="81">
        <f>MOD(I1014,G1014)</f>
        <v>0</v>
      </c>
      <c r="L1014" s="82" t="str">
        <f>IF(I1014="","-",J1014+K1014/(G1014/2))</f>
        <v>-</v>
      </c>
      <c r="M1014" s="83">
        <f>I1014*H1014</f>
        <v>0</v>
      </c>
      <c r="N1014" s="83">
        <f>IF(I1014=0,0,IF(I1014&lt;100,(H1014+0.1)*I1014-M1014+7.5,0))</f>
        <v>0</v>
      </c>
      <c r="O1014" s="83">
        <f>N1014+M1014</f>
        <v>0</v>
      </c>
      <c r="P1014" s="84"/>
      <c r="Q1014" s="78">
        <v>100</v>
      </c>
      <c r="R1014" s="85" t="s">
        <v>121</v>
      </c>
      <c r="S1014" s="84" t="s">
        <v>4512</v>
      </c>
    </row>
    <row r="1015" spans="1:19" s="42" customFormat="1" ht="15.9" x14ac:dyDescent="0.45">
      <c r="A1015" s="8"/>
      <c r="B1015" s="75" t="s">
        <v>2338</v>
      </c>
      <c r="C1015" s="86" t="s">
        <v>2329</v>
      </c>
      <c r="D1015" s="86" t="s">
        <v>2330</v>
      </c>
      <c r="E1015" s="86" t="s">
        <v>2339</v>
      </c>
      <c r="F1015" s="87" t="s">
        <v>52</v>
      </c>
      <c r="G1015" s="78">
        <v>75</v>
      </c>
      <c r="H1015" s="79">
        <v>0.72</v>
      </c>
      <c r="I1015" s="80"/>
      <c r="J1015" s="81">
        <f>INT(I1015/G1015)</f>
        <v>0</v>
      </c>
      <c r="K1015" s="81">
        <f>MOD(I1015,G1015)</f>
        <v>0</v>
      </c>
      <c r="L1015" s="82" t="str">
        <f>IF(I1015="","-",J1015+K1015/(G1015/2))</f>
        <v>-</v>
      </c>
      <c r="M1015" s="83">
        <f>I1015*H1015</f>
        <v>0</v>
      </c>
      <c r="N1015" s="83">
        <f>IF(I1015=0,0,IF(I1015&lt;100,(H1015+0.1)*I1015-M1015+7.5,0))</f>
        <v>0</v>
      </c>
      <c r="O1015" s="83">
        <f>N1015+M1015</f>
        <v>0</v>
      </c>
      <c r="P1015" s="84"/>
      <c r="Q1015" s="78">
        <v>100</v>
      </c>
      <c r="R1015" s="85" t="s">
        <v>121</v>
      </c>
      <c r="S1015" s="84"/>
    </row>
    <row r="1016" spans="1:19" s="42" customFormat="1" ht="15.9" x14ac:dyDescent="0.45">
      <c r="A1016" s="8"/>
      <c r="B1016" s="75" t="s">
        <v>2340</v>
      </c>
      <c r="C1016" s="76" t="s">
        <v>2329</v>
      </c>
      <c r="D1016" s="76" t="s">
        <v>2330</v>
      </c>
      <c r="E1016" s="76" t="s">
        <v>2341</v>
      </c>
      <c r="F1016" s="77" t="s">
        <v>52</v>
      </c>
      <c r="G1016" s="78">
        <v>75</v>
      </c>
      <c r="H1016" s="79">
        <v>0.67</v>
      </c>
      <c r="I1016" s="80"/>
      <c r="J1016" s="81">
        <f>INT(I1016/G1016)</f>
        <v>0</v>
      </c>
      <c r="K1016" s="81">
        <f>MOD(I1016,G1016)</f>
        <v>0</v>
      </c>
      <c r="L1016" s="82" t="str">
        <f>IF(I1016="","-",J1016+K1016/(G1016/2))</f>
        <v>-</v>
      </c>
      <c r="M1016" s="83">
        <f>I1016*H1016</f>
        <v>0</v>
      </c>
      <c r="N1016" s="83">
        <f>IF(I1016=0,0,IF(I1016&lt;100,(H1016+0.1)*I1016-M1016+7.5,0))</f>
        <v>0</v>
      </c>
      <c r="O1016" s="83">
        <f>N1016+M1016</f>
        <v>0</v>
      </c>
      <c r="P1016" s="84"/>
      <c r="Q1016" s="78">
        <v>150</v>
      </c>
      <c r="R1016" s="85" t="s">
        <v>121</v>
      </c>
      <c r="S1016" s="84" t="s">
        <v>4664</v>
      </c>
    </row>
    <row r="1017" spans="1:19" s="42" customFormat="1" ht="15.9" x14ac:dyDescent="0.45">
      <c r="A1017" s="8"/>
      <c r="B1017" s="75" t="s">
        <v>2342</v>
      </c>
      <c r="C1017" s="76" t="s">
        <v>2329</v>
      </c>
      <c r="D1017" s="76" t="s">
        <v>2330</v>
      </c>
      <c r="E1017" s="76" t="s">
        <v>2343</v>
      </c>
      <c r="F1017" s="77" t="s">
        <v>52</v>
      </c>
      <c r="G1017" s="78">
        <v>75</v>
      </c>
      <c r="H1017" s="79">
        <v>0.61</v>
      </c>
      <c r="I1017" s="80"/>
      <c r="J1017" s="81">
        <f>INT(I1017/G1017)</f>
        <v>0</v>
      </c>
      <c r="K1017" s="81">
        <f>MOD(I1017,G1017)</f>
        <v>0</v>
      </c>
      <c r="L1017" s="82" t="str">
        <f>IF(I1017="","-",J1017+K1017/(G1017/2))</f>
        <v>-</v>
      </c>
      <c r="M1017" s="83">
        <f>I1017*H1017</f>
        <v>0</v>
      </c>
      <c r="N1017" s="83">
        <f>IF(I1017=0,0,IF(I1017&lt;100,(H1017+0.1)*I1017-M1017+7.5,0))</f>
        <v>0</v>
      </c>
      <c r="O1017" s="83">
        <f>N1017+M1017</f>
        <v>0</v>
      </c>
      <c r="P1017" s="84"/>
      <c r="Q1017" s="78">
        <v>50</v>
      </c>
      <c r="R1017" s="85" t="s">
        <v>121</v>
      </c>
      <c r="S1017" s="84" t="s">
        <v>4943</v>
      </c>
    </row>
    <row r="1018" spans="1:19" s="42" customFormat="1" ht="15.9" x14ac:dyDescent="0.45">
      <c r="A1018" s="8"/>
      <c r="B1018" s="75" t="s">
        <v>2344</v>
      </c>
      <c r="C1018" s="86" t="s">
        <v>2329</v>
      </c>
      <c r="D1018" s="86" t="s">
        <v>2330</v>
      </c>
      <c r="E1018" s="86" t="s">
        <v>2345</v>
      </c>
      <c r="F1018" s="87" t="s">
        <v>52</v>
      </c>
      <c r="G1018" s="78">
        <v>75</v>
      </c>
      <c r="H1018" s="79">
        <v>0.66</v>
      </c>
      <c r="I1018" s="80"/>
      <c r="J1018" s="81">
        <f>INT(I1018/G1018)</f>
        <v>0</v>
      </c>
      <c r="K1018" s="81">
        <f>MOD(I1018,G1018)</f>
        <v>0</v>
      </c>
      <c r="L1018" s="82" t="str">
        <f>IF(I1018="","-",J1018+K1018/(G1018/2))</f>
        <v>-</v>
      </c>
      <c r="M1018" s="83">
        <f>I1018*H1018</f>
        <v>0</v>
      </c>
      <c r="N1018" s="83">
        <f>IF(I1018=0,0,IF(I1018&lt;100,(H1018+0.1)*I1018-M1018+7.5,0))</f>
        <v>0</v>
      </c>
      <c r="O1018" s="83">
        <f>N1018+M1018</f>
        <v>0</v>
      </c>
      <c r="P1018" s="84"/>
      <c r="Q1018" s="78">
        <v>100</v>
      </c>
      <c r="R1018" s="85" t="s">
        <v>121</v>
      </c>
      <c r="S1018" s="84" t="s">
        <v>5463</v>
      </c>
    </row>
    <row r="1019" spans="1:19" s="42" customFormat="1" ht="15.9" x14ac:dyDescent="0.45">
      <c r="A1019" s="8"/>
      <c r="B1019" s="75" t="s">
        <v>2346</v>
      </c>
      <c r="C1019" s="76" t="s">
        <v>2329</v>
      </c>
      <c r="D1019" s="76" t="s">
        <v>2330</v>
      </c>
      <c r="E1019" s="76" t="s">
        <v>2347</v>
      </c>
      <c r="F1019" s="88" t="s">
        <v>52</v>
      </c>
      <c r="G1019" s="78">
        <v>75</v>
      </c>
      <c r="H1019" s="79">
        <v>0.82000000000000006</v>
      </c>
      <c r="I1019" s="80"/>
      <c r="J1019" s="81">
        <f>INT(I1019/G1019)</f>
        <v>0</v>
      </c>
      <c r="K1019" s="81">
        <f>MOD(I1019,G1019)</f>
        <v>0</v>
      </c>
      <c r="L1019" s="82" t="str">
        <f>IF(I1019="","-",J1019+K1019/(G1019/2))</f>
        <v>-</v>
      </c>
      <c r="M1019" s="83">
        <f>I1019*H1019</f>
        <v>0</v>
      </c>
      <c r="N1019" s="83">
        <f>IF(I1019=0,0,IF(I1019&lt;100,(H1019+0.1)*I1019-M1019+7.5,0))</f>
        <v>0</v>
      </c>
      <c r="O1019" s="83">
        <f>N1019+M1019</f>
        <v>0</v>
      </c>
      <c r="P1019" s="84"/>
      <c r="Q1019" s="78">
        <v>120</v>
      </c>
      <c r="R1019" s="85" t="s">
        <v>121</v>
      </c>
      <c r="S1019" s="84" t="s">
        <v>4944</v>
      </c>
    </row>
    <row r="1020" spans="1:19" s="42" customFormat="1" ht="15.9" x14ac:dyDescent="0.45">
      <c r="A1020" s="8"/>
      <c r="B1020" s="75" t="s">
        <v>2348</v>
      </c>
      <c r="C1020" s="76" t="s">
        <v>2329</v>
      </c>
      <c r="D1020" s="76" t="s">
        <v>2330</v>
      </c>
      <c r="E1020" s="76" t="s">
        <v>2349</v>
      </c>
      <c r="F1020" s="77" t="s">
        <v>52</v>
      </c>
      <c r="G1020" s="78">
        <v>75</v>
      </c>
      <c r="H1020" s="79">
        <v>0.67</v>
      </c>
      <c r="I1020" s="80"/>
      <c r="J1020" s="81">
        <f>INT(I1020/G1020)</f>
        <v>0</v>
      </c>
      <c r="K1020" s="81">
        <f>MOD(I1020,G1020)</f>
        <v>0</v>
      </c>
      <c r="L1020" s="82" t="str">
        <f>IF(I1020="","-",J1020+K1020/(G1020/2))</f>
        <v>-</v>
      </c>
      <c r="M1020" s="83">
        <f>I1020*H1020</f>
        <v>0</v>
      </c>
      <c r="N1020" s="83">
        <f>IF(I1020=0,0,IF(I1020&lt;100,(H1020+0.1)*I1020-M1020+7.5,0))</f>
        <v>0</v>
      </c>
      <c r="O1020" s="83">
        <f>N1020+M1020</f>
        <v>0</v>
      </c>
      <c r="P1020" s="84"/>
      <c r="Q1020" s="78">
        <v>150</v>
      </c>
      <c r="R1020" s="85" t="s">
        <v>121</v>
      </c>
      <c r="S1020" s="84" t="s">
        <v>4518</v>
      </c>
    </row>
    <row r="1021" spans="1:19" s="42" customFormat="1" ht="15.9" x14ac:dyDescent="0.45">
      <c r="A1021" s="8"/>
      <c r="B1021" s="75" t="s">
        <v>2350</v>
      </c>
      <c r="C1021" s="76" t="s">
        <v>2329</v>
      </c>
      <c r="D1021" s="76" t="s">
        <v>2330</v>
      </c>
      <c r="E1021" s="76" t="s">
        <v>2351</v>
      </c>
      <c r="F1021" s="77" t="s">
        <v>52</v>
      </c>
      <c r="G1021" s="78">
        <v>75</v>
      </c>
      <c r="H1021" s="79">
        <v>0.64</v>
      </c>
      <c r="I1021" s="80"/>
      <c r="J1021" s="81">
        <f>INT(I1021/G1021)</f>
        <v>0</v>
      </c>
      <c r="K1021" s="81">
        <f>MOD(I1021,G1021)</f>
        <v>0</v>
      </c>
      <c r="L1021" s="82" t="str">
        <f>IF(I1021="","-",J1021+K1021/(G1021/2))</f>
        <v>-</v>
      </c>
      <c r="M1021" s="83">
        <f>I1021*H1021</f>
        <v>0</v>
      </c>
      <c r="N1021" s="83">
        <f>IF(I1021=0,0,IF(I1021&lt;100,(H1021+0.1)*I1021-M1021+7.5,0))</f>
        <v>0</v>
      </c>
      <c r="O1021" s="83">
        <f>N1021+M1021</f>
        <v>0</v>
      </c>
      <c r="P1021" s="84"/>
      <c r="Q1021" s="78">
        <v>150</v>
      </c>
      <c r="R1021" s="85" t="s">
        <v>121</v>
      </c>
      <c r="S1021" s="84" t="s">
        <v>4520</v>
      </c>
    </row>
    <row r="1022" spans="1:19" s="42" customFormat="1" ht="15.9" x14ac:dyDescent="0.45">
      <c r="A1022" s="8"/>
      <c r="B1022" s="75" t="s">
        <v>2352</v>
      </c>
      <c r="C1022" s="76" t="s">
        <v>2353</v>
      </c>
      <c r="D1022" s="76" t="s">
        <v>2354</v>
      </c>
      <c r="E1022" s="76" t="s">
        <v>76</v>
      </c>
      <c r="F1022" s="77" t="s">
        <v>52</v>
      </c>
      <c r="G1022" s="78">
        <v>75</v>
      </c>
      <c r="H1022" s="79">
        <v>1.36</v>
      </c>
      <c r="I1022" s="80"/>
      <c r="J1022" s="81">
        <f>INT(I1022/G1022)</f>
        <v>0</v>
      </c>
      <c r="K1022" s="81">
        <f>MOD(I1022,G1022)</f>
        <v>0</v>
      </c>
      <c r="L1022" s="82" t="str">
        <f>IF(I1022="","-",J1022+K1022/(G1022/2))</f>
        <v>-</v>
      </c>
      <c r="M1022" s="83">
        <f>I1022*H1022</f>
        <v>0</v>
      </c>
      <c r="N1022" s="83">
        <f>IF(I1022=0,0,IF(I1022&lt;100,(H1022+0.1)*I1022-M1022+7.5,0))</f>
        <v>0</v>
      </c>
      <c r="O1022" s="83">
        <f>N1022+M1022</f>
        <v>0</v>
      </c>
      <c r="P1022" s="84"/>
      <c r="Q1022" s="78">
        <v>180</v>
      </c>
      <c r="R1022" s="85" t="s">
        <v>138</v>
      </c>
      <c r="S1022" s="84" t="s">
        <v>4945</v>
      </c>
    </row>
    <row r="1023" spans="1:19" s="42" customFormat="1" ht="15.9" x14ac:dyDescent="0.45">
      <c r="A1023" s="8"/>
      <c r="B1023" s="75" t="s">
        <v>2355</v>
      </c>
      <c r="C1023" s="76" t="s">
        <v>2356</v>
      </c>
      <c r="D1023" s="76" t="s">
        <v>2357</v>
      </c>
      <c r="E1023" s="76" t="s">
        <v>1586</v>
      </c>
      <c r="F1023" s="77" t="s">
        <v>52</v>
      </c>
      <c r="G1023" s="78">
        <v>150</v>
      </c>
      <c r="H1023" s="79">
        <v>0.51</v>
      </c>
      <c r="I1023" s="80"/>
      <c r="J1023" s="81">
        <f>INT(I1023/G1023)</f>
        <v>0</v>
      </c>
      <c r="K1023" s="81">
        <f>MOD(I1023,G1023)</f>
        <v>0</v>
      </c>
      <c r="L1023" s="82" t="str">
        <f>IF(I1023="","-",J1023+K1023/(G1023/2))</f>
        <v>-</v>
      </c>
      <c r="M1023" s="83">
        <f>I1023*H1023</f>
        <v>0</v>
      </c>
      <c r="N1023" s="83">
        <f>IF(I1023=0,0,IF(I1023&lt;100,(H1023+0.1)*I1023-M1023+7.5,0))</f>
        <v>0</v>
      </c>
      <c r="O1023" s="83">
        <f>N1023+M1023</f>
        <v>0</v>
      </c>
      <c r="P1023" s="84"/>
      <c r="Q1023" s="78">
        <v>100</v>
      </c>
      <c r="R1023" s="85" t="s">
        <v>63</v>
      </c>
      <c r="S1023" s="84" t="s">
        <v>4518</v>
      </c>
    </row>
    <row r="1024" spans="1:19" s="42" customFormat="1" ht="15.9" x14ac:dyDescent="0.45">
      <c r="A1024" s="8"/>
      <c r="B1024" s="75" t="s">
        <v>2358</v>
      </c>
      <c r="C1024" s="76" t="s">
        <v>2356</v>
      </c>
      <c r="D1024" s="76" t="s">
        <v>2357</v>
      </c>
      <c r="E1024" s="76" t="s">
        <v>2359</v>
      </c>
      <c r="F1024" s="77" t="s">
        <v>52</v>
      </c>
      <c r="G1024" s="78">
        <v>150</v>
      </c>
      <c r="H1024" s="79">
        <v>1.3800000000000001</v>
      </c>
      <c r="I1024" s="80"/>
      <c r="J1024" s="81">
        <f>INT(I1024/G1024)</f>
        <v>0</v>
      </c>
      <c r="K1024" s="81">
        <f>MOD(I1024,G1024)</f>
        <v>0</v>
      </c>
      <c r="L1024" s="82" t="str">
        <f>IF(I1024="","-",J1024+K1024/(G1024/2))</f>
        <v>-</v>
      </c>
      <c r="M1024" s="83">
        <f>I1024*H1024</f>
        <v>0</v>
      </c>
      <c r="N1024" s="83">
        <f>IF(I1024=0,0,IF(I1024&lt;100,(H1024+0.1)*I1024-M1024+7.5,0))</f>
        <v>0</v>
      </c>
      <c r="O1024" s="83">
        <f>N1024+M1024</f>
        <v>0</v>
      </c>
      <c r="P1024" s="84"/>
      <c r="Q1024" s="78">
        <v>60</v>
      </c>
      <c r="R1024" s="85" t="s">
        <v>53</v>
      </c>
      <c r="S1024" s="84" t="s">
        <v>4946</v>
      </c>
    </row>
    <row r="1025" spans="1:19" s="42" customFormat="1" ht="15.9" x14ac:dyDescent="0.45">
      <c r="A1025" s="8"/>
      <c r="B1025" s="75" t="s">
        <v>2360</v>
      </c>
      <c r="C1025" s="86" t="s">
        <v>2356</v>
      </c>
      <c r="D1025" s="86" t="s">
        <v>2357</v>
      </c>
      <c r="E1025" s="86" t="s">
        <v>2361</v>
      </c>
      <c r="F1025" s="87" t="s">
        <v>52</v>
      </c>
      <c r="G1025" s="78">
        <v>150</v>
      </c>
      <c r="H1025" s="79">
        <v>1.3800000000000001</v>
      </c>
      <c r="I1025" s="80"/>
      <c r="J1025" s="81">
        <f>INT(I1025/G1025)</f>
        <v>0</v>
      </c>
      <c r="K1025" s="81">
        <f>MOD(I1025,G1025)</f>
        <v>0</v>
      </c>
      <c r="L1025" s="82" t="str">
        <f>IF(I1025="","-",J1025+K1025/(G1025/2))</f>
        <v>-</v>
      </c>
      <c r="M1025" s="83">
        <f>I1025*H1025</f>
        <v>0</v>
      </c>
      <c r="N1025" s="83">
        <f>IF(I1025=0,0,IF(I1025&lt;100,(H1025+0.1)*I1025-M1025+7.5,0))</f>
        <v>0</v>
      </c>
      <c r="O1025" s="83">
        <f>N1025+M1025</f>
        <v>0</v>
      </c>
      <c r="P1025" s="84"/>
      <c r="Q1025" s="78">
        <v>60</v>
      </c>
      <c r="R1025" s="85" t="s">
        <v>53</v>
      </c>
      <c r="S1025" s="84"/>
    </row>
    <row r="1026" spans="1:19" s="42" customFormat="1" ht="15.9" x14ac:dyDescent="0.45">
      <c r="A1026" s="8"/>
      <c r="B1026" s="75" t="s">
        <v>2362</v>
      </c>
      <c r="C1026" s="76" t="s">
        <v>2356</v>
      </c>
      <c r="D1026" s="76" t="s">
        <v>2357</v>
      </c>
      <c r="E1026" s="76" t="s">
        <v>2363</v>
      </c>
      <c r="F1026" s="77" t="s">
        <v>52</v>
      </c>
      <c r="G1026" s="78">
        <v>150</v>
      </c>
      <c r="H1026" s="79">
        <v>1.49</v>
      </c>
      <c r="I1026" s="80"/>
      <c r="J1026" s="81">
        <f>INT(I1026/G1026)</f>
        <v>0</v>
      </c>
      <c r="K1026" s="81">
        <f>MOD(I1026,G1026)</f>
        <v>0</v>
      </c>
      <c r="L1026" s="82" t="str">
        <f>IF(I1026="","-",J1026+K1026/(G1026/2))</f>
        <v>-</v>
      </c>
      <c r="M1026" s="83">
        <f>I1026*H1026</f>
        <v>0</v>
      </c>
      <c r="N1026" s="83">
        <f>IF(I1026=0,0,IF(I1026&lt;100,(H1026+0.1)*I1026-M1026+7.5,0))</f>
        <v>0</v>
      </c>
      <c r="O1026" s="83">
        <f>N1026+M1026</f>
        <v>0</v>
      </c>
      <c r="P1026" s="84"/>
      <c r="Q1026" s="78">
        <v>100</v>
      </c>
      <c r="R1026" s="85" t="s">
        <v>121</v>
      </c>
      <c r="S1026" s="84" t="s">
        <v>4947</v>
      </c>
    </row>
    <row r="1027" spans="1:19" s="42" customFormat="1" ht="15.9" x14ac:dyDescent="0.45">
      <c r="A1027" s="8"/>
      <c r="B1027" s="75" t="s">
        <v>2364</v>
      </c>
      <c r="C1027" s="76" t="s">
        <v>2356</v>
      </c>
      <c r="D1027" s="76" t="s">
        <v>2357</v>
      </c>
      <c r="E1027" s="76" t="s">
        <v>2365</v>
      </c>
      <c r="F1027" s="77" t="s">
        <v>52</v>
      </c>
      <c r="G1027" s="78">
        <v>150</v>
      </c>
      <c r="H1027" s="79">
        <v>1.1200000000000001</v>
      </c>
      <c r="I1027" s="80"/>
      <c r="J1027" s="81">
        <f>INT(I1027/G1027)</f>
        <v>0</v>
      </c>
      <c r="K1027" s="81">
        <f>MOD(I1027,G1027)</f>
        <v>0</v>
      </c>
      <c r="L1027" s="82" t="str">
        <f>IF(I1027="","-",J1027+K1027/(G1027/2))</f>
        <v>-</v>
      </c>
      <c r="M1027" s="83">
        <f>I1027*H1027</f>
        <v>0</v>
      </c>
      <c r="N1027" s="83">
        <f>IF(I1027=0,0,IF(I1027&lt;100,(H1027+0.1)*I1027-M1027+7.5,0))</f>
        <v>0</v>
      </c>
      <c r="O1027" s="83">
        <f>N1027+M1027</f>
        <v>0</v>
      </c>
      <c r="P1027" s="84"/>
      <c r="Q1027" s="78">
        <v>150</v>
      </c>
      <c r="R1027" s="85" t="s">
        <v>58</v>
      </c>
      <c r="S1027" s="84" t="s">
        <v>4948</v>
      </c>
    </row>
    <row r="1028" spans="1:19" s="42" customFormat="1" ht="15.9" x14ac:dyDescent="0.45">
      <c r="A1028" s="8"/>
      <c r="B1028" s="75" t="s">
        <v>2366</v>
      </c>
      <c r="C1028" s="86" t="s">
        <v>2356</v>
      </c>
      <c r="D1028" s="86" t="s">
        <v>2357</v>
      </c>
      <c r="E1028" s="86" t="s">
        <v>2367</v>
      </c>
      <c r="F1028" s="87" t="s">
        <v>52</v>
      </c>
      <c r="G1028" s="78">
        <v>150</v>
      </c>
      <c r="H1028" s="79">
        <v>1.3</v>
      </c>
      <c r="I1028" s="80"/>
      <c r="J1028" s="81">
        <f>INT(I1028/G1028)</f>
        <v>0</v>
      </c>
      <c r="K1028" s="81">
        <f>MOD(I1028,G1028)</f>
        <v>0</v>
      </c>
      <c r="L1028" s="82" t="str">
        <f>IF(I1028="","-",J1028+K1028/(G1028/2))</f>
        <v>-</v>
      </c>
      <c r="M1028" s="83">
        <f>I1028*H1028</f>
        <v>0</v>
      </c>
      <c r="N1028" s="83">
        <f>IF(I1028=0,0,IF(I1028&lt;100,(H1028+0.1)*I1028-M1028+7.5,0))</f>
        <v>0</v>
      </c>
      <c r="O1028" s="83">
        <f>N1028+M1028</f>
        <v>0</v>
      </c>
      <c r="P1028" s="84"/>
      <c r="Q1028" s="78">
        <v>100</v>
      </c>
      <c r="R1028" s="85" t="s">
        <v>58</v>
      </c>
      <c r="S1028" s="84"/>
    </row>
    <row r="1029" spans="1:19" s="42" customFormat="1" ht="15.9" x14ac:dyDescent="0.45">
      <c r="A1029" s="8"/>
      <c r="B1029" s="75" t="s">
        <v>2368</v>
      </c>
      <c r="C1029" s="86" t="s">
        <v>2356</v>
      </c>
      <c r="D1029" s="86" t="s">
        <v>2357</v>
      </c>
      <c r="E1029" s="86" t="s">
        <v>2369</v>
      </c>
      <c r="F1029" s="87" t="s">
        <v>52</v>
      </c>
      <c r="G1029" s="78">
        <v>150</v>
      </c>
      <c r="H1029" s="79">
        <v>1.24</v>
      </c>
      <c r="I1029" s="80"/>
      <c r="J1029" s="81">
        <f>INT(I1029/G1029)</f>
        <v>0</v>
      </c>
      <c r="K1029" s="81">
        <f>MOD(I1029,G1029)</f>
        <v>0</v>
      </c>
      <c r="L1029" s="82" t="str">
        <f>IF(I1029="","-",J1029+K1029/(G1029/2))</f>
        <v>-</v>
      </c>
      <c r="M1029" s="83">
        <f>I1029*H1029</f>
        <v>0</v>
      </c>
      <c r="N1029" s="83">
        <f>IF(I1029=0,0,IF(I1029&lt;100,(H1029+0.1)*I1029-M1029+7.5,0))</f>
        <v>0</v>
      </c>
      <c r="O1029" s="83">
        <f>N1029+M1029</f>
        <v>0</v>
      </c>
      <c r="P1029" s="84"/>
      <c r="Q1029" s="78">
        <v>65</v>
      </c>
      <c r="R1029" s="85" t="s">
        <v>88</v>
      </c>
      <c r="S1029" s="84" t="s">
        <v>4664</v>
      </c>
    </row>
    <row r="1030" spans="1:19" s="42" customFormat="1" ht="15.9" x14ac:dyDescent="0.45">
      <c r="A1030" s="8"/>
      <c r="B1030" s="75" t="s">
        <v>2370</v>
      </c>
      <c r="C1030" s="76" t="s">
        <v>2356</v>
      </c>
      <c r="D1030" s="76" t="s">
        <v>2357</v>
      </c>
      <c r="E1030" s="76" t="s">
        <v>2371</v>
      </c>
      <c r="F1030" s="77" t="s">
        <v>52</v>
      </c>
      <c r="G1030" s="78">
        <v>150</v>
      </c>
      <c r="H1030" s="79">
        <v>0.91</v>
      </c>
      <c r="I1030" s="80"/>
      <c r="J1030" s="81">
        <f>INT(I1030/G1030)</f>
        <v>0</v>
      </c>
      <c r="K1030" s="81">
        <f>MOD(I1030,G1030)</f>
        <v>0</v>
      </c>
      <c r="L1030" s="82" t="str">
        <f>IF(I1030="","-",J1030+K1030/(G1030/2))</f>
        <v>-</v>
      </c>
      <c r="M1030" s="83">
        <f>I1030*H1030</f>
        <v>0</v>
      </c>
      <c r="N1030" s="83">
        <f>IF(I1030=0,0,IF(I1030&lt;100,(H1030+0.1)*I1030-M1030+7.5,0))</f>
        <v>0</v>
      </c>
      <c r="O1030" s="83">
        <f>N1030+M1030</f>
        <v>0</v>
      </c>
      <c r="P1030" s="84" t="s">
        <v>5377</v>
      </c>
      <c r="Q1030" s="78">
        <v>100</v>
      </c>
      <c r="R1030" s="85" t="s">
        <v>283</v>
      </c>
      <c r="S1030" s="84" t="s">
        <v>4949</v>
      </c>
    </row>
    <row r="1031" spans="1:19" s="42" customFormat="1" ht="15.9" x14ac:dyDescent="0.45">
      <c r="A1031" s="8"/>
      <c r="B1031" s="75" t="s">
        <v>2372</v>
      </c>
      <c r="C1031" s="76" t="s">
        <v>2356</v>
      </c>
      <c r="D1031" s="76" t="s">
        <v>2357</v>
      </c>
      <c r="E1031" s="76" t="s">
        <v>2373</v>
      </c>
      <c r="F1031" s="77" t="s">
        <v>52</v>
      </c>
      <c r="G1031" s="78">
        <v>150</v>
      </c>
      <c r="H1031" s="79">
        <v>0.85</v>
      </c>
      <c r="I1031" s="80"/>
      <c r="J1031" s="81">
        <f>INT(I1031/G1031)</f>
        <v>0</v>
      </c>
      <c r="K1031" s="81">
        <f>MOD(I1031,G1031)</f>
        <v>0</v>
      </c>
      <c r="L1031" s="82" t="str">
        <f>IF(I1031="","-",J1031+K1031/(G1031/2))</f>
        <v>-</v>
      </c>
      <c r="M1031" s="83">
        <f>I1031*H1031</f>
        <v>0</v>
      </c>
      <c r="N1031" s="83">
        <f>IF(I1031=0,0,IF(I1031&lt;100,(H1031+0.1)*I1031-M1031+7.5,0))</f>
        <v>0</v>
      </c>
      <c r="O1031" s="83">
        <f>N1031+M1031</f>
        <v>0</v>
      </c>
      <c r="P1031" s="84"/>
      <c r="Q1031" s="78">
        <v>80</v>
      </c>
      <c r="R1031" s="85" t="s">
        <v>63</v>
      </c>
      <c r="S1031" s="84" t="s">
        <v>4950</v>
      </c>
    </row>
    <row r="1032" spans="1:19" s="42" customFormat="1" ht="15.9" x14ac:dyDescent="0.45">
      <c r="A1032" s="8"/>
      <c r="B1032" s="75" t="s">
        <v>2374</v>
      </c>
      <c r="C1032" s="76" t="s">
        <v>2356</v>
      </c>
      <c r="D1032" s="76" t="s">
        <v>2357</v>
      </c>
      <c r="E1032" s="76" t="s">
        <v>2375</v>
      </c>
      <c r="F1032" s="77" t="s">
        <v>52</v>
      </c>
      <c r="G1032" s="78">
        <v>150</v>
      </c>
      <c r="H1032" s="79">
        <v>1.24</v>
      </c>
      <c r="I1032" s="80"/>
      <c r="J1032" s="81">
        <f>INT(I1032/G1032)</f>
        <v>0</v>
      </c>
      <c r="K1032" s="81">
        <f>MOD(I1032,G1032)</f>
        <v>0</v>
      </c>
      <c r="L1032" s="82" t="str">
        <f>IF(I1032="","-",J1032+K1032/(G1032/2))</f>
        <v>-</v>
      </c>
      <c r="M1032" s="83">
        <f>I1032*H1032</f>
        <v>0</v>
      </c>
      <c r="N1032" s="83">
        <f>IF(I1032=0,0,IF(I1032&lt;100,(H1032+0.1)*I1032-M1032+7.5,0))</f>
        <v>0</v>
      </c>
      <c r="O1032" s="83">
        <f>N1032+M1032</f>
        <v>0</v>
      </c>
      <c r="P1032" s="84"/>
      <c r="Q1032" s="78">
        <v>110</v>
      </c>
      <c r="R1032" s="85" t="s">
        <v>63</v>
      </c>
      <c r="S1032" s="84" t="s">
        <v>4951</v>
      </c>
    </row>
    <row r="1033" spans="1:19" s="42" customFormat="1" ht="15.9" x14ac:dyDescent="0.45">
      <c r="A1033" s="8"/>
      <c r="B1033" s="75" t="s">
        <v>2376</v>
      </c>
      <c r="C1033" s="76" t="s">
        <v>2356</v>
      </c>
      <c r="D1033" s="76" t="s">
        <v>2357</v>
      </c>
      <c r="E1033" s="76" t="s">
        <v>2377</v>
      </c>
      <c r="F1033" s="88" t="s">
        <v>52</v>
      </c>
      <c r="G1033" s="78">
        <v>150</v>
      </c>
      <c r="H1033" s="79">
        <v>1.27</v>
      </c>
      <c r="I1033" s="80"/>
      <c r="J1033" s="81">
        <f>INT(I1033/G1033)</f>
        <v>0</v>
      </c>
      <c r="K1033" s="81">
        <f>MOD(I1033,G1033)</f>
        <v>0</v>
      </c>
      <c r="L1033" s="82" t="str">
        <f>IF(I1033="","-",J1033+K1033/(G1033/2))</f>
        <v>-</v>
      </c>
      <c r="M1033" s="83">
        <f>I1033*H1033</f>
        <v>0</v>
      </c>
      <c r="N1033" s="83">
        <f>IF(I1033=0,0,IF(I1033&lt;100,(H1033+0.1)*I1033-M1033+7.5,0))</f>
        <v>0</v>
      </c>
      <c r="O1033" s="83">
        <f>N1033+M1033</f>
        <v>0</v>
      </c>
      <c r="P1033" s="84"/>
      <c r="Q1033" s="78">
        <v>100</v>
      </c>
      <c r="R1033" s="85" t="s">
        <v>290</v>
      </c>
      <c r="S1033" s="84" t="s">
        <v>4952</v>
      </c>
    </row>
    <row r="1034" spans="1:19" s="42" customFormat="1" ht="15.9" x14ac:dyDescent="0.45">
      <c r="A1034" s="8"/>
      <c r="B1034" s="75" t="s">
        <v>2378</v>
      </c>
      <c r="C1034" s="76" t="s">
        <v>2379</v>
      </c>
      <c r="D1034" s="76" t="s">
        <v>2380</v>
      </c>
      <c r="E1034" s="76" t="s">
        <v>76</v>
      </c>
      <c r="F1034" s="88" t="s">
        <v>52</v>
      </c>
      <c r="G1034" s="78">
        <v>150</v>
      </c>
      <c r="H1034" s="79">
        <v>1.24</v>
      </c>
      <c r="I1034" s="80"/>
      <c r="J1034" s="81">
        <f>INT(I1034/G1034)</f>
        <v>0</v>
      </c>
      <c r="K1034" s="81">
        <f>MOD(I1034,G1034)</f>
        <v>0</v>
      </c>
      <c r="L1034" s="82" t="str">
        <f>IF(I1034="","-",J1034+K1034/(G1034/2))</f>
        <v>-</v>
      </c>
      <c r="M1034" s="83">
        <f>I1034*H1034</f>
        <v>0</v>
      </c>
      <c r="N1034" s="83">
        <f>IF(I1034=0,0,IF(I1034&lt;100,(H1034+0.1)*I1034-M1034+7.5,0))</f>
        <v>0</v>
      </c>
      <c r="O1034" s="83">
        <f>N1034+M1034</f>
        <v>0</v>
      </c>
      <c r="P1034" s="84"/>
      <c r="Q1034" s="78">
        <v>110</v>
      </c>
      <c r="R1034" s="85" t="s">
        <v>193</v>
      </c>
      <c r="S1034" s="84" t="s">
        <v>4953</v>
      </c>
    </row>
    <row r="1035" spans="1:19" s="42" customFormat="1" ht="15.9" x14ac:dyDescent="0.45">
      <c r="A1035" s="8"/>
      <c r="B1035" s="75" t="s">
        <v>2381</v>
      </c>
      <c r="C1035" s="86" t="s">
        <v>2382</v>
      </c>
      <c r="D1035" s="86" t="s">
        <v>2383</v>
      </c>
      <c r="E1035" s="86" t="s">
        <v>2384</v>
      </c>
      <c r="F1035" s="87" t="s">
        <v>2385</v>
      </c>
      <c r="G1035" s="78">
        <v>250</v>
      </c>
      <c r="H1035" s="79">
        <v>1.3</v>
      </c>
      <c r="I1035" s="80"/>
      <c r="J1035" s="81">
        <f>INT(I1035/G1035)</f>
        <v>0</v>
      </c>
      <c r="K1035" s="81">
        <f>MOD(I1035,G1035)</f>
        <v>0</v>
      </c>
      <c r="L1035" s="82" t="str">
        <f>IF(I1035="","-",J1035+K1035/(G1035/2))</f>
        <v>-</v>
      </c>
      <c r="M1035" s="83">
        <f>I1035*H1035</f>
        <v>0</v>
      </c>
      <c r="N1035" s="83">
        <f>IF(I1035=0,0,IF(I1035&lt;100,(H1035+0.1)*I1035-M1035+7.5,0))</f>
        <v>0</v>
      </c>
      <c r="O1035" s="83">
        <f>N1035+M1035</f>
        <v>0</v>
      </c>
      <c r="P1035" s="84"/>
      <c r="Q1035" s="78">
        <v>90</v>
      </c>
      <c r="R1035" s="85" t="s">
        <v>245</v>
      </c>
      <c r="S1035" s="84" t="s">
        <v>5464</v>
      </c>
    </row>
    <row r="1036" spans="1:19" s="42" customFormat="1" ht="15.9" x14ac:dyDescent="0.45">
      <c r="A1036" s="8"/>
      <c r="B1036" s="75" t="s">
        <v>2386</v>
      </c>
      <c r="C1036" s="76" t="s">
        <v>2387</v>
      </c>
      <c r="D1036" s="76" t="s">
        <v>2388</v>
      </c>
      <c r="E1036" s="76" t="s">
        <v>76</v>
      </c>
      <c r="F1036" s="77" t="s">
        <v>52</v>
      </c>
      <c r="G1036" s="78">
        <v>400</v>
      </c>
      <c r="H1036" s="79">
        <v>0.21000000000000002</v>
      </c>
      <c r="I1036" s="80"/>
      <c r="J1036" s="81">
        <f>INT(I1036/G1036)</f>
        <v>0</v>
      </c>
      <c r="K1036" s="81">
        <f>MOD(I1036,G1036)</f>
        <v>0</v>
      </c>
      <c r="L1036" s="82" t="str">
        <f>IF(I1036="","-",J1036+K1036/(G1036/2))</f>
        <v>-</v>
      </c>
      <c r="M1036" s="83">
        <f>I1036*H1036</f>
        <v>0</v>
      </c>
      <c r="N1036" s="83">
        <f>IF(I1036=0,0,IF(I1036&lt;100,(H1036+0.1)*I1036-M1036+7.5,0))</f>
        <v>0</v>
      </c>
      <c r="O1036" s="83">
        <f>N1036+M1036</f>
        <v>0</v>
      </c>
      <c r="P1036" s="84"/>
      <c r="Q1036" s="78">
        <v>100</v>
      </c>
      <c r="R1036" s="85" t="s">
        <v>290</v>
      </c>
      <c r="S1036" s="84" t="s">
        <v>4954</v>
      </c>
    </row>
    <row r="1037" spans="1:19" s="42" customFormat="1" ht="15.9" x14ac:dyDescent="0.45">
      <c r="A1037" s="8"/>
      <c r="B1037" s="75" t="s">
        <v>2389</v>
      </c>
      <c r="C1037" s="76" t="s">
        <v>2390</v>
      </c>
      <c r="D1037" s="76" t="s">
        <v>2391</v>
      </c>
      <c r="E1037" s="76" t="s">
        <v>2392</v>
      </c>
      <c r="F1037" s="77" t="s">
        <v>52</v>
      </c>
      <c r="G1037" s="78">
        <v>150</v>
      </c>
      <c r="H1037" s="79">
        <v>0.98</v>
      </c>
      <c r="I1037" s="80"/>
      <c r="J1037" s="81">
        <f>INT(I1037/G1037)</f>
        <v>0</v>
      </c>
      <c r="K1037" s="81">
        <f>MOD(I1037,G1037)</f>
        <v>0</v>
      </c>
      <c r="L1037" s="82" t="str">
        <f>IF(I1037="","-",J1037+K1037/(G1037/2))</f>
        <v>-</v>
      </c>
      <c r="M1037" s="83">
        <f>I1037*H1037</f>
        <v>0</v>
      </c>
      <c r="N1037" s="83">
        <f>IF(I1037=0,0,IF(I1037&lt;100,(H1037+0.1)*I1037-M1037+7.5,0))</f>
        <v>0</v>
      </c>
      <c r="O1037" s="83">
        <f>N1037+M1037</f>
        <v>0</v>
      </c>
      <c r="P1037" s="84"/>
      <c r="Q1037" s="78">
        <v>70</v>
      </c>
      <c r="R1037" s="85" t="s">
        <v>58</v>
      </c>
      <c r="S1037" s="84" t="s">
        <v>4955</v>
      </c>
    </row>
    <row r="1038" spans="1:19" s="42" customFormat="1" ht="15.9" x14ac:dyDescent="0.45">
      <c r="A1038" s="8"/>
      <c r="B1038" s="75" t="s">
        <v>2393</v>
      </c>
      <c r="C1038" s="76" t="s">
        <v>2394</v>
      </c>
      <c r="D1038" s="76" t="s">
        <v>2395</v>
      </c>
      <c r="E1038" s="76" t="s">
        <v>2396</v>
      </c>
      <c r="F1038" s="77" t="s">
        <v>52</v>
      </c>
      <c r="G1038" s="78">
        <v>150</v>
      </c>
      <c r="H1038" s="79">
        <v>1.28</v>
      </c>
      <c r="I1038" s="80"/>
      <c r="J1038" s="81">
        <f>INT(I1038/G1038)</f>
        <v>0</v>
      </c>
      <c r="K1038" s="81">
        <f>MOD(I1038,G1038)</f>
        <v>0</v>
      </c>
      <c r="L1038" s="82" t="str">
        <f>IF(I1038="","-",J1038+K1038/(G1038/2))</f>
        <v>-</v>
      </c>
      <c r="M1038" s="83">
        <f>I1038*H1038</f>
        <v>0</v>
      </c>
      <c r="N1038" s="83">
        <f>IF(I1038=0,0,IF(I1038&lt;100,(H1038+0.1)*I1038-M1038+7.5,0))</f>
        <v>0</v>
      </c>
      <c r="O1038" s="83">
        <f>N1038+M1038</f>
        <v>0</v>
      </c>
      <c r="P1038" s="84"/>
      <c r="Q1038" s="78">
        <v>35</v>
      </c>
      <c r="R1038" s="85" t="s">
        <v>138</v>
      </c>
      <c r="S1038" s="84" t="s">
        <v>4956</v>
      </c>
    </row>
    <row r="1039" spans="1:19" s="42" customFormat="1" ht="15.9" x14ac:dyDescent="0.45">
      <c r="A1039" s="8"/>
      <c r="B1039" s="75" t="s">
        <v>2397</v>
      </c>
      <c r="C1039" s="76" t="s">
        <v>2398</v>
      </c>
      <c r="D1039" s="76" t="s">
        <v>2399</v>
      </c>
      <c r="E1039" s="76" t="s">
        <v>2400</v>
      </c>
      <c r="F1039" s="77" t="s">
        <v>52</v>
      </c>
      <c r="G1039" s="78">
        <v>150</v>
      </c>
      <c r="H1039" s="79">
        <v>1.34</v>
      </c>
      <c r="I1039" s="80"/>
      <c r="J1039" s="81">
        <f>INT(I1039/G1039)</f>
        <v>0</v>
      </c>
      <c r="K1039" s="81">
        <f>MOD(I1039,G1039)</f>
        <v>0</v>
      </c>
      <c r="L1039" s="82" t="str">
        <f>IF(I1039="","-",J1039+K1039/(G1039/2))</f>
        <v>-</v>
      </c>
      <c r="M1039" s="83">
        <f>I1039*H1039</f>
        <v>0</v>
      </c>
      <c r="N1039" s="83">
        <f>IF(I1039=0,0,IF(I1039&lt;100,(H1039+0.1)*I1039-M1039+7.5,0))</f>
        <v>0</v>
      </c>
      <c r="O1039" s="83">
        <f>N1039+M1039</f>
        <v>0</v>
      </c>
      <c r="P1039" s="84"/>
      <c r="Q1039" s="78">
        <v>80</v>
      </c>
      <c r="R1039" s="85" t="s">
        <v>53</v>
      </c>
      <c r="S1039" s="84" t="s">
        <v>4957</v>
      </c>
    </row>
    <row r="1040" spans="1:19" s="42" customFormat="1" ht="15.9" x14ac:dyDescent="0.45">
      <c r="A1040" s="8"/>
      <c r="B1040" s="75" t="s">
        <v>2401</v>
      </c>
      <c r="C1040" s="76" t="s">
        <v>2402</v>
      </c>
      <c r="D1040" s="76" t="s">
        <v>2403</v>
      </c>
      <c r="E1040" s="76" t="s">
        <v>2404</v>
      </c>
      <c r="F1040" s="77" t="s">
        <v>52</v>
      </c>
      <c r="G1040" s="78">
        <v>150</v>
      </c>
      <c r="H1040" s="79">
        <v>1.17</v>
      </c>
      <c r="I1040" s="80"/>
      <c r="J1040" s="81">
        <f>INT(I1040/G1040)</f>
        <v>0</v>
      </c>
      <c r="K1040" s="81">
        <f>MOD(I1040,G1040)</f>
        <v>0</v>
      </c>
      <c r="L1040" s="82" t="str">
        <f>IF(I1040="","-",J1040+K1040/(G1040/2))</f>
        <v>-</v>
      </c>
      <c r="M1040" s="83">
        <f>I1040*H1040</f>
        <v>0</v>
      </c>
      <c r="N1040" s="83">
        <f>IF(I1040=0,0,IF(I1040&lt;100,(H1040+0.1)*I1040-M1040+7.5,0))</f>
        <v>0</v>
      </c>
      <c r="O1040" s="83">
        <f>N1040+M1040</f>
        <v>0</v>
      </c>
      <c r="P1040" s="84"/>
      <c r="Q1040" s="78">
        <v>90</v>
      </c>
      <c r="R1040" s="85" t="s">
        <v>58</v>
      </c>
      <c r="S1040" s="84" t="s">
        <v>4516</v>
      </c>
    </row>
    <row r="1041" spans="1:19" s="42" customFormat="1" ht="15.9" x14ac:dyDescent="0.45">
      <c r="A1041" s="8"/>
      <c r="B1041" s="75" t="s">
        <v>2405</v>
      </c>
      <c r="C1041" s="76" t="s">
        <v>2402</v>
      </c>
      <c r="D1041" s="76" t="s">
        <v>2403</v>
      </c>
      <c r="E1041" s="76" t="s">
        <v>2406</v>
      </c>
      <c r="F1041" s="77" t="s">
        <v>52</v>
      </c>
      <c r="G1041" s="78">
        <v>150</v>
      </c>
      <c r="H1041" s="79">
        <v>0.88</v>
      </c>
      <c r="I1041" s="80"/>
      <c r="J1041" s="81">
        <f>INT(I1041/G1041)</f>
        <v>0</v>
      </c>
      <c r="K1041" s="81">
        <f>MOD(I1041,G1041)</f>
        <v>0</v>
      </c>
      <c r="L1041" s="82" t="str">
        <f>IF(I1041="","-",J1041+K1041/(G1041/2))</f>
        <v>-</v>
      </c>
      <c r="M1041" s="83">
        <f>I1041*H1041</f>
        <v>0</v>
      </c>
      <c r="N1041" s="83">
        <f>IF(I1041=0,0,IF(I1041&lt;100,(H1041+0.1)*I1041-M1041+7.5,0))</f>
        <v>0</v>
      </c>
      <c r="O1041" s="83">
        <f>N1041+M1041</f>
        <v>0</v>
      </c>
      <c r="P1041" s="84"/>
      <c r="Q1041" s="78">
        <v>30</v>
      </c>
      <c r="R1041" s="85" t="s">
        <v>53</v>
      </c>
      <c r="S1041" s="84" t="s">
        <v>4958</v>
      </c>
    </row>
    <row r="1042" spans="1:19" s="42" customFormat="1" ht="15.9" x14ac:dyDescent="0.45">
      <c r="A1042" s="8"/>
      <c r="B1042" s="75" t="s">
        <v>2407</v>
      </c>
      <c r="C1042" s="76" t="s">
        <v>2402</v>
      </c>
      <c r="D1042" s="76" t="s">
        <v>2403</v>
      </c>
      <c r="E1042" s="76" t="s">
        <v>2408</v>
      </c>
      <c r="F1042" s="77" t="s">
        <v>52</v>
      </c>
      <c r="G1042" s="78">
        <v>150</v>
      </c>
      <c r="H1042" s="79">
        <v>1.1200000000000001</v>
      </c>
      <c r="I1042" s="80"/>
      <c r="J1042" s="81">
        <f>INT(I1042/G1042)</f>
        <v>0</v>
      </c>
      <c r="K1042" s="81">
        <f>MOD(I1042,G1042)</f>
        <v>0</v>
      </c>
      <c r="L1042" s="82" t="str">
        <f>IF(I1042="","-",J1042+K1042/(G1042/2))</f>
        <v>-</v>
      </c>
      <c r="M1042" s="83">
        <f>I1042*H1042</f>
        <v>0</v>
      </c>
      <c r="N1042" s="83">
        <f>IF(I1042=0,0,IF(I1042&lt;100,(H1042+0.1)*I1042-M1042+7.5,0))</f>
        <v>0</v>
      </c>
      <c r="O1042" s="83">
        <f>N1042+M1042</f>
        <v>0</v>
      </c>
      <c r="P1042" s="84"/>
      <c r="Q1042" s="78">
        <v>60</v>
      </c>
      <c r="R1042" s="85" t="s">
        <v>58</v>
      </c>
      <c r="S1042" s="84" t="s">
        <v>4621</v>
      </c>
    </row>
    <row r="1043" spans="1:19" s="42" customFormat="1" ht="15.9" x14ac:dyDescent="0.45">
      <c r="A1043" s="8"/>
      <c r="B1043" s="75" t="s">
        <v>2409</v>
      </c>
      <c r="C1043" s="76" t="s">
        <v>2402</v>
      </c>
      <c r="D1043" s="76" t="s">
        <v>2403</v>
      </c>
      <c r="E1043" s="76" t="s">
        <v>2410</v>
      </c>
      <c r="F1043" s="77" t="s">
        <v>52</v>
      </c>
      <c r="G1043" s="78">
        <v>150</v>
      </c>
      <c r="H1043" s="79">
        <v>1.04</v>
      </c>
      <c r="I1043" s="80"/>
      <c r="J1043" s="81">
        <f>INT(I1043/G1043)</f>
        <v>0</v>
      </c>
      <c r="K1043" s="81">
        <f>MOD(I1043,G1043)</f>
        <v>0</v>
      </c>
      <c r="L1043" s="82" t="str">
        <f>IF(I1043="","-",J1043+K1043/(G1043/2))</f>
        <v>-</v>
      </c>
      <c r="M1043" s="83">
        <f>I1043*H1043</f>
        <v>0</v>
      </c>
      <c r="N1043" s="83">
        <f>IF(I1043=0,0,IF(I1043&lt;100,(H1043+0.1)*I1043-M1043+7.5,0))</f>
        <v>0</v>
      </c>
      <c r="O1043" s="83">
        <f>N1043+M1043</f>
        <v>0</v>
      </c>
      <c r="P1043" s="84"/>
      <c r="Q1043" s="78">
        <v>30</v>
      </c>
      <c r="R1043" s="85" t="s">
        <v>58</v>
      </c>
      <c r="S1043" s="84" t="s">
        <v>4493</v>
      </c>
    </row>
    <row r="1044" spans="1:19" s="42" customFormat="1" ht="15.9" x14ac:dyDescent="0.45">
      <c r="A1044" s="8"/>
      <c r="B1044" s="75" t="s">
        <v>2411</v>
      </c>
      <c r="C1044" s="76" t="s">
        <v>2412</v>
      </c>
      <c r="D1044" s="76" t="s">
        <v>2413</v>
      </c>
      <c r="E1044" s="76" t="s">
        <v>2414</v>
      </c>
      <c r="F1044" s="77" t="s">
        <v>52</v>
      </c>
      <c r="G1044" s="78">
        <v>150</v>
      </c>
      <c r="H1044" s="79">
        <v>1.78</v>
      </c>
      <c r="I1044" s="80"/>
      <c r="J1044" s="81">
        <f>INT(I1044/G1044)</f>
        <v>0</v>
      </c>
      <c r="K1044" s="81">
        <f>MOD(I1044,G1044)</f>
        <v>0</v>
      </c>
      <c r="L1044" s="82" t="str">
        <f>IF(I1044="","-",J1044+K1044/(G1044/2))</f>
        <v>-</v>
      </c>
      <c r="M1044" s="83">
        <f>I1044*H1044</f>
        <v>0</v>
      </c>
      <c r="N1044" s="83">
        <f>IF(I1044=0,0,IF(I1044&lt;100,(H1044+0.1)*I1044-M1044+7.5,0))</f>
        <v>0</v>
      </c>
      <c r="O1044" s="83">
        <f>N1044+M1044</f>
        <v>0</v>
      </c>
      <c r="P1044" s="84"/>
      <c r="Q1044" s="78">
        <v>60</v>
      </c>
      <c r="R1044" s="85" t="s">
        <v>138</v>
      </c>
      <c r="S1044" s="84" t="s">
        <v>4959</v>
      </c>
    </row>
    <row r="1045" spans="1:19" s="42" customFormat="1" ht="15.9" x14ac:dyDescent="0.45">
      <c r="A1045" s="8"/>
      <c r="B1045" s="75" t="s">
        <v>2415</v>
      </c>
      <c r="C1045" s="76" t="s">
        <v>2412</v>
      </c>
      <c r="D1045" s="76" t="s">
        <v>2413</v>
      </c>
      <c r="E1045" s="76" t="s">
        <v>2416</v>
      </c>
      <c r="F1045" s="77" t="s">
        <v>52</v>
      </c>
      <c r="G1045" s="78">
        <v>150</v>
      </c>
      <c r="H1045" s="79">
        <v>1.78</v>
      </c>
      <c r="I1045" s="80"/>
      <c r="J1045" s="81">
        <f>INT(I1045/G1045)</f>
        <v>0</v>
      </c>
      <c r="K1045" s="81">
        <f>MOD(I1045,G1045)</f>
        <v>0</v>
      </c>
      <c r="L1045" s="82" t="str">
        <f>IF(I1045="","-",J1045+K1045/(G1045/2))</f>
        <v>-</v>
      </c>
      <c r="M1045" s="83">
        <f>I1045*H1045</f>
        <v>0</v>
      </c>
      <c r="N1045" s="83">
        <f>IF(I1045=0,0,IF(I1045&lt;100,(H1045+0.1)*I1045-M1045+7.5,0))</f>
        <v>0</v>
      </c>
      <c r="O1045" s="83">
        <f>N1045+M1045</f>
        <v>0</v>
      </c>
      <c r="P1045" s="84"/>
      <c r="Q1045" s="78">
        <v>60</v>
      </c>
      <c r="R1045" s="85" t="s">
        <v>138</v>
      </c>
      <c r="S1045" s="84" t="s">
        <v>4960</v>
      </c>
    </row>
    <row r="1046" spans="1:19" s="42" customFormat="1" ht="15.9" x14ac:dyDescent="0.45">
      <c r="A1046" s="8"/>
      <c r="B1046" s="75" t="s">
        <v>2417</v>
      </c>
      <c r="C1046" s="76" t="s">
        <v>2412</v>
      </c>
      <c r="D1046" s="76" t="s">
        <v>2413</v>
      </c>
      <c r="E1046" s="76" t="s">
        <v>2418</v>
      </c>
      <c r="F1046" s="77" t="s">
        <v>52</v>
      </c>
      <c r="G1046" s="78">
        <v>150</v>
      </c>
      <c r="H1046" s="79">
        <v>1.78</v>
      </c>
      <c r="I1046" s="80"/>
      <c r="J1046" s="81">
        <f>INT(I1046/G1046)</f>
        <v>0</v>
      </c>
      <c r="K1046" s="81">
        <f>MOD(I1046,G1046)</f>
        <v>0</v>
      </c>
      <c r="L1046" s="82" t="str">
        <f>IF(I1046="","-",J1046+K1046/(G1046/2))</f>
        <v>-</v>
      </c>
      <c r="M1046" s="83">
        <f>I1046*H1046</f>
        <v>0</v>
      </c>
      <c r="N1046" s="83">
        <f>IF(I1046=0,0,IF(I1046&lt;100,(H1046+0.1)*I1046-M1046+7.5,0))</f>
        <v>0</v>
      </c>
      <c r="O1046" s="83">
        <f>N1046+M1046</f>
        <v>0</v>
      </c>
      <c r="P1046" s="84"/>
      <c r="Q1046" s="78">
        <v>60</v>
      </c>
      <c r="R1046" s="85" t="s">
        <v>58</v>
      </c>
      <c r="S1046" s="84" t="s">
        <v>4961</v>
      </c>
    </row>
    <row r="1047" spans="1:19" s="42" customFormat="1" ht="15.9" x14ac:dyDescent="0.45">
      <c r="A1047" s="8"/>
      <c r="B1047" s="75" t="s">
        <v>2419</v>
      </c>
      <c r="C1047" s="76" t="s">
        <v>2420</v>
      </c>
      <c r="D1047" s="76" t="s">
        <v>2421</v>
      </c>
      <c r="E1047" s="76" t="s">
        <v>2422</v>
      </c>
      <c r="F1047" s="77" t="s">
        <v>52</v>
      </c>
      <c r="G1047" s="78">
        <v>250</v>
      </c>
      <c r="H1047" s="79">
        <v>1.21</v>
      </c>
      <c r="I1047" s="80"/>
      <c r="J1047" s="81">
        <f>INT(I1047/G1047)</f>
        <v>0</v>
      </c>
      <c r="K1047" s="81">
        <f>MOD(I1047,G1047)</f>
        <v>0</v>
      </c>
      <c r="L1047" s="82" t="str">
        <f>IF(I1047="","-",J1047+K1047/(G1047/2))</f>
        <v>-</v>
      </c>
      <c r="M1047" s="83">
        <f>I1047*H1047</f>
        <v>0</v>
      </c>
      <c r="N1047" s="83">
        <f>IF(I1047=0,0,IF(I1047&lt;100,(H1047+0.1)*I1047-M1047+7.5,0))</f>
        <v>0</v>
      </c>
      <c r="O1047" s="83">
        <f>N1047+M1047</f>
        <v>0</v>
      </c>
      <c r="P1047" s="84"/>
      <c r="Q1047" s="78">
        <v>60</v>
      </c>
      <c r="R1047" s="85" t="s">
        <v>58</v>
      </c>
      <c r="S1047" s="84" t="s">
        <v>4573</v>
      </c>
    </row>
    <row r="1048" spans="1:19" s="42" customFormat="1" ht="15.9" x14ac:dyDescent="0.45">
      <c r="A1048" s="8"/>
      <c r="B1048" s="75" t="s">
        <v>2423</v>
      </c>
      <c r="C1048" s="76" t="s">
        <v>2420</v>
      </c>
      <c r="D1048" s="76" t="s">
        <v>2421</v>
      </c>
      <c r="E1048" s="76" t="s">
        <v>2424</v>
      </c>
      <c r="F1048" s="77" t="s">
        <v>52</v>
      </c>
      <c r="G1048" s="78">
        <v>250</v>
      </c>
      <c r="H1048" s="79">
        <v>1.41</v>
      </c>
      <c r="I1048" s="80"/>
      <c r="J1048" s="81">
        <f>INT(I1048/G1048)</f>
        <v>0</v>
      </c>
      <c r="K1048" s="81">
        <f>MOD(I1048,G1048)</f>
        <v>0</v>
      </c>
      <c r="L1048" s="82" t="str">
        <f>IF(I1048="","-",J1048+K1048/(G1048/2))</f>
        <v>-</v>
      </c>
      <c r="M1048" s="83">
        <f>I1048*H1048</f>
        <v>0</v>
      </c>
      <c r="N1048" s="83">
        <f>IF(I1048=0,0,IF(I1048&lt;100,(H1048+0.1)*I1048-M1048+7.5,0))</f>
        <v>0</v>
      </c>
      <c r="O1048" s="83">
        <f>N1048+M1048</f>
        <v>0</v>
      </c>
      <c r="P1048" s="84"/>
      <c r="Q1048" s="78">
        <v>45</v>
      </c>
      <c r="R1048" s="85" t="s">
        <v>58</v>
      </c>
      <c r="S1048" s="84" t="s">
        <v>4621</v>
      </c>
    </row>
    <row r="1049" spans="1:19" s="42" customFormat="1" ht="15.9" x14ac:dyDescent="0.45">
      <c r="A1049" s="8"/>
      <c r="B1049" s="75" t="s">
        <v>2425</v>
      </c>
      <c r="C1049" s="76" t="s">
        <v>2420</v>
      </c>
      <c r="D1049" s="76" t="s">
        <v>2421</v>
      </c>
      <c r="E1049" s="76" t="s">
        <v>504</v>
      </c>
      <c r="F1049" s="77" t="s">
        <v>52</v>
      </c>
      <c r="G1049" s="78">
        <v>250</v>
      </c>
      <c r="H1049" s="79">
        <v>0.89</v>
      </c>
      <c r="I1049" s="80"/>
      <c r="J1049" s="81">
        <f>INT(I1049/G1049)</f>
        <v>0</v>
      </c>
      <c r="K1049" s="81">
        <f>MOD(I1049,G1049)</f>
        <v>0</v>
      </c>
      <c r="L1049" s="82" t="str">
        <f>IF(I1049="","-",J1049+K1049/(G1049/2))</f>
        <v>-</v>
      </c>
      <c r="M1049" s="83">
        <f>I1049*H1049</f>
        <v>0</v>
      </c>
      <c r="N1049" s="83">
        <f>IF(I1049=0,0,IF(I1049&lt;100,(H1049+0.1)*I1049-M1049+7.5,0))</f>
        <v>0</v>
      </c>
      <c r="O1049" s="83">
        <f>N1049+M1049</f>
        <v>0</v>
      </c>
      <c r="P1049" s="84"/>
      <c r="Q1049" s="78">
        <v>70</v>
      </c>
      <c r="R1049" s="85" t="s">
        <v>63</v>
      </c>
      <c r="S1049" s="84" t="s">
        <v>4621</v>
      </c>
    </row>
    <row r="1050" spans="1:19" s="42" customFormat="1" ht="15.9" x14ac:dyDescent="0.45">
      <c r="A1050" s="8"/>
      <c r="B1050" s="75" t="s">
        <v>2426</v>
      </c>
      <c r="C1050" s="76" t="s">
        <v>2427</v>
      </c>
      <c r="D1050" s="76" t="s">
        <v>2428</v>
      </c>
      <c r="E1050" s="76" t="s">
        <v>2429</v>
      </c>
      <c r="F1050" s="77" t="s">
        <v>52</v>
      </c>
      <c r="G1050" s="78">
        <v>150</v>
      </c>
      <c r="H1050" s="79">
        <v>1.04</v>
      </c>
      <c r="I1050" s="80"/>
      <c r="J1050" s="81">
        <f>INT(I1050/G1050)</f>
        <v>0</v>
      </c>
      <c r="K1050" s="81">
        <f>MOD(I1050,G1050)</f>
        <v>0</v>
      </c>
      <c r="L1050" s="82" t="str">
        <f>IF(I1050="","-",J1050+K1050/(G1050/2))</f>
        <v>-</v>
      </c>
      <c r="M1050" s="83">
        <f>I1050*H1050</f>
        <v>0</v>
      </c>
      <c r="N1050" s="83">
        <f>IF(I1050=0,0,IF(I1050&lt;100,(H1050+0.1)*I1050-M1050+7.5,0))</f>
        <v>0</v>
      </c>
      <c r="O1050" s="83">
        <f>N1050+M1050</f>
        <v>0</v>
      </c>
      <c r="P1050" s="84"/>
      <c r="Q1050" s="78">
        <v>80</v>
      </c>
      <c r="R1050" s="85" t="s">
        <v>138</v>
      </c>
      <c r="S1050" s="84" t="s">
        <v>4621</v>
      </c>
    </row>
    <row r="1051" spans="1:19" s="42" customFormat="1" ht="15.9" x14ac:dyDescent="0.45">
      <c r="A1051" s="8"/>
      <c r="B1051" s="75" t="s">
        <v>2430</v>
      </c>
      <c r="C1051" s="86" t="s">
        <v>2427</v>
      </c>
      <c r="D1051" s="86" t="s">
        <v>2428</v>
      </c>
      <c r="E1051" s="86" t="s">
        <v>2431</v>
      </c>
      <c r="F1051" s="87" t="s">
        <v>2026</v>
      </c>
      <c r="G1051" s="78">
        <v>250</v>
      </c>
      <c r="H1051" s="79">
        <v>1.21</v>
      </c>
      <c r="I1051" s="80"/>
      <c r="J1051" s="81">
        <f>INT(I1051/G1051)</f>
        <v>0</v>
      </c>
      <c r="K1051" s="81">
        <f>MOD(I1051,G1051)</f>
        <v>0</v>
      </c>
      <c r="L1051" s="82" t="str">
        <f>IF(I1051="","-",J1051+K1051/(G1051/2))</f>
        <v>-</v>
      </c>
      <c r="M1051" s="83">
        <f>I1051*H1051</f>
        <v>0</v>
      </c>
      <c r="N1051" s="83">
        <f>IF(I1051=0,0,IF(I1051&lt;100,(H1051+0.1)*I1051-M1051+7.5,0))</f>
        <v>0</v>
      </c>
      <c r="O1051" s="83">
        <f>N1051+M1051</f>
        <v>0</v>
      </c>
      <c r="P1051" s="84"/>
      <c r="Q1051" s="78">
        <v>50</v>
      </c>
      <c r="R1051" s="85" t="s">
        <v>121</v>
      </c>
      <c r="S1051" s="84" t="s">
        <v>4512</v>
      </c>
    </row>
    <row r="1052" spans="1:19" s="42" customFormat="1" ht="15.9" x14ac:dyDescent="0.45">
      <c r="A1052" s="8"/>
      <c r="B1052" s="75" t="s">
        <v>2432</v>
      </c>
      <c r="C1052" s="76" t="s">
        <v>2433</v>
      </c>
      <c r="D1052" s="76" t="s">
        <v>2434</v>
      </c>
      <c r="E1052" s="76" t="s">
        <v>76</v>
      </c>
      <c r="F1052" s="77" t="s">
        <v>52</v>
      </c>
      <c r="G1052" s="78">
        <v>500</v>
      </c>
      <c r="H1052" s="79">
        <v>0.82000000000000006</v>
      </c>
      <c r="I1052" s="80"/>
      <c r="J1052" s="81">
        <f>INT(I1052/G1052)</f>
        <v>0</v>
      </c>
      <c r="K1052" s="81">
        <f>MOD(I1052,G1052)</f>
        <v>0</v>
      </c>
      <c r="L1052" s="82" t="str">
        <f>IF(I1052="","-",J1052+K1052/(G1052/2))</f>
        <v>-</v>
      </c>
      <c r="M1052" s="83">
        <f>I1052*H1052</f>
        <v>0</v>
      </c>
      <c r="N1052" s="83">
        <f>IF(I1052=0,0,IF(I1052&lt;100,(H1052+0.1)*I1052-M1052+7.5,0))</f>
        <v>0</v>
      </c>
      <c r="O1052" s="83">
        <f>N1052+M1052</f>
        <v>0</v>
      </c>
      <c r="P1052" s="84"/>
      <c r="Q1052" s="78">
        <v>20</v>
      </c>
      <c r="R1052" s="85" t="s">
        <v>163</v>
      </c>
      <c r="S1052" s="84" t="s">
        <v>4962</v>
      </c>
    </row>
    <row r="1053" spans="1:19" s="42" customFormat="1" ht="15.9" x14ac:dyDescent="0.45">
      <c r="A1053" s="8"/>
      <c r="B1053" s="75" t="s">
        <v>2435</v>
      </c>
      <c r="C1053" s="86" t="s">
        <v>2436</v>
      </c>
      <c r="D1053" s="86" t="s">
        <v>2437</v>
      </c>
      <c r="E1053" s="86" t="s">
        <v>2438</v>
      </c>
      <c r="F1053" s="87" t="s">
        <v>52</v>
      </c>
      <c r="G1053" s="78">
        <v>250</v>
      </c>
      <c r="H1053" s="79">
        <v>1.3</v>
      </c>
      <c r="I1053" s="80"/>
      <c r="J1053" s="81">
        <f>INT(I1053/G1053)</f>
        <v>0</v>
      </c>
      <c r="K1053" s="81">
        <f>MOD(I1053,G1053)</f>
        <v>0</v>
      </c>
      <c r="L1053" s="82" t="str">
        <f>IF(I1053="","-",J1053+K1053/(G1053/2))</f>
        <v>-</v>
      </c>
      <c r="M1053" s="83">
        <f>I1053*H1053</f>
        <v>0</v>
      </c>
      <c r="N1053" s="83">
        <f>IF(I1053=0,0,IF(I1053&lt;100,(H1053+0.1)*I1053-M1053+7.5,0))</f>
        <v>0</v>
      </c>
      <c r="O1053" s="83">
        <f>N1053+M1053</f>
        <v>0</v>
      </c>
      <c r="P1053" s="84"/>
      <c r="Q1053" s="78">
        <v>50</v>
      </c>
      <c r="R1053" s="85" t="s">
        <v>121</v>
      </c>
      <c r="S1053" s="84" t="s">
        <v>4963</v>
      </c>
    </row>
    <row r="1054" spans="1:19" s="42" customFormat="1" ht="15.9" x14ac:dyDescent="0.45">
      <c r="A1054" s="8"/>
      <c r="B1054" s="75" t="s">
        <v>2439</v>
      </c>
      <c r="C1054" s="86" t="s">
        <v>2436</v>
      </c>
      <c r="D1054" s="86" t="s">
        <v>2437</v>
      </c>
      <c r="E1054" s="86" t="s">
        <v>2440</v>
      </c>
      <c r="F1054" s="87" t="s">
        <v>52</v>
      </c>
      <c r="G1054" s="78">
        <v>250</v>
      </c>
      <c r="H1054" s="79">
        <v>1.3</v>
      </c>
      <c r="I1054" s="80"/>
      <c r="J1054" s="81">
        <f>INT(I1054/G1054)</f>
        <v>0</v>
      </c>
      <c r="K1054" s="81">
        <f>MOD(I1054,G1054)</f>
        <v>0</v>
      </c>
      <c r="L1054" s="82" t="str">
        <f>IF(I1054="","-",J1054+K1054/(G1054/2))</f>
        <v>-</v>
      </c>
      <c r="M1054" s="83">
        <f>I1054*H1054</f>
        <v>0</v>
      </c>
      <c r="N1054" s="83">
        <f>IF(I1054=0,0,IF(I1054&lt;100,(H1054+0.1)*I1054-M1054+7.5,0))</f>
        <v>0</v>
      </c>
      <c r="O1054" s="83">
        <f>N1054+M1054</f>
        <v>0</v>
      </c>
      <c r="P1054" s="84"/>
      <c r="Q1054" s="78">
        <v>50</v>
      </c>
      <c r="R1054" s="85" t="s">
        <v>121</v>
      </c>
      <c r="S1054" s="84" t="s">
        <v>4964</v>
      </c>
    </row>
    <row r="1055" spans="1:19" s="42" customFormat="1" ht="15.9" x14ac:dyDescent="0.45">
      <c r="A1055" s="8"/>
      <c r="B1055" s="75" t="s">
        <v>2441</v>
      </c>
      <c r="C1055" s="86" t="s">
        <v>2436</v>
      </c>
      <c r="D1055" s="86" t="s">
        <v>2437</v>
      </c>
      <c r="E1055" s="86" t="s">
        <v>2442</v>
      </c>
      <c r="F1055" s="87" t="s">
        <v>52</v>
      </c>
      <c r="G1055" s="78">
        <v>250</v>
      </c>
      <c r="H1055" s="79">
        <v>1.3</v>
      </c>
      <c r="I1055" s="80"/>
      <c r="J1055" s="81">
        <f>INT(I1055/G1055)</f>
        <v>0</v>
      </c>
      <c r="K1055" s="81">
        <f>MOD(I1055,G1055)</f>
        <v>0</v>
      </c>
      <c r="L1055" s="82" t="str">
        <f>IF(I1055="","-",J1055+K1055/(G1055/2))</f>
        <v>-</v>
      </c>
      <c r="M1055" s="83">
        <f>I1055*H1055</f>
        <v>0</v>
      </c>
      <c r="N1055" s="83">
        <f>IF(I1055=0,0,IF(I1055&lt;100,(H1055+0.1)*I1055-M1055+7.5,0))</f>
        <v>0</v>
      </c>
      <c r="O1055" s="83">
        <f>N1055+M1055</f>
        <v>0</v>
      </c>
      <c r="P1055" s="84"/>
      <c r="Q1055" s="78">
        <v>50</v>
      </c>
      <c r="R1055" s="85" t="s">
        <v>121</v>
      </c>
      <c r="S1055" s="84" t="s">
        <v>4520</v>
      </c>
    </row>
    <row r="1056" spans="1:19" s="42" customFormat="1" ht="15.9" x14ac:dyDescent="0.45">
      <c r="A1056" s="8"/>
      <c r="B1056" s="75" t="s">
        <v>2443</v>
      </c>
      <c r="C1056" s="76" t="s">
        <v>2444</v>
      </c>
      <c r="D1056" s="76" t="s">
        <v>2445</v>
      </c>
      <c r="E1056" s="76" t="s">
        <v>76</v>
      </c>
      <c r="F1056" s="77" t="s">
        <v>52</v>
      </c>
      <c r="G1056" s="78">
        <v>250</v>
      </c>
      <c r="H1056" s="79">
        <v>0.77</v>
      </c>
      <c r="I1056" s="80"/>
      <c r="J1056" s="81">
        <f>INT(I1056/G1056)</f>
        <v>0</v>
      </c>
      <c r="K1056" s="81">
        <f>MOD(I1056,G1056)</f>
        <v>0</v>
      </c>
      <c r="L1056" s="82" t="str">
        <f>IF(I1056="","-",J1056+K1056/(G1056/2))</f>
        <v>-</v>
      </c>
      <c r="M1056" s="83">
        <f>I1056*H1056</f>
        <v>0</v>
      </c>
      <c r="N1056" s="83">
        <f>IF(I1056=0,0,IF(I1056&lt;100,(H1056+0.1)*I1056-M1056+7.5,0))</f>
        <v>0</v>
      </c>
      <c r="O1056" s="83">
        <f>N1056+M1056</f>
        <v>0</v>
      </c>
      <c r="P1056" s="84"/>
      <c r="Q1056" s="78">
        <v>50</v>
      </c>
      <c r="R1056" s="85" t="s">
        <v>121</v>
      </c>
      <c r="S1056" s="84" t="s">
        <v>4965</v>
      </c>
    </row>
    <row r="1057" spans="1:19" s="42" customFormat="1" ht="15.9" x14ac:dyDescent="0.45">
      <c r="A1057" s="8"/>
      <c r="B1057" s="75" t="s">
        <v>2446</v>
      </c>
      <c r="C1057" s="86" t="s">
        <v>2444</v>
      </c>
      <c r="D1057" s="86" t="s">
        <v>2445</v>
      </c>
      <c r="E1057" s="86" t="s">
        <v>2447</v>
      </c>
      <c r="F1057" s="87" t="s">
        <v>52</v>
      </c>
      <c r="G1057" s="78">
        <v>250</v>
      </c>
      <c r="H1057" s="79">
        <v>0.77</v>
      </c>
      <c r="I1057" s="80"/>
      <c r="J1057" s="81">
        <f>INT(I1057/G1057)</f>
        <v>0</v>
      </c>
      <c r="K1057" s="81">
        <f>MOD(I1057,G1057)</f>
        <v>0</v>
      </c>
      <c r="L1057" s="82" t="str">
        <f>IF(I1057="","-",J1057+K1057/(G1057/2))</f>
        <v>-</v>
      </c>
      <c r="M1057" s="83">
        <f>I1057*H1057</f>
        <v>0</v>
      </c>
      <c r="N1057" s="83">
        <f>IF(I1057=0,0,IF(I1057&lt;100,(H1057+0.1)*I1057-M1057+7.5,0))</f>
        <v>0</v>
      </c>
      <c r="O1057" s="83">
        <f>N1057+M1057</f>
        <v>0</v>
      </c>
      <c r="P1057" s="84"/>
      <c r="Q1057" s="78">
        <v>60</v>
      </c>
      <c r="R1057" s="85" t="s">
        <v>245</v>
      </c>
      <c r="S1057" s="84" t="s">
        <v>4520</v>
      </c>
    </row>
    <row r="1058" spans="1:19" s="42" customFormat="1" ht="15.9" x14ac:dyDescent="0.45">
      <c r="A1058" s="8"/>
      <c r="B1058" s="75" t="s">
        <v>2448</v>
      </c>
      <c r="C1058" s="76" t="s">
        <v>2444</v>
      </c>
      <c r="D1058" s="76" t="s">
        <v>2445</v>
      </c>
      <c r="E1058" s="76" t="s">
        <v>2449</v>
      </c>
      <c r="F1058" s="77" t="s">
        <v>52</v>
      </c>
      <c r="G1058" s="78">
        <v>250</v>
      </c>
      <c r="H1058" s="79">
        <v>0.8</v>
      </c>
      <c r="I1058" s="80"/>
      <c r="J1058" s="81">
        <f>INT(I1058/G1058)</f>
        <v>0</v>
      </c>
      <c r="K1058" s="81">
        <f>MOD(I1058,G1058)</f>
        <v>0</v>
      </c>
      <c r="L1058" s="82" t="str">
        <f>IF(I1058="","-",J1058+K1058/(G1058/2))</f>
        <v>-</v>
      </c>
      <c r="M1058" s="83">
        <f>I1058*H1058</f>
        <v>0</v>
      </c>
      <c r="N1058" s="83">
        <f>IF(I1058=0,0,IF(I1058&lt;100,(H1058+0.1)*I1058-M1058+7.5,0))</f>
        <v>0</v>
      </c>
      <c r="O1058" s="83">
        <f>N1058+M1058</f>
        <v>0</v>
      </c>
      <c r="P1058" s="84"/>
      <c r="Q1058" s="78">
        <v>50</v>
      </c>
      <c r="R1058" s="85" t="s">
        <v>58</v>
      </c>
      <c r="S1058" s="84" t="s">
        <v>4966</v>
      </c>
    </row>
    <row r="1059" spans="1:19" s="42" customFormat="1" ht="15.9" x14ac:dyDescent="0.45">
      <c r="A1059" s="8"/>
      <c r="B1059" s="75" t="s">
        <v>2450</v>
      </c>
      <c r="C1059" s="76" t="s">
        <v>2444</v>
      </c>
      <c r="D1059" s="76" t="s">
        <v>2445</v>
      </c>
      <c r="E1059" s="76" t="s">
        <v>2451</v>
      </c>
      <c r="F1059" s="77" t="s">
        <v>52</v>
      </c>
      <c r="G1059" s="78">
        <v>250</v>
      </c>
      <c r="H1059" s="79">
        <v>0.8</v>
      </c>
      <c r="I1059" s="80"/>
      <c r="J1059" s="81">
        <f>INT(I1059/G1059)</f>
        <v>0</v>
      </c>
      <c r="K1059" s="81">
        <f>MOD(I1059,G1059)</f>
        <v>0</v>
      </c>
      <c r="L1059" s="82" t="str">
        <f>IF(I1059="","-",J1059+K1059/(G1059/2))</f>
        <v>-</v>
      </c>
      <c r="M1059" s="83">
        <f>I1059*H1059</f>
        <v>0</v>
      </c>
      <c r="N1059" s="83">
        <f>IF(I1059=0,0,IF(I1059&lt;100,(H1059+0.1)*I1059-M1059+7.5,0))</f>
        <v>0</v>
      </c>
      <c r="O1059" s="83">
        <f>N1059+M1059</f>
        <v>0</v>
      </c>
      <c r="P1059" s="84"/>
      <c r="Q1059" s="78">
        <v>30</v>
      </c>
      <c r="R1059" s="85" t="s">
        <v>63</v>
      </c>
      <c r="S1059" s="84" t="s">
        <v>4967</v>
      </c>
    </row>
    <row r="1060" spans="1:19" s="42" customFormat="1" ht="15.9" x14ac:dyDescent="0.45">
      <c r="A1060" s="8"/>
      <c r="B1060" s="75" t="s">
        <v>2452</v>
      </c>
      <c r="C1060" s="76" t="s">
        <v>2453</v>
      </c>
      <c r="D1060" s="76" t="s">
        <v>2454</v>
      </c>
      <c r="E1060" s="76" t="s">
        <v>76</v>
      </c>
      <c r="F1060" s="77" t="s">
        <v>52</v>
      </c>
      <c r="G1060" s="78">
        <v>250</v>
      </c>
      <c r="H1060" s="79">
        <v>0.77</v>
      </c>
      <c r="I1060" s="80"/>
      <c r="J1060" s="81">
        <f>INT(I1060/G1060)</f>
        <v>0</v>
      </c>
      <c r="K1060" s="81">
        <f>MOD(I1060,G1060)</f>
        <v>0</v>
      </c>
      <c r="L1060" s="82" t="str">
        <f>IF(I1060="","-",J1060+K1060/(G1060/2))</f>
        <v>-</v>
      </c>
      <c r="M1060" s="83">
        <f>I1060*H1060</f>
        <v>0</v>
      </c>
      <c r="N1060" s="83">
        <f>IF(I1060=0,0,IF(I1060&lt;100,(H1060+0.1)*I1060-M1060+7.5,0))</f>
        <v>0</v>
      </c>
      <c r="O1060" s="83">
        <f>N1060+M1060</f>
        <v>0</v>
      </c>
      <c r="P1060" s="84"/>
      <c r="Q1060" s="78">
        <v>40</v>
      </c>
      <c r="R1060" s="85" t="s">
        <v>121</v>
      </c>
      <c r="S1060" s="84" t="s">
        <v>4512</v>
      </c>
    </row>
    <row r="1061" spans="1:19" s="42" customFormat="1" ht="15.9" x14ac:dyDescent="0.45">
      <c r="A1061" s="8"/>
      <c r="B1061" s="75" t="s">
        <v>2455</v>
      </c>
      <c r="C1061" s="76" t="s">
        <v>2456</v>
      </c>
      <c r="D1061" s="76" t="s">
        <v>2457</v>
      </c>
      <c r="E1061" s="76" t="s">
        <v>2458</v>
      </c>
      <c r="F1061" s="77" t="s">
        <v>52</v>
      </c>
      <c r="G1061" s="78">
        <v>150</v>
      </c>
      <c r="H1061" s="79">
        <v>1.08</v>
      </c>
      <c r="I1061" s="80"/>
      <c r="J1061" s="81">
        <f>INT(I1061/G1061)</f>
        <v>0</v>
      </c>
      <c r="K1061" s="81">
        <f>MOD(I1061,G1061)</f>
        <v>0</v>
      </c>
      <c r="L1061" s="82" t="str">
        <f>IF(I1061="","-",J1061+K1061/(G1061/2))</f>
        <v>-</v>
      </c>
      <c r="M1061" s="83">
        <f>I1061*H1061</f>
        <v>0</v>
      </c>
      <c r="N1061" s="83">
        <f>IF(I1061=0,0,IF(I1061&lt;100,(H1061+0.1)*I1061-M1061+7.5,0))</f>
        <v>0</v>
      </c>
      <c r="O1061" s="83">
        <f>N1061+M1061</f>
        <v>0</v>
      </c>
      <c r="P1061" s="84"/>
      <c r="Q1061" s="78">
        <v>125</v>
      </c>
      <c r="R1061" s="85" t="s">
        <v>58</v>
      </c>
      <c r="S1061" s="84" t="s">
        <v>4968</v>
      </c>
    </row>
    <row r="1062" spans="1:19" s="42" customFormat="1" ht="15.9" x14ac:dyDescent="0.45">
      <c r="A1062" s="8"/>
      <c r="B1062" s="75" t="s">
        <v>2459</v>
      </c>
      <c r="C1062" s="76" t="s">
        <v>2456</v>
      </c>
      <c r="D1062" s="76" t="s">
        <v>2457</v>
      </c>
      <c r="E1062" s="76" t="s">
        <v>2460</v>
      </c>
      <c r="F1062" s="77" t="s">
        <v>52</v>
      </c>
      <c r="G1062" s="78">
        <v>150</v>
      </c>
      <c r="H1062" s="79">
        <v>1.08</v>
      </c>
      <c r="I1062" s="80"/>
      <c r="J1062" s="81">
        <f>INT(I1062/G1062)</f>
        <v>0</v>
      </c>
      <c r="K1062" s="81">
        <f>MOD(I1062,G1062)</f>
        <v>0</v>
      </c>
      <c r="L1062" s="82" t="str">
        <f>IF(I1062="","-",J1062+K1062/(G1062/2))</f>
        <v>-</v>
      </c>
      <c r="M1062" s="83">
        <f>I1062*H1062</f>
        <v>0</v>
      </c>
      <c r="N1062" s="83">
        <f>IF(I1062=0,0,IF(I1062&lt;100,(H1062+0.1)*I1062-M1062+7.5,0))</f>
        <v>0</v>
      </c>
      <c r="O1062" s="83">
        <f>N1062+M1062</f>
        <v>0</v>
      </c>
      <c r="P1062" s="84"/>
      <c r="Q1062" s="78">
        <v>150</v>
      </c>
      <c r="R1062" s="85" t="s">
        <v>53</v>
      </c>
      <c r="S1062" s="84" t="s">
        <v>4969</v>
      </c>
    </row>
    <row r="1063" spans="1:19" s="42" customFormat="1" ht="15.9" x14ac:dyDescent="0.45">
      <c r="A1063" s="8"/>
      <c r="B1063" s="75" t="s">
        <v>2461</v>
      </c>
      <c r="C1063" s="76" t="s">
        <v>2456</v>
      </c>
      <c r="D1063" s="76" t="s">
        <v>2457</v>
      </c>
      <c r="E1063" s="76" t="s">
        <v>2462</v>
      </c>
      <c r="F1063" s="77" t="s">
        <v>52</v>
      </c>
      <c r="G1063" s="78">
        <v>150</v>
      </c>
      <c r="H1063" s="79">
        <v>1.08</v>
      </c>
      <c r="I1063" s="80"/>
      <c r="J1063" s="81">
        <f>INT(I1063/G1063)</f>
        <v>0</v>
      </c>
      <c r="K1063" s="81">
        <f>MOD(I1063,G1063)</f>
        <v>0</v>
      </c>
      <c r="L1063" s="82" t="str">
        <f>IF(I1063="","-",J1063+K1063/(G1063/2))</f>
        <v>-</v>
      </c>
      <c r="M1063" s="83">
        <f>I1063*H1063</f>
        <v>0</v>
      </c>
      <c r="N1063" s="83">
        <f>IF(I1063=0,0,IF(I1063&lt;100,(H1063+0.1)*I1063-M1063+7.5,0))</f>
        <v>0</v>
      </c>
      <c r="O1063" s="83">
        <f>N1063+M1063</f>
        <v>0</v>
      </c>
      <c r="P1063" s="84"/>
      <c r="Q1063" s="78">
        <v>150</v>
      </c>
      <c r="R1063" s="85" t="s">
        <v>58</v>
      </c>
      <c r="S1063" s="84" t="s">
        <v>4970</v>
      </c>
    </row>
    <row r="1064" spans="1:19" s="42" customFormat="1" ht="15.9" x14ac:dyDescent="0.45">
      <c r="A1064" s="8"/>
      <c r="B1064" s="75" t="s">
        <v>2463</v>
      </c>
      <c r="C1064" s="76" t="s">
        <v>2456</v>
      </c>
      <c r="D1064" s="76" t="s">
        <v>2457</v>
      </c>
      <c r="E1064" s="76" t="s">
        <v>2464</v>
      </c>
      <c r="F1064" s="77" t="s">
        <v>52</v>
      </c>
      <c r="G1064" s="78">
        <v>150</v>
      </c>
      <c r="H1064" s="79">
        <v>1.08</v>
      </c>
      <c r="I1064" s="80"/>
      <c r="J1064" s="81">
        <f>INT(I1064/G1064)</f>
        <v>0</v>
      </c>
      <c r="K1064" s="81">
        <f>MOD(I1064,G1064)</f>
        <v>0</v>
      </c>
      <c r="L1064" s="82" t="str">
        <f>IF(I1064="","-",J1064+K1064/(G1064/2))</f>
        <v>-</v>
      </c>
      <c r="M1064" s="83">
        <f>I1064*H1064</f>
        <v>0</v>
      </c>
      <c r="N1064" s="83">
        <f>IF(I1064=0,0,IF(I1064&lt;100,(H1064+0.1)*I1064-M1064+7.5,0))</f>
        <v>0</v>
      </c>
      <c r="O1064" s="83">
        <f>N1064+M1064</f>
        <v>0</v>
      </c>
      <c r="P1064" s="84"/>
      <c r="Q1064" s="78">
        <v>125</v>
      </c>
      <c r="R1064" s="85" t="s">
        <v>58</v>
      </c>
      <c r="S1064" s="84" t="s">
        <v>4971</v>
      </c>
    </row>
    <row r="1065" spans="1:19" s="42" customFormat="1" ht="15.9" x14ac:dyDescent="0.45">
      <c r="A1065" s="8"/>
      <c r="B1065" s="75" t="s">
        <v>2465</v>
      </c>
      <c r="C1065" s="76" t="s">
        <v>2456</v>
      </c>
      <c r="D1065" s="76" t="s">
        <v>2457</v>
      </c>
      <c r="E1065" s="76" t="s">
        <v>2466</v>
      </c>
      <c r="F1065" s="77" t="s">
        <v>52</v>
      </c>
      <c r="G1065" s="78">
        <v>150</v>
      </c>
      <c r="H1065" s="79">
        <v>1.08</v>
      </c>
      <c r="I1065" s="80"/>
      <c r="J1065" s="81">
        <f>INT(I1065/G1065)</f>
        <v>0</v>
      </c>
      <c r="K1065" s="81">
        <f>MOD(I1065,G1065)</f>
        <v>0</v>
      </c>
      <c r="L1065" s="82" t="str">
        <f>IF(I1065="","-",J1065+K1065/(G1065/2))</f>
        <v>-</v>
      </c>
      <c r="M1065" s="83">
        <f>I1065*H1065</f>
        <v>0</v>
      </c>
      <c r="N1065" s="83">
        <f>IF(I1065=0,0,IF(I1065&lt;100,(H1065+0.1)*I1065-M1065+7.5,0))</f>
        <v>0</v>
      </c>
      <c r="O1065" s="83">
        <f>N1065+M1065</f>
        <v>0</v>
      </c>
      <c r="P1065" s="84"/>
      <c r="Q1065" s="78">
        <v>120</v>
      </c>
      <c r="R1065" s="85" t="s">
        <v>58</v>
      </c>
      <c r="S1065" s="84" t="s">
        <v>4493</v>
      </c>
    </row>
    <row r="1066" spans="1:19" s="42" customFormat="1" ht="15.9" x14ac:dyDescent="0.45">
      <c r="A1066" s="8"/>
      <c r="B1066" s="75" t="s">
        <v>2467</v>
      </c>
      <c r="C1066" s="76" t="s">
        <v>2468</v>
      </c>
      <c r="D1066" s="76" t="s">
        <v>2469</v>
      </c>
      <c r="E1066" s="76" t="s">
        <v>76</v>
      </c>
      <c r="F1066" s="77" t="s">
        <v>52</v>
      </c>
      <c r="G1066" s="78">
        <v>150</v>
      </c>
      <c r="H1066" s="79">
        <v>1.0900000000000001</v>
      </c>
      <c r="I1066" s="80"/>
      <c r="J1066" s="81">
        <f>INT(I1066/G1066)</f>
        <v>0</v>
      </c>
      <c r="K1066" s="81">
        <f>MOD(I1066,G1066)</f>
        <v>0</v>
      </c>
      <c r="L1066" s="82" t="str">
        <f>IF(I1066="","-",J1066+K1066/(G1066/2))</f>
        <v>-</v>
      </c>
      <c r="M1066" s="83">
        <f>I1066*H1066</f>
        <v>0</v>
      </c>
      <c r="N1066" s="83">
        <f>IF(I1066=0,0,IF(I1066&lt;100,(H1066+0.1)*I1066-M1066+7.5,0))</f>
        <v>0</v>
      </c>
      <c r="O1066" s="83">
        <f>N1066+M1066</f>
        <v>0</v>
      </c>
      <c r="P1066" s="84"/>
      <c r="Q1066" s="78">
        <v>60</v>
      </c>
      <c r="R1066" s="85" t="s">
        <v>163</v>
      </c>
      <c r="S1066" s="84" t="s">
        <v>4512</v>
      </c>
    </row>
    <row r="1067" spans="1:19" s="42" customFormat="1" ht="15.9" x14ac:dyDescent="0.45">
      <c r="A1067" s="8"/>
      <c r="B1067" s="75" t="s">
        <v>2470</v>
      </c>
      <c r="C1067" s="76" t="s">
        <v>2468</v>
      </c>
      <c r="D1067" s="76" t="s">
        <v>2469</v>
      </c>
      <c r="E1067" s="76" t="s">
        <v>2471</v>
      </c>
      <c r="F1067" s="77" t="s">
        <v>52</v>
      </c>
      <c r="G1067" s="78">
        <v>150</v>
      </c>
      <c r="H1067" s="79">
        <v>0.88</v>
      </c>
      <c r="I1067" s="80"/>
      <c r="J1067" s="81">
        <f>INT(I1067/G1067)</f>
        <v>0</v>
      </c>
      <c r="K1067" s="81">
        <f>MOD(I1067,G1067)</f>
        <v>0</v>
      </c>
      <c r="L1067" s="82" t="str">
        <f>IF(I1067="","-",J1067+K1067/(G1067/2))</f>
        <v>-</v>
      </c>
      <c r="M1067" s="83">
        <f>I1067*H1067</f>
        <v>0</v>
      </c>
      <c r="N1067" s="83">
        <f>IF(I1067=0,0,IF(I1067&lt;100,(H1067+0.1)*I1067-M1067+7.5,0))</f>
        <v>0</v>
      </c>
      <c r="O1067" s="83">
        <f>N1067+M1067</f>
        <v>0</v>
      </c>
      <c r="P1067" s="84"/>
      <c r="Q1067" s="78">
        <v>60</v>
      </c>
      <c r="R1067" s="85" t="s">
        <v>163</v>
      </c>
      <c r="S1067" s="84" t="s">
        <v>4493</v>
      </c>
    </row>
    <row r="1068" spans="1:19" s="42" customFormat="1" ht="15.9" x14ac:dyDescent="0.45">
      <c r="A1068" s="8"/>
      <c r="B1068" s="75" t="s">
        <v>2472</v>
      </c>
      <c r="C1068" s="76" t="s">
        <v>2468</v>
      </c>
      <c r="D1068" s="76" t="s">
        <v>2469</v>
      </c>
      <c r="E1068" s="76" t="s">
        <v>2473</v>
      </c>
      <c r="F1068" s="77" t="s">
        <v>52</v>
      </c>
      <c r="G1068" s="78">
        <v>150</v>
      </c>
      <c r="H1068" s="79">
        <v>0.88</v>
      </c>
      <c r="I1068" s="80"/>
      <c r="J1068" s="81">
        <f>INT(I1068/G1068)</f>
        <v>0</v>
      </c>
      <c r="K1068" s="81">
        <f>MOD(I1068,G1068)</f>
        <v>0</v>
      </c>
      <c r="L1068" s="82" t="str">
        <f>IF(I1068="","-",J1068+K1068/(G1068/2))</f>
        <v>-</v>
      </c>
      <c r="M1068" s="83">
        <f>I1068*H1068</f>
        <v>0</v>
      </c>
      <c r="N1068" s="83">
        <f>IF(I1068=0,0,IF(I1068&lt;100,(H1068+0.1)*I1068-M1068+7.5,0))</f>
        <v>0</v>
      </c>
      <c r="O1068" s="83">
        <f>N1068+M1068</f>
        <v>0</v>
      </c>
      <c r="P1068" s="84"/>
      <c r="Q1068" s="78">
        <v>60</v>
      </c>
      <c r="R1068" s="85" t="s">
        <v>77</v>
      </c>
      <c r="S1068" s="84" t="s">
        <v>4512</v>
      </c>
    </row>
    <row r="1069" spans="1:19" s="42" customFormat="1" ht="15.9" x14ac:dyDescent="0.45">
      <c r="A1069" s="8"/>
      <c r="B1069" s="75" t="s">
        <v>2474</v>
      </c>
      <c r="C1069" s="76" t="s">
        <v>2468</v>
      </c>
      <c r="D1069" s="76" t="s">
        <v>2469</v>
      </c>
      <c r="E1069" s="76" t="s">
        <v>2475</v>
      </c>
      <c r="F1069" s="77" t="s">
        <v>52</v>
      </c>
      <c r="G1069" s="78">
        <v>150</v>
      </c>
      <c r="H1069" s="79">
        <v>0.88</v>
      </c>
      <c r="I1069" s="80"/>
      <c r="J1069" s="81">
        <f>INT(I1069/G1069)</f>
        <v>0</v>
      </c>
      <c r="K1069" s="81">
        <f>MOD(I1069,G1069)</f>
        <v>0</v>
      </c>
      <c r="L1069" s="82" t="str">
        <f>IF(I1069="","-",J1069+K1069/(G1069/2))</f>
        <v>-</v>
      </c>
      <c r="M1069" s="83">
        <f>I1069*H1069</f>
        <v>0</v>
      </c>
      <c r="N1069" s="83">
        <f>IF(I1069=0,0,IF(I1069&lt;100,(H1069+0.1)*I1069-M1069+7.5,0))</f>
        <v>0</v>
      </c>
      <c r="O1069" s="83">
        <f>N1069+M1069</f>
        <v>0</v>
      </c>
      <c r="P1069" s="84"/>
      <c r="Q1069" s="78">
        <v>90</v>
      </c>
      <c r="R1069" s="85" t="s">
        <v>883</v>
      </c>
      <c r="S1069" s="84" t="s">
        <v>4519</v>
      </c>
    </row>
    <row r="1070" spans="1:19" s="42" customFormat="1" ht="15.9" x14ac:dyDescent="0.45">
      <c r="A1070" s="8"/>
      <c r="B1070" s="75" t="s">
        <v>2476</v>
      </c>
      <c r="C1070" s="86" t="s">
        <v>2477</v>
      </c>
      <c r="D1070" s="86" t="s">
        <v>2478</v>
      </c>
      <c r="E1070" s="86" t="s">
        <v>2479</v>
      </c>
      <c r="F1070" s="87" t="s">
        <v>52</v>
      </c>
      <c r="G1070" s="78">
        <v>250</v>
      </c>
      <c r="H1070" s="79">
        <v>0.96</v>
      </c>
      <c r="I1070" s="80"/>
      <c r="J1070" s="81">
        <f>INT(I1070/G1070)</f>
        <v>0</v>
      </c>
      <c r="K1070" s="81">
        <f>MOD(I1070,G1070)</f>
        <v>0</v>
      </c>
      <c r="L1070" s="82" t="str">
        <f>IF(I1070="","-",J1070+K1070/(G1070/2))</f>
        <v>-</v>
      </c>
      <c r="M1070" s="83">
        <f>I1070*H1070</f>
        <v>0</v>
      </c>
      <c r="N1070" s="83">
        <f>IF(I1070=0,0,IF(I1070&lt;100,(H1070+0.1)*I1070-M1070+7.5,0))</f>
        <v>0</v>
      </c>
      <c r="O1070" s="83">
        <f>N1070+M1070</f>
        <v>0</v>
      </c>
      <c r="P1070" s="84"/>
      <c r="Q1070" s="78">
        <v>60</v>
      </c>
      <c r="R1070" s="85" t="s">
        <v>121</v>
      </c>
      <c r="S1070" s="84" t="s">
        <v>5465</v>
      </c>
    </row>
    <row r="1071" spans="1:19" s="42" customFormat="1" ht="15.9" x14ac:dyDescent="0.45">
      <c r="A1071" s="8"/>
      <c r="B1071" s="75" t="s">
        <v>2480</v>
      </c>
      <c r="C1071" s="76" t="s">
        <v>2481</v>
      </c>
      <c r="D1071" s="76" t="s">
        <v>2482</v>
      </c>
      <c r="E1071" s="76" t="s">
        <v>76</v>
      </c>
      <c r="F1071" s="77" t="s">
        <v>52</v>
      </c>
      <c r="G1071" s="78">
        <v>250</v>
      </c>
      <c r="H1071" s="79">
        <v>1.1200000000000001</v>
      </c>
      <c r="I1071" s="80"/>
      <c r="J1071" s="81">
        <f>INT(I1071/G1071)</f>
        <v>0</v>
      </c>
      <c r="K1071" s="81">
        <f>MOD(I1071,G1071)</f>
        <v>0</v>
      </c>
      <c r="L1071" s="82" t="str">
        <f>IF(I1071="","-",J1071+K1071/(G1071/2))</f>
        <v>-</v>
      </c>
      <c r="M1071" s="83">
        <f>I1071*H1071</f>
        <v>0</v>
      </c>
      <c r="N1071" s="83">
        <f>IF(I1071=0,0,IF(I1071&lt;100,(H1071+0.1)*I1071-M1071+7.5,0))</f>
        <v>0</v>
      </c>
      <c r="O1071" s="83">
        <f>N1071+M1071</f>
        <v>0</v>
      </c>
      <c r="P1071" s="84"/>
      <c r="Q1071" s="78">
        <v>40</v>
      </c>
      <c r="R1071" s="85" t="s">
        <v>121</v>
      </c>
      <c r="S1071" s="84" t="s">
        <v>4972</v>
      </c>
    </row>
    <row r="1072" spans="1:19" s="42" customFormat="1" ht="15.9" x14ac:dyDescent="0.45">
      <c r="A1072" s="8"/>
      <c r="B1072" s="75" t="s">
        <v>2483</v>
      </c>
      <c r="C1072" s="76" t="s">
        <v>2484</v>
      </c>
      <c r="D1072" s="76" t="s">
        <v>2485</v>
      </c>
      <c r="E1072" s="76" t="s">
        <v>76</v>
      </c>
      <c r="F1072" s="77" t="s">
        <v>52</v>
      </c>
      <c r="G1072" s="78">
        <v>200</v>
      </c>
      <c r="H1072" s="79">
        <v>0.9</v>
      </c>
      <c r="I1072" s="80"/>
      <c r="J1072" s="81">
        <f>INT(I1072/G1072)</f>
        <v>0</v>
      </c>
      <c r="K1072" s="81">
        <f>MOD(I1072,G1072)</f>
        <v>0</v>
      </c>
      <c r="L1072" s="82" t="str">
        <f>IF(I1072="","-",J1072+K1072/(G1072/2))</f>
        <v>-</v>
      </c>
      <c r="M1072" s="83">
        <f>I1072*H1072</f>
        <v>0</v>
      </c>
      <c r="N1072" s="83">
        <f>IF(I1072=0,0,IF(I1072&lt;100,(H1072+0.1)*I1072-M1072+7.5,0))</f>
        <v>0</v>
      </c>
      <c r="O1072" s="83">
        <f>N1072+M1072</f>
        <v>0</v>
      </c>
      <c r="P1072" s="84"/>
      <c r="Q1072" s="78">
        <v>30</v>
      </c>
      <c r="R1072" s="85" t="s">
        <v>121</v>
      </c>
      <c r="S1072" s="84" t="s">
        <v>4973</v>
      </c>
    </row>
    <row r="1073" spans="1:19" s="42" customFormat="1" ht="15.9" x14ac:dyDescent="0.45">
      <c r="A1073" s="8"/>
      <c r="B1073" s="75" t="s">
        <v>2486</v>
      </c>
      <c r="C1073" s="86" t="s">
        <v>2484</v>
      </c>
      <c r="D1073" s="86" t="s">
        <v>2485</v>
      </c>
      <c r="E1073" s="86" t="s">
        <v>346</v>
      </c>
      <c r="F1073" s="87" t="s">
        <v>52</v>
      </c>
      <c r="G1073" s="78">
        <v>200</v>
      </c>
      <c r="H1073" s="79">
        <v>0.91</v>
      </c>
      <c r="I1073" s="80"/>
      <c r="J1073" s="81">
        <f>INT(I1073/G1073)</f>
        <v>0</v>
      </c>
      <c r="K1073" s="81">
        <f>MOD(I1073,G1073)</f>
        <v>0</v>
      </c>
      <c r="L1073" s="82" t="str">
        <f>IF(I1073="","-",J1073+K1073/(G1073/2))</f>
        <v>-</v>
      </c>
      <c r="M1073" s="83">
        <f>I1073*H1073</f>
        <v>0</v>
      </c>
      <c r="N1073" s="83">
        <f>IF(I1073=0,0,IF(I1073&lt;100,(H1073+0.1)*I1073-M1073+7.5,0))</f>
        <v>0</v>
      </c>
      <c r="O1073" s="83">
        <f>N1073+M1073</f>
        <v>0</v>
      </c>
      <c r="P1073" s="84"/>
      <c r="Q1073" s="78">
        <v>40</v>
      </c>
      <c r="R1073" s="85" t="s">
        <v>121</v>
      </c>
      <c r="S1073" s="84" t="s">
        <v>5466</v>
      </c>
    </row>
    <row r="1074" spans="1:19" s="42" customFormat="1" ht="15.9" x14ac:dyDescent="0.45">
      <c r="A1074" s="8"/>
      <c r="B1074" s="75" t="s">
        <v>2487</v>
      </c>
      <c r="C1074" s="76" t="s">
        <v>2484</v>
      </c>
      <c r="D1074" s="76" t="s">
        <v>2485</v>
      </c>
      <c r="E1074" s="76" t="s">
        <v>2488</v>
      </c>
      <c r="F1074" s="88" t="s">
        <v>52</v>
      </c>
      <c r="G1074" s="78">
        <v>200</v>
      </c>
      <c r="H1074" s="79">
        <v>1.1399999999999999</v>
      </c>
      <c r="I1074" s="80"/>
      <c r="J1074" s="81">
        <f>INT(I1074/G1074)</f>
        <v>0</v>
      </c>
      <c r="K1074" s="81">
        <f>MOD(I1074,G1074)</f>
        <v>0</v>
      </c>
      <c r="L1074" s="82" t="str">
        <f>IF(I1074="","-",J1074+K1074/(G1074/2))</f>
        <v>-</v>
      </c>
      <c r="M1074" s="83">
        <f>I1074*H1074</f>
        <v>0</v>
      </c>
      <c r="N1074" s="83">
        <f>IF(I1074=0,0,IF(I1074&lt;100,(H1074+0.1)*I1074-M1074+7.5,0))</f>
        <v>0</v>
      </c>
      <c r="O1074" s="83">
        <f>N1074+M1074</f>
        <v>0</v>
      </c>
      <c r="P1074" s="84"/>
      <c r="Q1074" s="78">
        <v>30</v>
      </c>
      <c r="R1074" s="85" t="s">
        <v>121</v>
      </c>
      <c r="S1074" s="84" t="s">
        <v>4621</v>
      </c>
    </row>
    <row r="1075" spans="1:19" s="42" customFormat="1" ht="15.9" x14ac:dyDescent="0.45">
      <c r="A1075" s="8"/>
      <c r="B1075" s="75" t="s">
        <v>2489</v>
      </c>
      <c r="C1075" s="76" t="s">
        <v>2484</v>
      </c>
      <c r="D1075" s="76" t="s">
        <v>2485</v>
      </c>
      <c r="E1075" s="76" t="s">
        <v>2490</v>
      </c>
      <c r="F1075" s="88" t="s">
        <v>52</v>
      </c>
      <c r="G1075" s="78">
        <v>200</v>
      </c>
      <c r="H1075" s="79">
        <v>1.1200000000000001</v>
      </c>
      <c r="I1075" s="80"/>
      <c r="J1075" s="81">
        <f>INT(I1075/G1075)</f>
        <v>0</v>
      </c>
      <c r="K1075" s="81">
        <f>MOD(I1075,G1075)</f>
        <v>0</v>
      </c>
      <c r="L1075" s="82" t="str">
        <f>IF(I1075="","-",J1075+K1075/(G1075/2))</f>
        <v>-</v>
      </c>
      <c r="M1075" s="83">
        <f>I1075*H1075</f>
        <v>0</v>
      </c>
      <c r="N1075" s="83">
        <f>IF(I1075=0,0,IF(I1075&lt;100,(H1075+0.1)*I1075-M1075+7.5,0))</f>
        <v>0</v>
      </c>
      <c r="O1075" s="83">
        <f>N1075+M1075</f>
        <v>0</v>
      </c>
      <c r="P1075" s="84"/>
      <c r="Q1075" s="78">
        <v>40</v>
      </c>
      <c r="R1075" s="85" t="s">
        <v>883</v>
      </c>
      <c r="S1075" s="84" t="s">
        <v>4974</v>
      </c>
    </row>
    <row r="1076" spans="1:19" s="42" customFormat="1" ht="15.9" x14ac:dyDescent="0.45">
      <c r="A1076" s="8"/>
      <c r="B1076" s="75" t="s">
        <v>2491</v>
      </c>
      <c r="C1076" s="89" t="s">
        <v>2484</v>
      </c>
      <c r="D1076" s="89" t="s">
        <v>2485</v>
      </c>
      <c r="E1076" s="89" t="s">
        <v>2492</v>
      </c>
      <c r="F1076" s="90" t="s">
        <v>52</v>
      </c>
      <c r="G1076" s="78">
        <v>200</v>
      </c>
      <c r="H1076" s="79">
        <v>0.95</v>
      </c>
      <c r="I1076" s="80"/>
      <c r="J1076" s="81">
        <f>INT(I1076/G1076)</f>
        <v>0</v>
      </c>
      <c r="K1076" s="81">
        <f>MOD(I1076,G1076)</f>
        <v>0</v>
      </c>
      <c r="L1076" s="82" t="str">
        <f>IF(I1076="","-",J1076+K1076/(G1076/2))</f>
        <v>-</v>
      </c>
      <c r="M1076" s="83">
        <f>I1076*H1076</f>
        <v>0</v>
      </c>
      <c r="N1076" s="83">
        <f>IF(I1076=0,0,IF(I1076&lt;100,(H1076+0.1)*I1076-M1076+7.5,0))</f>
        <v>0</v>
      </c>
      <c r="O1076" s="83">
        <f>N1076+M1076</f>
        <v>0</v>
      </c>
      <c r="P1076" s="84"/>
      <c r="Q1076" s="78">
        <v>50</v>
      </c>
      <c r="R1076" s="85" t="s">
        <v>121</v>
      </c>
      <c r="S1076" s="84" t="s">
        <v>4973</v>
      </c>
    </row>
    <row r="1077" spans="1:19" s="42" customFormat="1" ht="15.9" x14ac:dyDescent="0.45">
      <c r="A1077" s="8"/>
      <c r="B1077" s="75" t="s">
        <v>2493</v>
      </c>
      <c r="C1077" s="76" t="s">
        <v>2484</v>
      </c>
      <c r="D1077" s="76" t="s">
        <v>2485</v>
      </c>
      <c r="E1077" s="76" t="s">
        <v>2494</v>
      </c>
      <c r="F1077" s="77" t="s">
        <v>52</v>
      </c>
      <c r="G1077" s="78">
        <v>200</v>
      </c>
      <c r="H1077" s="79">
        <v>1.04</v>
      </c>
      <c r="I1077" s="80"/>
      <c r="J1077" s="81">
        <f>INT(I1077/G1077)</f>
        <v>0</v>
      </c>
      <c r="K1077" s="81">
        <f>MOD(I1077,G1077)</f>
        <v>0</v>
      </c>
      <c r="L1077" s="82" t="str">
        <f>IF(I1077="","-",J1077+K1077/(G1077/2))</f>
        <v>-</v>
      </c>
      <c r="M1077" s="83">
        <f>I1077*H1077</f>
        <v>0</v>
      </c>
      <c r="N1077" s="83">
        <f>IF(I1077=0,0,IF(I1077&lt;100,(H1077+0.1)*I1077-M1077+7.5,0))</f>
        <v>0</v>
      </c>
      <c r="O1077" s="83">
        <f>N1077+M1077</f>
        <v>0</v>
      </c>
      <c r="P1077" s="84"/>
      <c r="Q1077" s="78">
        <v>50</v>
      </c>
      <c r="R1077" s="85" t="s">
        <v>121</v>
      </c>
      <c r="S1077" s="84" t="s">
        <v>4973</v>
      </c>
    </row>
    <row r="1078" spans="1:19" s="42" customFormat="1" ht="15.9" x14ac:dyDescent="0.45">
      <c r="A1078" s="8"/>
      <c r="B1078" s="75" t="s">
        <v>2495</v>
      </c>
      <c r="C1078" s="76" t="s">
        <v>2484</v>
      </c>
      <c r="D1078" s="76" t="s">
        <v>2485</v>
      </c>
      <c r="E1078" s="76" t="s">
        <v>2496</v>
      </c>
      <c r="F1078" s="77" t="s">
        <v>52</v>
      </c>
      <c r="G1078" s="78">
        <v>200</v>
      </c>
      <c r="H1078" s="79">
        <v>0.97</v>
      </c>
      <c r="I1078" s="80"/>
      <c r="J1078" s="81">
        <f>INT(I1078/G1078)</f>
        <v>0</v>
      </c>
      <c r="K1078" s="81">
        <f>MOD(I1078,G1078)</f>
        <v>0</v>
      </c>
      <c r="L1078" s="82" t="str">
        <f>IF(I1078="","-",J1078+K1078/(G1078/2))</f>
        <v>-</v>
      </c>
      <c r="M1078" s="83">
        <f>I1078*H1078</f>
        <v>0</v>
      </c>
      <c r="N1078" s="83">
        <f>IF(I1078=0,0,IF(I1078&lt;100,(H1078+0.1)*I1078-M1078+7.5,0))</f>
        <v>0</v>
      </c>
      <c r="O1078" s="83">
        <f>N1078+M1078</f>
        <v>0</v>
      </c>
      <c r="P1078" s="84"/>
      <c r="Q1078" s="78">
        <v>60</v>
      </c>
      <c r="R1078" s="85" t="s">
        <v>731</v>
      </c>
      <c r="S1078" s="84" t="s">
        <v>4975</v>
      </c>
    </row>
    <row r="1079" spans="1:19" s="42" customFormat="1" ht="15.9" x14ac:dyDescent="0.45">
      <c r="A1079" s="8"/>
      <c r="B1079" s="75" t="s">
        <v>2497</v>
      </c>
      <c r="C1079" s="76" t="s">
        <v>2498</v>
      </c>
      <c r="D1079" s="76" t="s">
        <v>2499</v>
      </c>
      <c r="E1079" s="76" t="s">
        <v>76</v>
      </c>
      <c r="F1079" s="77" t="s">
        <v>52</v>
      </c>
      <c r="G1079" s="78">
        <v>150</v>
      </c>
      <c r="H1079" s="79">
        <v>0.95</v>
      </c>
      <c r="I1079" s="80"/>
      <c r="J1079" s="81">
        <f>INT(I1079/G1079)</f>
        <v>0</v>
      </c>
      <c r="K1079" s="81">
        <f>MOD(I1079,G1079)</f>
        <v>0</v>
      </c>
      <c r="L1079" s="82" t="str">
        <f>IF(I1079="","-",J1079+K1079/(G1079/2))</f>
        <v>-</v>
      </c>
      <c r="M1079" s="83">
        <f>I1079*H1079</f>
        <v>0</v>
      </c>
      <c r="N1079" s="83">
        <f>IF(I1079=0,0,IF(I1079&lt;100,(H1079+0.1)*I1079-M1079+7.5,0))</f>
        <v>0</v>
      </c>
      <c r="O1079" s="83">
        <f>N1079+M1079</f>
        <v>0</v>
      </c>
      <c r="P1079" s="84"/>
      <c r="Q1079" s="78">
        <v>70</v>
      </c>
      <c r="R1079" s="85" t="s">
        <v>53</v>
      </c>
      <c r="S1079" s="84" t="s">
        <v>4976</v>
      </c>
    </row>
    <row r="1080" spans="1:19" s="42" customFormat="1" ht="15.9" x14ac:dyDescent="0.45">
      <c r="A1080" s="8"/>
      <c r="B1080" s="75" t="s">
        <v>2500</v>
      </c>
      <c r="C1080" s="76" t="s">
        <v>2498</v>
      </c>
      <c r="D1080" s="76" t="s">
        <v>2499</v>
      </c>
      <c r="E1080" s="76" t="s">
        <v>2501</v>
      </c>
      <c r="F1080" s="77" t="s">
        <v>52</v>
      </c>
      <c r="G1080" s="78">
        <v>150</v>
      </c>
      <c r="H1080" s="79">
        <v>1.17</v>
      </c>
      <c r="I1080" s="80"/>
      <c r="J1080" s="81">
        <f>INT(I1080/G1080)</f>
        <v>0</v>
      </c>
      <c r="K1080" s="81">
        <f>MOD(I1080,G1080)</f>
        <v>0</v>
      </c>
      <c r="L1080" s="82" t="str">
        <f>IF(I1080="","-",J1080+K1080/(G1080/2))</f>
        <v>-</v>
      </c>
      <c r="M1080" s="83">
        <f>I1080*H1080</f>
        <v>0</v>
      </c>
      <c r="N1080" s="83">
        <f>IF(I1080=0,0,IF(I1080&lt;100,(H1080+0.1)*I1080-M1080+7.5,0))</f>
        <v>0</v>
      </c>
      <c r="O1080" s="83">
        <f>N1080+M1080</f>
        <v>0</v>
      </c>
      <c r="P1080" s="84"/>
      <c r="Q1080" s="78">
        <v>150</v>
      </c>
      <c r="R1080" s="85" t="s">
        <v>58</v>
      </c>
      <c r="S1080" s="84" t="s">
        <v>4977</v>
      </c>
    </row>
    <row r="1081" spans="1:19" s="42" customFormat="1" ht="15.9" x14ac:dyDescent="0.45">
      <c r="A1081" s="8"/>
      <c r="B1081" s="75" t="s">
        <v>2502</v>
      </c>
      <c r="C1081" s="76" t="s">
        <v>2498</v>
      </c>
      <c r="D1081" s="76" t="s">
        <v>2499</v>
      </c>
      <c r="E1081" s="76" t="s">
        <v>2503</v>
      </c>
      <c r="F1081" s="88" t="s">
        <v>52</v>
      </c>
      <c r="G1081" s="78">
        <v>250</v>
      </c>
      <c r="H1081" s="79">
        <v>1.46</v>
      </c>
      <c r="I1081" s="80"/>
      <c r="J1081" s="81">
        <f>INT(I1081/G1081)</f>
        <v>0</v>
      </c>
      <c r="K1081" s="81">
        <f>MOD(I1081,G1081)</f>
        <v>0</v>
      </c>
      <c r="L1081" s="82" t="str">
        <f>IF(I1081="","-",J1081+K1081/(G1081/2))</f>
        <v>-</v>
      </c>
      <c r="M1081" s="83">
        <f>I1081*H1081</f>
        <v>0</v>
      </c>
      <c r="N1081" s="83">
        <f>IF(I1081=0,0,IF(I1081&lt;100,(H1081+0.1)*I1081-M1081+7.5,0))</f>
        <v>0</v>
      </c>
      <c r="O1081" s="83">
        <f>N1081+M1081</f>
        <v>0</v>
      </c>
      <c r="P1081" s="84"/>
      <c r="Q1081" s="78">
        <v>120</v>
      </c>
      <c r="R1081" s="85" t="s">
        <v>2504</v>
      </c>
      <c r="S1081" s="84" t="s">
        <v>4512</v>
      </c>
    </row>
    <row r="1082" spans="1:19" s="42" customFormat="1" ht="15.9" x14ac:dyDescent="0.45">
      <c r="A1082" s="8"/>
      <c r="B1082" s="75" t="s">
        <v>2505</v>
      </c>
      <c r="C1082" s="76" t="s">
        <v>2498</v>
      </c>
      <c r="D1082" s="76" t="s">
        <v>2499</v>
      </c>
      <c r="E1082" s="76" t="s">
        <v>2506</v>
      </c>
      <c r="F1082" s="88" t="s">
        <v>52</v>
      </c>
      <c r="G1082" s="78">
        <v>150</v>
      </c>
      <c r="H1082" s="79">
        <v>0.99</v>
      </c>
      <c r="I1082" s="80"/>
      <c r="J1082" s="81">
        <f>INT(I1082/G1082)</f>
        <v>0</v>
      </c>
      <c r="K1082" s="81">
        <f>MOD(I1082,G1082)</f>
        <v>0</v>
      </c>
      <c r="L1082" s="82" t="str">
        <f>IF(I1082="","-",J1082+K1082/(G1082/2))</f>
        <v>-</v>
      </c>
      <c r="M1082" s="83">
        <f>I1082*H1082</f>
        <v>0</v>
      </c>
      <c r="N1082" s="83">
        <f>IF(I1082=0,0,IF(I1082&lt;100,(H1082+0.1)*I1082-M1082+7.5,0))</f>
        <v>0</v>
      </c>
      <c r="O1082" s="83">
        <f>N1082+M1082</f>
        <v>0</v>
      </c>
      <c r="P1082" s="84"/>
      <c r="Q1082" s="78">
        <v>70</v>
      </c>
      <c r="R1082" s="85" t="s">
        <v>58</v>
      </c>
      <c r="S1082" s="84" t="s">
        <v>4978</v>
      </c>
    </row>
    <row r="1083" spans="1:19" s="42" customFormat="1" ht="15.9" x14ac:dyDescent="0.45">
      <c r="A1083" s="8"/>
      <c r="B1083" s="75" t="s">
        <v>2507</v>
      </c>
      <c r="C1083" s="86" t="s">
        <v>2498</v>
      </c>
      <c r="D1083" s="86" t="s">
        <v>2499</v>
      </c>
      <c r="E1083" s="86" t="s">
        <v>2508</v>
      </c>
      <c r="F1083" s="87" t="s">
        <v>52</v>
      </c>
      <c r="G1083" s="78">
        <v>150</v>
      </c>
      <c r="H1083" s="79">
        <v>1.54</v>
      </c>
      <c r="I1083" s="80"/>
      <c r="J1083" s="81">
        <f>INT(I1083/G1083)</f>
        <v>0</v>
      </c>
      <c r="K1083" s="81">
        <f>MOD(I1083,G1083)</f>
        <v>0</v>
      </c>
      <c r="L1083" s="82" t="str">
        <f>IF(I1083="","-",J1083+K1083/(G1083/2))</f>
        <v>-</v>
      </c>
      <c r="M1083" s="83">
        <f>I1083*H1083</f>
        <v>0</v>
      </c>
      <c r="N1083" s="83">
        <f>IF(I1083=0,0,IF(I1083&lt;100,(H1083+0.1)*I1083-M1083+7.5,0))</f>
        <v>0</v>
      </c>
      <c r="O1083" s="83">
        <f>N1083+M1083</f>
        <v>0</v>
      </c>
      <c r="P1083" s="84"/>
      <c r="Q1083" s="78">
        <v>80</v>
      </c>
      <c r="R1083" s="85" t="s">
        <v>58</v>
      </c>
      <c r="S1083" s="84" t="s">
        <v>4512</v>
      </c>
    </row>
    <row r="1084" spans="1:19" s="42" customFormat="1" ht="15.9" x14ac:dyDescent="0.45">
      <c r="A1084" s="8"/>
      <c r="B1084" s="75" t="s">
        <v>2509</v>
      </c>
      <c r="C1084" s="86" t="s">
        <v>2498</v>
      </c>
      <c r="D1084" s="86" t="s">
        <v>2499</v>
      </c>
      <c r="E1084" s="86" t="s">
        <v>2510</v>
      </c>
      <c r="F1084" s="87" t="s">
        <v>52</v>
      </c>
      <c r="G1084" s="78">
        <v>150</v>
      </c>
      <c r="H1084" s="79">
        <v>1.1499999999999999</v>
      </c>
      <c r="I1084" s="80"/>
      <c r="J1084" s="81">
        <f>INT(I1084/G1084)</f>
        <v>0</v>
      </c>
      <c r="K1084" s="81">
        <f>MOD(I1084,G1084)</f>
        <v>0</v>
      </c>
      <c r="L1084" s="82" t="str">
        <f>IF(I1084="","-",J1084+K1084/(G1084/2))</f>
        <v>-</v>
      </c>
      <c r="M1084" s="83">
        <f>I1084*H1084</f>
        <v>0</v>
      </c>
      <c r="N1084" s="83">
        <f>IF(I1084=0,0,IF(I1084&lt;100,(H1084+0.1)*I1084-M1084+7.5,0))</f>
        <v>0</v>
      </c>
      <c r="O1084" s="83">
        <f>N1084+M1084</f>
        <v>0</v>
      </c>
      <c r="P1084" s="84"/>
      <c r="Q1084" s="78">
        <v>80</v>
      </c>
      <c r="R1084" s="85" t="s">
        <v>1589</v>
      </c>
      <c r="S1084" s="84" t="s">
        <v>4521</v>
      </c>
    </row>
    <row r="1085" spans="1:19" s="42" customFormat="1" ht="15.9" x14ac:dyDescent="0.45">
      <c r="A1085" s="8"/>
      <c r="B1085" s="75" t="s">
        <v>2511</v>
      </c>
      <c r="C1085" s="76" t="s">
        <v>2498</v>
      </c>
      <c r="D1085" s="76" t="s">
        <v>2499</v>
      </c>
      <c r="E1085" s="76" t="s">
        <v>2512</v>
      </c>
      <c r="F1085" s="77" t="s">
        <v>52</v>
      </c>
      <c r="G1085" s="78">
        <v>150</v>
      </c>
      <c r="H1085" s="79">
        <v>0.99</v>
      </c>
      <c r="I1085" s="80"/>
      <c r="J1085" s="81">
        <f>INT(I1085/G1085)</f>
        <v>0</v>
      </c>
      <c r="K1085" s="81">
        <f>MOD(I1085,G1085)</f>
        <v>0</v>
      </c>
      <c r="L1085" s="82" t="str">
        <f>IF(I1085="","-",J1085+K1085/(G1085/2))</f>
        <v>-</v>
      </c>
      <c r="M1085" s="83">
        <f>I1085*H1085</f>
        <v>0</v>
      </c>
      <c r="N1085" s="83">
        <f>IF(I1085=0,0,IF(I1085&lt;100,(H1085+0.1)*I1085-M1085+7.5,0))</f>
        <v>0</v>
      </c>
      <c r="O1085" s="83">
        <f>N1085+M1085</f>
        <v>0</v>
      </c>
      <c r="P1085" s="84"/>
      <c r="Q1085" s="78">
        <v>60</v>
      </c>
      <c r="R1085" s="85" t="s">
        <v>121</v>
      </c>
      <c r="S1085" s="84" t="s">
        <v>4512</v>
      </c>
    </row>
    <row r="1086" spans="1:19" s="42" customFormat="1" ht="15.9" x14ac:dyDescent="0.45">
      <c r="A1086" s="8"/>
      <c r="B1086" s="75" t="s">
        <v>2513</v>
      </c>
      <c r="C1086" s="89" t="s">
        <v>2498</v>
      </c>
      <c r="D1086" s="89" t="s">
        <v>2499</v>
      </c>
      <c r="E1086" s="89" t="s">
        <v>2514</v>
      </c>
      <c r="F1086" s="90" t="s">
        <v>52</v>
      </c>
      <c r="G1086" s="78">
        <v>250</v>
      </c>
      <c r="H1086" s="79">
        <v>1.24</v>
      </c>
      <c r="I1086" s="80"/>
      <c r="J1086" s="81">
        <f>INT(I1086/G1086)</f>
        <v>0</v>
      </c>
      <c r="K1086" s="81">
        <f>MOD(I1086,G1086)</f>
        <v>0</v>
      </c>
      <c r="L1086" s="82" t="str">
        <f>IF(I1086="","-",J1086+K1086/(G1086/2))</f>
        <v>-</v>
      </c>
      <c r="M1086" s="83">
        <f>I1086*H1086</f>
        <v>0</v>
      </c>
      <c r="N1086" s="83">
        <f>IF(I1086=0,0,IF(I1086&lt;100,(H1086+0.1)*I1086-M1086+7.5,0))</f>
        <v>0</v>
      </c>
      <c r="O1086" s="83">
        <f>N1086+M1086</f>
        <v>0</v>
      </c>
      <c r="P1086" s="84"/>
      <c r="Q1086" s="78">
        <v>100</v>
      </c>
      <c r="R1086" s="85" t="s">
        <v>88</v>
      </c>
      <c r="S1086" s="84" t="s">
        <v>4979</v>
      </c>
    </row>
    <row r="1087" spans="1:19" s="42" customFormat="1" ht="15.9" x14ac:dyDescent="0.45">
      <c r="A1087" s="8"/>
      <c r="B1087" s="75" t="s">
        <v>2515</v>
      </c>
      <c r="C1087" s="76" t="s">
        <v>2498</v>
      </c>
      <c r="D1087" s="76" t="s">
        <v>2499</v>
      </c>
      <c r="E1087" s="76" t="s">
        <v>2516</v>
      </c>
      <c r="F1087" s="77" t="s">
        <v>52</v>
      </c>
      <c r="G1087" s="78">
        <v>150</v>
      </c>
      <c r="H1087" s="79">
        <v>1.07</v>
      </c>
      <c r="I1087" s="80"/>
      <c r="J1087" s="81">
        <f>INT(I1087/G1087)</f>
        <v>0</v>
      </c>
      <c r="K1087" s="81">
        <f>MOD(I1087,G1087)</f>
        <v>0</v>
      </c>
      <c r="L1087" s="82" t="str">
        <f>IF(I1087="","-",J1087+K1087/(G1087/2))</f>
        <v>-</v>
      </c>
      <c r="M1087" s="83">
        <f>I1087*H1087</f>
        <v>0</v>
      </c>
      <c r="N1087" s="83">
        <f>IF(I1087=0,0,IF(I1087&lt;100,(H1087+0.1)*I1087-M1087+7.5,0))</f>
        <v>0</v>
      </c>
      <c r="O1087" s="83">
        <f>N1087+M1087</f>
        <v>0</v>
      </c>
      <c r="P1087" s="84"/>
      <c r="Q1087" s="78">
        <v>160</v>
      </c>
      <c r="R1087" s="85" t="s">
        <v>88</v>
      </c>
      <c r="S1087" s="84" t="s">
        <v>4561</v>
      </c>
    </row>
    <row r="1088" spans="1:19" s="42" customFormat="1" ht="15.9" x14ac:dyDescent="0.45">
      <c r="A1088" s="8"/>
      <c r="B1088" s="75" t="s">
        <v>2517</v>
      </c>
      <c r="C1088" s="76" t="s">
        <v>2498</v>
      </c>
      <c r="D1088" s="76" t="s">
        <v>2499</v>
      </c>
      <c r="E1088" s="76" t="s">
        <v>2518</v>
      </c>
      <c r="F1088" s="88" t="s">
        <v>52</v>
      </c>
      <c r="G1088" s="78">
        <v>250</v>
      </c>
      <c r="H1088" s="79">
        <v>1.1499999999999999</v>
      </c>
      <c r="I1088" s="80"/>
      <c r="J1088" s="81">
        <f>INT(I1088/G1088)</f>
        <v>0</v>
      </c>
      <c r="K1088" s="81">
        <f>MOD(I1088,G1088)</f>
        <v>0</v>
      </c>
      <c r="L1088" s="82" t="str">
        <f>IF(I1088="","-",J1088+K1088/(G1088/2))</f>
        <v>-</v>
      </c>
      <c r="M1088" s="83">
        <f>I1088*H1088</f>
        <v>0</v>
      </c>
      <c r="N1088" s="83">
        <f>IF(I1088=0,0,IF(I1088&lt;100,(H1088+0.1)*I1088-M1088+7.5,0))</f>
        <v>0</v>
      </c>
      <c r="O1088" s="83">
        <f>N1088+M1088</f>
        <v>0</v>
      </c>
      <c r="P1088" s="84"/>
      <c r="Q1088" s="78">
        <v>120</v>
      </c>
      <c r="R1088" s="85" t="s">
        <v>88</v>
      </c>
      <c r="S1088" s="84" t="s">
        <v>4512</v>
      </c>
    </row>
    <row r="1089" spans="1:19" s="42" customFormat="1" ht="15.9" x14ac:dyDescent="0.45">
      <c r="A1089" s="8"/>
      <c r="B1089" s="75" t="s">
        <v>2519</v>
      </c>
      <c r="C1089" s="76" t="s">
        <v>2498</v>
      </c>
      <c r="D1089" s="76" t="s">
        <v>2499</v>
      </c>
      <c r="E1089" s="76" t="s">
        <v>2520</v>
      </c>
      <c r="F1089" s="77" t="s">
        <v>52</v>
      </c>
      <c r="G1089" s="78">
        <v>150</v>
      </c>
      <c r="H1089" s="79">
        <v>0.89</v>
      </c>
      <c r="I1089" s="80"/>
      <c r="J1089" s="81">
        <f>INT(I1089/G1089)</f>
        <v>0</v>
      </c>
      <c r="K1089" s="81">
        <f>MOD(I1089,G1089)</f>
        <v>0</v>
      </c>
      <c r="L1089" s="82" t="str">
        <f>IF(I1089="","-",J1089+K1089/(G1089/2))</f>
        <v>-</v>
      </c>
      <c r="M1089" s="83">
        <f>I1089*H1089</f>
        <v>0</v>
      </c>
      <c r="N1089" s="83">
        <f>IF(I1089=0,0,IF(I1089&lt;100,(H1089+0.1)*I1089-M1089+7.5,0))</f>
        <v>0</v>
      </c>
      <c r="O1089" s="83">
        <f>N1089+M1089</f>
        <v>0</v>
      </c>
      <c r="P1089" s="84"/>
      <c r="Q1089" s="78">
        <v>70</v>
      </c>
      <c r="R1089" s="85" t="s">
        <v>53</v>
      </c>
      <c r="S1089" s="84" t="s">
        <v>4980</v>
      </c>
    </row>
    <row r="1090" spans="1:19" s="42" customFormat="1" ht="15.9" x14ac:dyDescent="0.45">
      <c r="A1090" s="8"/>
      <c r="B1090" s="75" t="s">
        <v>2521</v>
      </c>
      <c r="C1090" s="76" t="s">
        <v>2522</v>
      </c>
      <c r="D1090" s="76" t="s">
        <v>2523</v>
      </c>
      <c r="E1090" s="76" t="s">
        <v>76</v>
      </c>
      <c r="F1090" s="77" t="s">
        <v>52</v>
      </c>
      <c r="G1090" s="78">
        <v>150</v>
      </c>
      <c r="H1090" s="79">
        <v>1.1499999999999999</v>
      </c>
      <c r="I1090" s="80"/>
      <c r="J1090" s="81">
        <f>INT(I1090/G1090)</f>
        <v>0</v>
      </c>
      <c r="K1090" s="81">
        <f>MOD(I1090,G1090)</f>
        <v>0</v>
      </c>
      <c r="L1090" s="82" t="str">
        <f>IF(I1090="","-",J1090+K1090/(G1090/2))</f>
        <v>-</v>
      </c>
      <c r="M1090" s="83">
        <f>I1090*H1090</f>
        <v>0</v>
      </c>
      <c r="N1090" s="83">
        <f>IF(I1090=0,0,IF(I1090&lt;100,(H1090+0.1)*I1090-M1090+7.5,0))</f>
        <v>0</v>
      </c>
      <c r="O1090" s="83">
        <f>N1090+M1090</f>
        <v>0</v>
      </c>
      <c r="P1090" s="84"/>
      <c r="Q1090" s="78">
        <v>80</v>
      </c>
      <c r="R1090" s="85" t="s">
        <v>138</v>
      </c>
      <c r="S1090" s="84" t="s">
        <v>4561</v>
      </c>
    </row>
    <row r="1091" spans="1:19" s="42" customFormat="1" ht="15.9" x14ac:dyDescent="0.45">
      <c r="A1091" s="8"/>
      <c r="B1091" s="75" t="s">
        <v>2524</v>
      </c>
      <c r="C1091" s="76" t="s">
        <v>2525</v>
      </c>
      <c r="D1091" s="76" t="s">
        <v>2526</v>
      </c>
      <c r="E1091" s="76" t="s">
        <v>76</v>
      </c>
      <c r="F1091" s="77" t="s">
        <v>52</v>
      </c>
      <c r="G1091" s="78">
        <v>150</v>
      </c>
      <c r="H1091" s="79">
        <v>0.99</v>
      </c>
      <c r="I1091" s="80"/>
      <c r="J1091" s="81">
        <f>INT(I1091/G1091)</f>
        <v>0</v>
      </c>
      <c r="K1091" s="81">
        <f>MOD(I1091,G1091)</f>
        <v>0</v>
      </c>
      <c r="L1091" s="82" t="str">
        <f>IF(I1091="","-",J1091+K1091/(G1091/2))</f>
        <v>-</v>
      </c>
      <c r="M1091" s="83">
        <f>I1091*H1091</f>
        <v>0</v>
      </c>
      <c r="N1091" s="83">
        <f>IF(I1091=0,0,IF(I1091&lt;100,(H1091+0.1)*I1091-M1091+7.5,0))</f>
        <v>0</v>
      </c>
      <c r="O1091" s="83">
        <f>N1091+M1091</f>
        <v>0</v>
      </c>
      <c r="P1091" s="84"/>
      <c r="Q1091" s="78">
        <v>100</v>
      </c>
      <c r="R1091" s="85" t="s">
        <v>53</v>
      </c>
      <c r="S1091" s="84" t="s">
        <v>4981</v>
      </c>
    </row>
    <row r="1092" spans="1:19" s="42" customFormat="1" ht="15.9" x14ac:dyDescent="0.45">
      <c r="A1092" s="8"/>
      <c r="B1092" s="75" t="s">
        <v>2527</v>
      </c>
      <c r="C1092" s="76" t="s">
        <v>2525</v>
      </c>
      <c r="D1092" s="76" t="s">
        <v>2526</v>
      </c>
      <c r="E1092" s="76" t="s">
        <v>346</v>
      </c>
      <c r="F1092" s="77" t="s">
        <v>52</v>
      </c>
      <c r="G1092" s="78">
        <v>150</v>
      </c>
      <c r="H1092" s="79">
        <v>1.1200000000000001</v>
      </c>
      <c r="I1092" s="80"/>
      <c r="J1092" s="81">
        <f>INT(I1092/G1092)</f>
        <v>0</v>
      </c>
      <c r="K1092" s="81">
        <f>MOD(I1092,G1092)</f>
        <v>0</v>
      </c>
      <c r="L1092" s="82" t="str">
        <f>IF(I1092="","-",J1092+K1092/(G1092/2))</f>
        <v>-</v>
      </c>
      <c r="M1092" s="83">
        <f>I1092*H1092</f>
        <v>0</v>
      </c>
      <c r="N1092" s="83">
        <f>IF(I1092=0,0,IF(I1092&lt;100,(H1092+0.1)*I1092-M1092+7.5,0))</f>
        <v>0</v>
      </c>
      <c r="O1092" s="83">
        <f>N1092+M1092</f>
        <v>0</v>
      </c>
      <c r="P1092" s="84"/>
      <c r="Q1092" s="78">
        <v>50</v>
      </c>
      <c r="R1092" s="85" t="s">
        <v>163</v>
      </c>
      <c r="S1092" s="84" t="s">
        <v>4493</v>
      </c>
    </row>
    <row r="1093" spans="1:19" s="42" customFormat="1" ht="15.9" x14ac:dyDescent="0.45">
      <c r="A1093" s="8"/>
      <c r="B1093" s="75" t="s">
        <v>2528</v>
      </c>
      <c r="C1093" s="76" t="s">
        <v>2529</v>
      </c>
      <c r="D1093" s="76" t="s">
        <v>2530</v>
      </c>
      <c r="E1093" s="76" t="s">
        <v>2531</v>
      </c>
      <c r="F1093" s="88" t="s">
        <v>52</v>
      </c>
      <c r="G1093" s="78">
        <v>250</v>
      </c>
      <c r="H1093" s="79">
        <v>1.46</v>
      </c>
      <c r="I1093" s="80"/>
      <c r="J1093" s="81">
        <f>INT(I1093/G1093)</f>
        <v>0</v>
      </c>
      <c r="K1093" s="81">
        <f>MOD(I1093,G1093)</f>
        <v>0</v>
      </c>
      <c r="L1093" s="82" t="str">
        <f>IF(I1093="","-",J1093+K1093/(G1093/2))</f>
        <v>-</v>
      </c>
      <c r="M1093" s="83">
        <f>I1093*H1093</f>
        <v>0</v>
      </c>
      <c r="N1093" s="83">
        <f>IF(I1093=0,0,IF(I1093&lt;100,(H1093+0.1)*I1093-M1093+7.5,0))</f>
        <v>0</v>
      </c>
      <c r="O1093" s="83">
        <f>N1093+M1093</f>
        <v>0</v>
      </c>
      <c r="P1093" s="84"/>
      <c r="Q1093" s="78">
        <v>180</v>
      </c>
      <c r="R1093" s="85" t="s">
        <v>88</v>
      </c>
      <c r="S1093" s="84" t="s">
        <v>4982</v>
      </c>
    </row>
    <row r="1094" spans="1:19" s="42" customFormat="1" ht="15.9" x14ac:dyDescent="0.45">
      <c r="A1094" s="8"/>
      <c r="B1094" s="75" t="s">
        <v>2532</v>
      </c>
      <c r="C1094" s="76" t="s">
        <v>2529</v>
      </c>
      <c r="D1094" s="76" t="s">
        <v>2530</v>
      </c>
      <c r="E1094" s="76" t="s">
        <v>2533</v>
      </c>
      <c r="F1094" s="88" t="s">
        <v>52</v>
      </c>
      <c r="G1094" s="78">
        <v>250</v>
      </c>
      <c r="H1094" s="79">
        <v>1.3800000000000001</v>
      </c>
      <c r="I1094" s="80"/>
      <c r="J1094" s="81">
        <f>INT(I1094/G1094)</f>
        <v>0</v>
      </c>
      <c r="K1094" s="81">
        <f>MOD(I1094,G1094)</f>
        <v>0</v>
      </c>
      <c r="L1094" s="82" t="str">
        <f>IF(I1094="","-",J1094+K1094/(G1094/2))</f>
        <v>-</v>
      </c>
      <c r="M1094" s="83">
        <f>I1094*H1094</f>
        <v>0</v>
      </c>
      <c r="N1094" s="83">
        <f>IF(I1094=0,0,IF(I1094&lt;100,(H1094+0.1)*I1094-M1094+7.5,0))</f>
        <v>0</v>
      </c>
      <c r="O1094" s="83">
        <f>N1094+M1094</f>
        <v>0</v>
      </c>
      <c r="P1094" s="84"/>
      <c r="Q1094" s="78">
        <v>180</v>
      </c>
      <c r="R1094" s="85" t="s">
        <v>88</v>
      </c>
      <c r="S1094" s="84" t="s">
        <v>4561</v>
      </c>
    </row>
    <row r="1095" spans="1:19" s="42" customFormat="1" ht="15.9" x14ac:dyDescent="0.45">
      <c r="A1095" s="8"/>
      <c r="B1095" s="75" t="s">
        <v>2534</v>
      </c>
      <c r="C1095" s="76" t="s">
        <v>2535</v>
      </c>
      <c r="D1095" s="76" t="s">
        <v>2536</v>
      </c>
      <c r="E1095" s="76" t="s">
        <v>2537</v>
      </c>
      <c r="F1095" s="77" t="s">
        <v>52</v>
      </c>
      <c r="G1095" s="78">
        <v>1000</v>
      </c>
      <c r="H1095" s="79">
        <v>0.2</v>
      </c>
      <c r="I1095" s="80"/>
      <c r="J1095" s="81">
        <f>INT(I1095/G1095)</f>
        <v>0</v>
      </c>
      <c r="K1095" s="81">
        <f>MOD(I1095,G1095)</f>
        <v>0</v>
      </c>
      <c r="L1095" s="82" t="str">
        <f>IF(I1095="","-",J1095+K1095/(G1095/2))</f>
        <v>-</v>
      </c>
      <c r="M1095" s="83">
        <f>I1095*H1095</f>
        <v>0</v>
      </c>
      <c r="N1095" s="83">
        <f>IF(I1095=0,0,IF(I1095&lt;100,(H1095+0.1)*I1095-M1095+7.5,0))</f>
        <v>0</v>
      </c>
      <c r="O1095" s="83">
        <f>N1095+M1095</f>
        <v>0</v>
      </c>
      <c r="P1095" s="84" t="s">
        <v>5377</v>
      </c>
      <c r="Q1095" s="78">
        <v>70</v>
      </c>
      <c r="R1095" s="85" t="s">
        <v>290</v>
      </c>
      <c r="S1095" s="84" t="s">
        <v>4983</v>
      </c>
    </row>
    <row r="1096" spans="1:19" s="42" customFormat="1" ht="15.9" x14ac:dyDescent="0.45">
      <c r="A1096" s="8"/>
      <c r="B1096" s="75" t="s">
        <v>2538</v>
      </c>
      <c r="C1096" s="76" t="s">
        <v>2535</v>
      </c>
      <c r="D1096" s="76" t="s">
        <v>2536</v>
      </c>
      <c r="E1096" s="76" t="s">
        <v>2539</v>
      </c>
      <c r="F1096" s="77" t="s">
        <v>52</v>
      </c>
      <c r="G1096" s="78">
        <v>1000</v>
      </c>
      <c r="H1096" s="79">
        <v>0.2</v>
      </c>
      <c r="I1096" s="80"/>
      <c r="J1096" s="81">
        <f>INT(I1096/G1096)</f>
        <v>0</v>
      </c>
      <c r="K1096" s="81">
        <f>MOD(I1096,G1096)</f>
        <v>0</v>
      </c>
      <c r="L1096" s="82" t="str">
        <f>IF(I1096="","-",J1096+K1096/(G1096/2))</f>
        <v>-</v>
      </c>
      <c r="M1096" s="83">
        <f>I1096*H1096</f>
        <v>0</v>
      </c>
      <c r="N1096" s="83">
        <f>IF(I1096=0,0,IF(I1096&lt;100,(H1096+0.1)*I1096-M1096+7.5,0))</f>
        <v>0</v>
      </c>
      <c r="O1096" s="83">
        <f>N1096+M1096</f>
        <v>0</v>
      </c>
      <c r="P1096" s="84" t="s">
        <v>5377</v>
      </c>
      <c r="Q1096" s="78">
        <v>70</v>
      </c>
      <c r="R1096" s="85" t="s">
        <v>290</v>
      </c>
      <c r="S1096" s="84" t="s">
        <v>4664</v>
      </c>
    </row>
    <row r="1097" spans="1:19" s="42" customFormat="1" ht="15.9" x14ac:dyDescent="0.45">
      <c r="A1097" s="8"/>
      <c r="B1097" s="75" t="s">
        <v>2540</v>
      </c>
      <c r="C1097" s="76" t="s">
        <v>2535</v>
      </c>
      <c r="D1097" s="76" t="s">
        <v>2536</v>
      </c>
      <c r="E1097" s="76" t="s">
        <v>2541</v>
      </c>
      <c r="F1097" s="77" t="s">
        <v>52</v>
      </c>
      <c r="G1097" s="78">
        <v>1000</v>
      </c>
      <c r="H1097" s="79">
        <v>0.2</v>
      </c>
      <c r="I1097" s="80"/>
      <c r="J1097" s="81">
        <f>INT(I1097/G1097)</f>
        <v>0</v>
      </c>
      <c r="K1097" s="81">
        <f>MOD(I1097,G1097)</f>
        <v>0</v>
      </c>
      <c r="L1097" s="82" t="str">
        <f>IF(I1097="","-",J1097+K1097/(G1097/2))</f>
        <v>-</v>
      </c>
      <c r="M1097" s="83">
        <f>I1097*H1097</f>
        <v>0</v>
      </c>
      <c r="N1097" s="83">
        <f>IF(I1097=0,0,IF(I1097&lt;100,(H1097+0.1)*I1097-M1097+7.5,0))</f>
        <v>0</v>
      </c>
      <c r="O1097" s="83">
        <f>N1097+M1097</f>
        <v>0</v>
      </c>
      <c r="P1097" s="84" t="s">
        <v>5377</v>
      </c>
      <c r="Q1097" s="78">
        <v>90</v>
      </c>
      <c r="R1097" s="85" t="s">
        <v>290</v>
      </c>
      <c r="S1097" s="84" t="s">
        <v>4953</v>
      </c>
    </row>
    <row r="1098" spans="1:19" s="42" customFormat="1" ht="15.9" x14ac:dyDescent="0.45">
      <c r="A1098" s="8"/>
      <c r="B1098" s="75" t="s">
        <v>2542</v>
      </c>
      <c r="C1098" s="76" t="s">
        <v>2535</v>
      </c>
      <c r="D1098" s="76" t="s">
        <v>2536</v>
      </c>
      <c r="E1098" s="76" t="s">
        <v>2543</v>
      </c>
      <c r="F1098" s="77" t="s">
        <v>52</v>
      </c>
      <c r="G1098" s="78">
        <v>1000</v>
      </c>
      <c r="H1098" s="79">
        <v>0.2</v>
      </c>
      <c r="I1098" s="80"/>
      <c r="J1098" s="81">
        <f>INT(I1098/G1098)</f>
        <v>0</v>
      </c>
      <c r="K1098" s="81">
        <f>MOD(I1098,G1098)</f>
        <v>0</v>
      </c>
      <c r="L1098" s="82" t="str">
        <f>IF(I1098="","-",J1098+K1098/(G1098/2))</f>
        <v>-</v>
      </c>
      <c r="M1098" s="83">
        <f>I1098*H1098</f>
        <v>0</v>
      </c>
      <c r="N1098" s="83">
        <f>IF(I1098=0,0,IF(I1098&lt;100,(H1098+0.1)*I1098-M1098+7.5,0))</f>
        <v>0</v>
      </c>
      <c r="O1098" s="83">
        <f>N1098+M1098</f>
        <v>0</v>
      </c>
      <c r="P1098" s="84" t="s">
        <v>5377</v>
      </c>
      <c r="Q1098" s="78">
        <v>65</v>
      </c>
      <c r="R1098" s="85" t="s">
        <v>290</v>
      </c>
      <c r="S1098" s="84" t="s">
        <v>4984</v>
      </c>
    </row>
    <row r="1099" spans="1:19" s="42" customFormat="1" ht="15.9" x14ac:dyDescent="0.45">
      <c r="A1099" s="8"/>
      <c r="B1099" s="75" t="s">
        <v>2544</v>
      </c>
      <c r="C1099" s="76" t="s">
        <v>2545</v>
      </c>
      <c r="D1099" s="76" t="s">
        <v>2546</v>
      </c>
      <c r="E1099" s="76" t="s">
        <v>2547</v>
      </c>
      <c r="F1099" s="77" t="s">
        <v>52</v>
      </c>
      <c r="G1099" s="78">
        <v>250</v>
      </c>
      <c r="H1099" s="79">
        <v>1.36</v>
      </c>
      <c r="I1099" s="80"/>
      <c r="J1099" s="81">
        <f>INT(I1099/G1099)</f>
        <v>0</v>
      </c>
      <c r="K1099" s="81">
        <f>MOD(I1099,G1099)</f>
        <v>0</v>
      </c>
      <c r="L1099" s="82" t="str">
        <f>IF(I1099="","-",J1099+K1099/(G1099/2))</f>
        <v>-</v>
      </c>
      <c r="M1099" s="83">
        <f>I1099*H1099</f>
        <v>0</v>
      </c>
      <c r="N1099" s="83">
        <f>IF(I1099=0,0,IF(I1099&lt;100,(H1099+0.1)*I1099-M1099+7.5,0))</f>
        <v>0</v>
      </c>
      <c r="O1099" s="83">
        <f>N1099+M1099</f>
        <v>0</v>
      </c>
      <c r="P1099" s="84"/>
      <c r="Q1099" s="78">
        <v>80</v>
      </c>
      <c r="R1099" s="85" t="s">
        <v>77</v>
      </c>
      <c r="S1099" s="84" t="s">
        <v>4985</v>
      </c>
    </row>
    <row r="1100" spans="1:19" s="42" customFormat="1" ht="15.9" x14ac:dyDescent="0.45">
      <c r="A1100" s="8"/>
      <c r="B1100" s="75" t="s">
        <v>2548</v>
      </c>
      <c r="C1100" s="76" t="s">
        <v>2545</v>
      </c>
      <c r="D1100" s="76" t="s">
        <v>2546</v>
      </c>
      <c r="E1100" s="76" t="s">
        <v>2549</v>
      </c>
      <c r="F1100" s="77" t="s">
        <v>52</v>
      </c>
      <c r="G1100" s="78">
        <v>250</v>
      </c>
      <c r="H1100" s="79">
        <v>0.99</v>
      </c>
      <c r="I1100" s="80"/>
      <c r="J1100" s="81">
        <f>INT(I1100/G1100)</f>
        <v>0</v>
      </c>
      <c r="K1100" s="81">
        <f>MOD(I1100,G1100)</f>
        <v>0</v>
      </c>
      <c r="L1100" s="82" t="str">
        <f>IF(I1100="","-",J1100+K1100/(G1100/2))</f>
        <v>-</v>
      </c>
      <c r="M1100" s="83">
        <f>I1100*H1100</f>
        <v>0</v>
      </c>
      <c r="N1100" s="83">
        <f>IF(I1100=0,0,IF(I1100&lt;100,(H1100+0.1)*I1100-M1100+7.5,0))</f>
        <v>0</v>
      </c>
      <c r="O1100" s="83">
        <f>N1100+M1100</f>
        <v>0</v>
      </c>
      <c r="P1100" s="84"/>
      <c r="Q1100" s="78">
        <v>60</v>
      </c>
      <c r="R1100" s="85" t="s">
        <v>77</v>
      </c>
      <c r="S1100" s="84" t="s">
        <v>4803</v>
      </c>
    </row>
    <row r="1101" spans="1:19" s="42" customFormat="1" ht="15.9" x14ac:dyDescent="0.45">
      <c r="A1101" s="8"/>
      <c r="B1101" s="75" t="s">
        <v>2550</v>
      </c>
      <c r="C1101" s="76" t="s">
        <v>2545</v>
      </c>
      <c r="D1101" s="76" t="s">
        <v>2546</v>
      </c>
      <c r="E1101" s="76" t="s">
        <v>2551</v>
      </c>
      <c r="F1101" s="77" t="s">
        <v>52</v>
      </c>
      <c r="G1101" s="78">
        <v>250</v>
      </c>
      <c r="H1101" s="79">
        <v>1.1200000000000001</v>
      </c>
      <c r="I1101" s="80"/>
      <c r="J1101" s="81">
        <f>INT(I1101/G1101)</f>
        <v>0</v>
      </c>
      <c r="K1101" s="81">
        <f>MOD(I1101,G1101)</f>
        <v>0</v>
      </c>
      <c r="L1101" s="82" t="str">
        <f>IF(I1101="","-",J1101+K1101/(G1101/2))</f>
        <v>-</v>
      </c>
      <c r="M1101" s="83">
        <f>I1101*H1101</f>
        <v>0</v>
      </c>
      <c r="N1101" s="83">
        <f>IF(I1101=0,0,IF(I1101&lt;100,(H1101+0.1)*I1101-M1101+7.5,0))</f>
        <v>0</v>
      </c>
      <c r="O1101" s="83">
        <f>N1101+M1101</f>
        <v>0</v>
      </c>
      <c r="P1101" s="84"/>
      <c r="Q1101" s="78">
        <v>60</v>
      </c>
      <c r="R1101" s="85" t="s">
        <v>77</v>
      </c>
      <c r="S1101" s="84" t="s">
        <v>4986</v>
      </c>
    </row>
    <row r="1102" spans="1:19" s="42" customFormat="1" ht="15.9" x14ac:dyDescent="0.45">
      <c r="A1102" s="8"/>
      <c r="B1102" s="75" t="s">
        <v>2552</v>
      </c>
      <c r="C1102" s="76" t="s">
        <v>2545</v>
      </c>
      <c r="D1102" s="76" t="s">
        <v>2546</v>
      </c>
      <c r="E1102" s="76" t="s">
        <v>2553</v>
      </c>
      <c r="F1102" s="77" t="s">
        <v>52</v>
      </c>
      <c r="G1102" s="78">
        <v>250</v>
      </c>
      <c r="H1102" s="79">
        <v>1.1200000000000001</v>
      </c>
      <c r="I1102" s="80"/>
      <c r="J1102" s="81">
        <f>INT(I1102/G1102)</f>
        <v>0</v>
      </c>
      <c r="K1102" s="81">
        <f>MOD(I1102,G1102)</f>
        <v>0</v>
      </c>
      <c r="L1102" s="82" t="str">
        <f>IF(I1102="","-",J1102+K1102/(G1102/2))</f>
        <v>-</v>
      </c>
      <c r="M1102" s="83">
        <f>I1102*H1102</f>
        <v>0</v>
      </c>
      <c r="N1102" s="83">
        <f>IF(I1102=0,0,IF(I1102&lt;100,(H1102+0.1)*I1102-M1102+7.5,0))</f>
        <v>0</v>
      </c>
      <c r="O1102" s="83">
        <f>N1102+M1102</f>
        <v>0</v>
      </c>
      <c r="P1102" s="84"/>
      <c r="Q1102" s="78">
        <v>60</v>
      </c>
      <c r="R1102" s="85" t="s">
        <v>77</v>
      </c>
      <c r="S1102" s="84" t="s">
        <v>4518</v>
      </c>
    </row>
    <row r="1103" spans="1:19" s="42" customFormat="1" ht="15.9" x14ac:dyDescent="0.45">
      <c r="A1103" s="8"/>
      <c r="B1103" s="75" t="s">
        <v>2554</v>
      </c>
      <c r="C1103" s="76" t="s">
        <v>2545</v>
      </c>
      <c r="D1103" s="76" t="s">
        <v>2546</v>
      </c>
      <c r="E1103" s="76" t="s">
        <v>2555</v>
      </c>
      <c r="F1103" s="77" t="s">
        <v>52</v>
      </c>
      <c r="G1103" s="78">
        <v>250</v>
      </c>
      <c r="H1103" s="79">
        <v>1.1200000000000001</v>
      </c>
      <c r="I1103" s="80"/>
      <c r="J1103" s="81">
        <f>INT(I1103/G1103)</f>
        <v>0</v>
      </c>
      <c r="K1103" s="81">
        <f>MOD(I1103,G1103)</f>
        <v>0</v>
      </c>
      <c r="L1103" s="82" t="str">
        <f>IF(I1103="","-",J1103+K1103/(G1103/2))</f>
        <v>-</v>
      </c>
      <c r="M1103" s="83">
        <f>I1103*H1103</f>
        <v>0</v>
      </c>
      <c r="N1103" s="83">
        <f>IF(I1103=0,0,IF(I1103&lt;100,(H1103+0.1)*I1103-M1103+7.5,0))</f>
        <v>0</v>
      </c>
      <c r="O1103" s="83">
        <f>N1103+M1103</f>
        <v>0</v>
      </c>
      <c r="P1103" s="84"/>
      <c r="Q1103" s="78">
        <v>50</v>
      </c>
      <c r="R1103" s="85" t="s">
        <v>77</v>
      </c>
      <c r="S1103" s="84" t="s">
        <v>4987</v>
      </c>
    </row>
    <row r="1104" spans="1:19" s="42" customFormat="1" ht="15.9" x14ac:dyDescent="0.45">
      <c r="A1104" s="8"/>
      <c r="B1104" s="75" t="s">
        <v>2556</v>
      </c>
      <c r="C1104" s="76" t="s">
        <v>2557</v>
      </c>
      <c r="D1104" s="76" t="s">
        <v>2558</v>
      </c>
      <c r="E1104" s="76" t="s">
        <v>76</v>
      </c>
      <c r="F1104" s="77" t="s">
        <v>52</v>
      </c>
      <c r="G1104" s="78">
        <v>250</v>
      </c>
      <c r="H1104" s="79">
        <v>0.86</v>
      </c>
      <c r="I1104" s="80"/>
      <c r="J1104" s="81">
        <f>INT(I1104/G1104)</f>
        <v>0</v>
      </c>
      <c r="K1104" s="81">
        <f>MOD(I1104,G1104)</f>
        <v>0</v>
      </c>
      <c r="L1104" s="82" t="str">
        <f>IF(I1104="","-",J1104+K1104/(G1104/2))</f>
        <v>-</v>
      </c>
      <c r="M1104" s="83">
        <f>I1104*H1104</f>
        <v>0</v>
      </c>
      <c r="N1104" s="83">
        <f>IF(I1104=0,0,IF(I1104&lt;100,(H1104+0.1)*I1104-M1104+7.5,0))</f>
        <v>0</v>
      </c>
      <c r="O1104" s="83">
        <f>N1104+M1104</f>
        <v>0</v>
      </c>
      <c r="P1104" s="84"/>
      <c r="Q1104" s="78">
        <v>60</v>
      </c>
      <c r="R1104" s="85" t="s">
        <v>77</v>
      </c>
      <c r="S1104" s="84" t="s">
        <v>4522</v>
      </c>
    </row>
    <row r="1105" spans="1:19" s="42" customFormat="1" ht="15.9" x14ac:dyDescent="0.45">
      <c r="A1105" s="8"/>
      <c r="B1105" s="75" t="s">
        <v>2559</v>
      </c>
      <c r="C1105" s="76" t="s">
        <v>2560</v>
      </c>
      <c r="D1105" s="76" t="s">
        <v>2561</v>
      </c>
      <c r="E1105" s="76" t="s">
        <v>2562</v>
      </c>
      <c r="F1105" s="77" t="s">
        <v>52</v>
      </c>
      <c r="G1105" s="78">
        <v>250</v>
      </c>
      <c r="H1105" s="79">
        <v>0.85</v>
      </c>
      <c r="I1105" s="80"/>
      <c r="J1105" s="81">
        <f>INT(I1105/G1105)</f>
        <v>0</v>
      </c>
      <c r="K1105" s="81">
        <f>MOD(I1105,G1105)</f>
        <v>0</v>
      </c>
      <c r="L1105" s="82" t="str">
        <f>IF(I1105="","-",J1105+K1105/(G1105/2))</f>
        <v>-</v>
      </c>
      <c r="M1105" s="83">
        <f>I1105*H1105</f>
        <v>0</v>
      </c>
      <c r="N1105" s="83">
        <f>IF(I1105=0,0,IF(I1105&lt;100,(H1105+0.1)*I1105-M1105+7.5,0))</f>
        <v>0</v>
      </c>
      <c r="O1105" s="83">
        <f>N1105+M1105</f>
        <v>0</v>
      </c>
      <c r="P1105" s="84"/>
      <c r="Q1105" s="78">
        <v>80</v>
      </c>
      <c r="R1105" s="85" t="s">
        <v>77</v>
      </c>
      <c r="S1105" s="84" t="s">
        <v>4988</v>
      </c>
    </row>
    <row r="1106" spans="1:19" s="42" customFormat="1" ht="15.9" x14ac:dyDescent="0.45">
      <c r="A1106" s="8"/>
      <c r="B1106" s="75" t="s">
        <v>2563</v>
      </c>
      <c r="C1106" s="76" t="s">
        <v>2564</v>
      </c>
      <c r="D1106" s="76" t="s">
        <v>2565</v>
      </c>
      <c r="E1106" s="76" t="s">
        <v>2566</v>
      </c>
      <c r="F1106" s="88" t="s">
        <v>52</v>
      </c>
      <c r="G1106" s="78">
        <v>250</v>
      </c>
      <c r="H1106" s="79">
        <v>0.93</v>
      </c>
      <c r="I1106" s="80"/>
      <c r="J1106" s="81">
        <f>INT(I1106/G1106)</f>
        <v>0</v>
      </c>
      <c r="K1106" s="81">
        <f>MOD(I1106,G1106)</f>
        <v>0</v>
      </c>
      <c r="L1106" s="82" t="str">
        <f>IF(I1106="","-",J1106+K1106/(G1106/2))</f>
        <v>-</v>
      </c>
      <c r="M1106" s="83">
        <f>I1106*H1106</f>
        <v>0</v>
      </c>
      <c r="N1106" s="83">
        <f>IF(I1106=0,0,IF(I1106&lt;100,(H1106+0.1)*I1106-M1106+7.5,0))</f>
        <v>0</v>
      </c>
      <c r="O1106" s="83">
        <f>N1106+M1106</f>
        <v>0</v>
      </c>
      <c r="P1106" s="84"/>
      <c r="Q1106" s="78">
        <v>70</v>
      </c>
      <c r="R1106" s="85" t="s">
        <v>77</v>
      </c>
      <c r="S1106" s="84" t="s">
        <v>4563</v>
      </c>
    </row>
    <row r="1107" spans="1:19" s="42" customFormat="1" ht="15.9" x14ac:dyDescent="0.45">
      <c r="A1107" s="8"/>
      <c r="B1107" s="75" t="s">
        <v>2567</v>
      </c>
      <c r="C1107" s="76" t="s">
        <v>2564</v>
      </c>
      <c r="D1107" s="76" t="s">
        <v>2565</v>
      </c>
      <c r="E1107" s="76" t="s">
        <v>2568</v>
      </c>
      <c r="F1107" s="88" t="s">
        <v>52</v>
      </c>
      <c r="G1107" s="78">
        <v>250</v>
      </c>
      <c r="H1107" s="79">
        <v>1.1200000000000001</v>
      </c>
      <c r="I1107" s="80"/>
      <c r="J1107" s="81">
        <f>INT(I1107/G1107)</f>
        <v>0</v>
      </c>
      <c r="K1107" s="81">
        <f>MOD(I1107,G1107)</f>
        <v>0</v>
      </c>
      <c r="L1107" s="82" t="str">
        <f>IF(I1107="","-",J1107+K1107/(G1107/2))</f>
        <v>-</v>
      </c>
      <c r="M1107" s="83">
        <f>I1107*H1107</f>
        <v>0</v>
      </c>
      <c r="N1107" s="83">
        <f>IF(I1107=0,0,IF(I1107&lt;100,(H1107+0.1)*I1107-M1107+7.5,0))</f>
        <v>0</v>
      </c>
      <c r="O1107" s="83">
        <f>N1107+M1107</f>
        <v>0</v>
      </c>
      <c r="P1107" s="84"/>
      <c r="Q1107" s="78">
        <v>80</v>
      </c>
      <c r="R1107" s="85" t="s">
        <v>77</v>
      </c>
      <c r="S1107" s="84" t="s">
        <v>4989</v>
      </c>
    </row>
    <row r="1108" spans="1:19" s="42" customFormat="1" ht="15.9" x14ac:dyDescent="0.45">
      <c r="A1108" s="8"/>
      <c r="B1108" s="75" t="s">
        <v>2569</v>
      </c>
      <c r="C1108" s="76" t="s">
        <v>2570</v>
      </c>
      <c r="D1108" s="76" t="s">
        <v>2571</v>
      </c>
      <c r="E1108" s="76" t="s">
        <v>76</v>
      </c>
      <c r="F1108" s="77" t="s">
        <v>52</v>
      </c>
      <c r="G1108" s="78">
        <v>250</v>
      </c>
      <c r="H1108" s="79">
        <v>1.1200000000000001</v>
      </c>
      <c r="I1108" s="80"/>
      <c r="J1108" s="81">
        <f>INT(I1108/G1108)</f>
        <v>0</v>
      </c>
      <c r="K1108" s="81">
        <f>MOD(I1108,G1108)</f>
        <v>0</v>
      </c>
      <c r="L1108" s="82" t="str">
        <f>IF(I1108="","-",J1108+K1108/(G1108/2))</f>
        <v>-</v>
      </c>
      <c r="M1108" s="83">
        <f>I1108*H1108</f>
        <v>0</v>
      </c>
      <c r="N1108" s="83">
        <f>IF(I1108=0,0,IF(I1108&lt;100,(H1108+0.1)*I1108-M1108+7.5,0))</f>
        <v>0</v>
      </c>
      <c r="O1108" s="83">
        <f>N1108+M1108</f>
        <v>0</v>
      </c>
      <c r="P1108" s="84"/>
      <c r="Q1108" s="78">
        <v>70</v>
      </c>
      <c r="R1108" s="85" t="s">
        <v>138</v>
      </c>
      <c r="S1108" s="84" t="s">
        <v>4520</v>
      </c>
    </row>
    <row r="1109" spans="1:19" s="42" customFormat="1" ht="15.9" x14ac:dyDescent="0.45">
      <c r="A1109" s="8"/>
      <c r="B1109" s="75" t="s">
        <v>2572</v>
      </c>
      <c r="C1109" s="76" t="s">
        <v>2573</v>
      </c>
      <c r="D1109" s="76" t="s">
        <v>2574</v>
      </c>
      <c r="E1109" s="76" t="s">
        <v>2575</v>
      </c>
      <c r="F1109" s="77" t="s">
        <v>52</v>
      </c>
      <c r="G1109" s="78">
        <v>500</v>
      </c>
      <c r="H1109" s="79">
        <v>1.33</v>
      </c>
      <c r="I1109" s="80"/>
      <c r="J1109" s="81">
        <f>INT(I1109/G1109)</f>
        <v>0</v>
      </c>
      <c r="K1109" s="81">
        <f>MOD(I1109,G1109)</f>
        <v>0</v>
      </c>
      <c r="L1109" s="82" t="str">
        <f>IF(I1109="","-",J1109+K1109/(G1109/2))</f>
        <v>-</v>
      </c>
      <c r="M1109" s="83">
        <f>I1109*H1109</f>
        <v>0</v>
      </c>
      <c r="N1109" s="83">
        <f>IF(I1109=0,0,IF(I1109&lt;100,(H1109+0.1)*I1109-M1109+7.5,0))</f>
        <v>0</v>
      </c>
      <c r="O1109" s="83">
        <f>N1109+M1109</f>
        <v>0</v>
      </c>
      <c r="P1109" s="84"/>
      <c r="Q1109" s="78">
        <v>25</v>
      </c>
      <c r="R1109" s="85" t="s">
        <v>163</v>
      </c>
      <c r="S1109" s="84" t="s">
        <v>4990</v>
      </c>
    </row>
    <row r="1110" spans="1:19" s="42" customFormat="1" ht="15.9" x14ac:dyDescent="0.45">
      <c r="A1110" s="8"/>
      <c r="B1110" s="75" t="s">
        <v>2576</v>
      </c>
      <c r="C1110" s="76" t="s">
        <v>2577</v>
      </c>
      <c r="D1110" s="76" t="s">
        <v>2578</v>
      </c>
      <c r="E1110" s="76" t="s">
        <v>76</v>
      </c>
      <c r="F1110" s="77" t="s">
        <v>52</v>
      </c>
      <c r="G1110" s="78">
        <v>500</v>
      </c>
      <c r="H1110" s="79">
        <v>0.93</v>
      </c>
      <c r="I1110" s="80"/>
      <c r="J1110" s="81">
        <f>INT(I1110/G1110)</f>
        <v>0</v>
      </c>
      <c r="K1110" s="81">
        <f>MOD(I1110,G1110)</f>
        <v>0</v>
      </c>
      <c r="L1110" s="82" t="str">
        <f>IF(I1110="","-",J1110+K1110/(G1110/2))</f>
        <v>-</v>
      </c>
      <c r="M1110" s="83">
        <f>I1110*H1110</f>
        <v>0</v>
      </c>
      <c r="N1110" s="83">
        <f>IF(I1110=0,0,IF(I1110&lt;100,(H1110+0.1)*I1110-M1110+7.5,0))</f>
        <v>0</v>
      </c>
      <c r="O1110" s="83">
        <f>N1110+M1110</f>
        <v>0</v>
      </c>
      <c r="P1110" s="84"/>
      <c r="Q1110" s="78">
        <v>100</v>
      </c>
      <c r="R1110" s="85" t="s">
        <v>163</v>
      </c>
      <c r="S1110" s="84" t="s">
        <v>4493</v>
      </c>
    </row>
    <row r="1111" spans="1:19" s="42" customFormat="1" ht="15.9" x14ac:dyDescent="0.45">
      <c r="A1111" s="8"/>
      <c r="B1111" s="75" t="s">
        <v>2579</v>
      </c>
      <c r="C1111" s="76" t="s">
        <v>2580</v>
      </c>
      <c r="D1111" s="76" t="s">
        <v>2581</v>
      </c>
      <c r="E1111" s="76" t="s">
        <v>76</v>
      </c>
      <c r="F1111" s="77" t="s">
        <v>52</v>
      </c>
      <c r="G1111" s="78">
        <v>500</v>
      </c>
      <c r="H1111" s="79">
        <v>0.75</v>
      </c>
      <c r="I1111" s="80"/>
      <c r="J1111" s="81">
        <f>INT(I1111/G1111)</f>
        <v>0</v>
      </c>
      <c r="K1111" s="81">
        <f>MOD(I1111,G1111)</f>
        <v>0</v>
      </c>
      <c r="L1111" s="82" t="str">
        <f>IF(I1111="","-",J1111+K1111/(G1111/2))</f>
        <v>-</v>
      </c>
      <c r="M1111" s="83">
        <f>I1111*H1111</f>
        <v>0</v>
      </c>
      <c r="N1111" s="83">
        <f>IF(I1111=0,0,IF(I1111&lt;100,(H1111+0.1)*I1111-M1111+7.5,0))</f>
        <v>0</v>
      </c>
      <c r="O1111" s="83">
        <f>N1111+M1111</f>
        <v>0</v>
      </c>
      <c r="P1111" s="84"/>
      <c r="Q1111" s="78">
        <v>60</v>
      </c>
      <c r="R1111" s="85" t="s">
        <v>163</v>
      </c>
      <c r="S1111" s="84" t="s">
        <v>4493</v>
      </c>
    </row>
    <row r="1112" spans="1:19" s="42" customFormat="1" ht="15.9" x14ac:dyDescent="0.45">
      <c r="A1112" s="8"/>
      <c r="B1112" s="75" t="s">
        <v>2582</v>
      </c>
      <c r="C1112" s="76" t="s">
        <v>2583</v>
      </c>
      <c r="D1112" s="76" t="s">
        <v>2584</v>
      </c>
      <c r="E1112" s="76" t="s">
        <v>76</v>
      </c>
      <c r="F1112" s="88" t="s">
        <v>52</v>
      </c>
      <c r="G1112" s="78">
        <v>750</v>
      </c>
      <c r="H1112" s="79">
        <v>0.79</v>
      </c>
      <c r="I1112" s="80"/>
      <c r="J1112" s="81">
        <f>INT(I1112/G1112)</f>
        <v>0</v>
      </c>
      <c r="K1112" s="81">
        <f>MOD(I1112,G1112)</f>
        <v>0</v>
      </c>
      <c r="L1112" s="82" t="str">
        <f>IF(I1112="","-",J1112+K1112/(G1112/2))</f>
        <v>-</v>
      </c>
      <c r="M1112" s="83">
        <f>I1112*H1112</f>
        <v>0</v>
      </c>
      <c r="N1112" s="83">
        <f>IF(I1112=0,0,IF(I1112&lt;100,(H1112+0.1)*I1112-M1112+7.5,0))</f>
        <v>0</v>
      </c>
      <c r="O1112" s="83">
        <f>N1112+M1112</f>
        <v>0</v>
      </c>
      <c r="P1112" s="84"/>
      <c r="Q1112" s="78">
        <v>900</v>
      </c>
      <c r="R1112" s="85" t="s">
        <v>193</v>
      </c>
      <c r="S1112" s="84" t="s">
        <v>4512</v>
      </c>
    </row>
    <row r="1113" spans="1:19" s="42" customFormat="1" ht="15.9" x14ac:dyDescent="0.45">
      <c r="A1113" s="8"/>
      <c r="B1113" s="75" t="s">
        <v>2585</v>
      </c>
      <c r="C1113" s="76" t="s">
        <v>2586</v>
      </c>
      <c r="D1113" s="76" t="s">
        <v>2587</v>
      </c>
      <c r="E1113" s="76" t="s">
        <v>2588</v>
      </c>
      <c r="F1113" s="77" t="s">
        <v>52</v>
      </c>
      <c r="G1113" s="78">
        <v>100</v>
      </c>
      <c r="H1113" s="79">
        <v>0.98</v>
      </c>
      <c r="I1113" s="80"/>
      <c r="J1113" s="81">
        <f>INT(I1113/G1113)</f>
        <v>0</v>
      </c>
      <c r="K1113" s="81">
        <f>MOD(I1113,G1113)</f>
        <v>0</v>
      </c>
      <c r="L1113" s="82" t="str">
        <f>IF(I1113="","-",J1113+K1113/(G1113/2))</f>
        <v>-</v>
      </c>
      <c r="M1113" s="83">
        <f>I1113*H1113</f>
        <v>0</v>
      </c>
      <c r="N1113" s="83">
        <f>IF(I1113=0,0,IF(I1113&lt;100,(H1113+0.1)*I1113-M1113+7.5,0))</f>
        <v>0</v>
      </c>
      <c r="O1113" s="83">
        <f>N1113+M1113</f>
        <v>0</v>
      </c>
      <c r="P1113" s="84"/>
      <c r="Q1113" s="78">
        <v>50</v>
      </c>
      <c r="R1113" s="85" t="s">
        <v>58</v>
      </c>
      <c r="S1113" s="84" t="s">
        <v>4490</v>
      </c>
    </row>
    <row r="1114" spans="1:19" s="42" customFormat="1" ht="15.9" x14ac:dyDescent="0.45">
      <c r="A1114" s="8"/>
      <c r="B1114" s="75" t="s">
        <v>2589</v>
      </c>
      <c r="C1114" s="76" t="s">
        <v>2586</v>
      </c>
      <c r="D1114" s="76" t="s">
        <v>2587</v>
      </c>
      <c r="E1114" s="76" t="s">
        <v>2590</v>
      </c>
      <c r="F1114" s="77" t="s">
        <v>52</v>
      </c>
      <c r="G1114" s="78">
        <v>100</v>
      </c>
      <c r="H1114" s="79">
        <v>0.98</v>
      </c>
      <c r="I1114" s="80"/>
      <c r="J1114" s="81">
        <f>INT(I1114/G1114)</f>
        <v>0</v>
      </c>
      <c r="K1114" s="81">
        <f>MOD(I1114,G1114)</f>
        <v>0</v>
      </c>
      <c r="L1114" s="82" t="str">
        <f>IF(I1114="","-",J1114+K1114/(G1114/2))</f>
        <v>-</v>
      </c>
      <c r="M1114" s="83">
        <f>I1114*H1114</f>
        <v>0</v>
      </c>
      <c r="N1114" s="83">
        <f>IF(I1114=0,0,IF(I1114&lt;100,(H1114+0.1)*I1114-M1114+7.5,0))</f>
        <v>0</v>
      </c>
      <c r="O1114" s="83">
        <f>N1114+M1114</f>
        <v>0</v>
      </c>
      <c r="P1114" s="84"/>
      <c r="Q1114" s="78">
        <v>50</v>
      </c>
      <c r="R1114" s="85" t="s">
        <v>58</v>
      </c>
      <c r="S1114" s="84" t="s">
        <v>4490</v>
      </c>
    </row>
    <row r="1115" spans="1:19" s="42" customFormat="1" ht="15.9" x14ac:dyDescent="0.45">
      <c r="A1115" s="8"/>
      <c r="B1115" s="75" t="s">
        <v>2591</v>
      </c>
      <c r="C1115" s="76" t="s">
        <v>2586</v>
      </c>
      <c r="D1115" s="76" t="s">
        <v>2587</v>
      </c>
      <c r="E1115" s="76" t="s">
        <v>2592</v>
      </c>
      <c r="F1115" s="77" t="s">
        <v>52</v>
      </c>
      <c r="G1115" s="78">
        <v>100</v>
      </c>
      <c r="H1115" s="79">
        <v>0.98</v>
      </c>
      <c r="I1115" s="80"/>
      <c r="J1115" s="81">
        <f>INT(I1115/G1115)</f>
        <v>0</v>
      </c>
      <c r="K1115" s="81">
        <f>MOD(I1115,G1115)</f>
        <v>0</v>
      </c>
      <c r="L1115" s="82" t="str">
        <f>IF(I1115="","-",J1115+K1115/(G1115/2))</f>
        <v>-</v>
      </c>
      <c r="M1115" s="83">
        <f>I1115*H1115</f>
        <v>0</v>
      </c>
      <c r="N1115" s="83">
        <f>IF(I1115=0,0,IF(I1115&lt;100,(H1115+0.1)*I1115-M1115+7.5,0))</f>
        <v>0</v>
      </c>
      <c r="O1115" s="83">
        <f>N1115+M1115</f>
        <v>0</v>
      </c>
      <c r="P1115" s="84"/>
      <c r="Q1115" s="78">
        <v>50</v>
      </c>
      <c r="R1115" s="85" t="s">
        <v>58</v>
      </c>
      <c r="S1115" s="84" t="s">
        <v>4623</v>
      </c>
    </row>
    <row r="1116" spans="1:19" s="42" customFormat="1" ht="15.9" x14ac:dyDescent="0.45">
      <c r="A1116" s="8"/>
      <c r="B1116" s="75" t="s">
        <v>2593</v>
      </c>
      <c r="C1116" s="76" t="s">
        <v>2594</v>
      </c>
      <c r="D1116" s="76" t="s">
        <v>2595</v>
      </c>
      <c r="E1116" s="76" t="s">
        <v>76</v>
      </c>
      <c r="F1116" s="77" t="s">
        <v>2596</v>
      </c>
      <c r="G1116" s="78">
        <v>1000</v>
      </c>
      <c r="H1116" s="79">
        <v>0.37</v>
      </c>
      <c r="I1116" s="80"/>
      <c r="J1116" s="81">
        <f>INT(I1116/G1116)</f>
        <v>0</v>
      </c>
      <c r="K1116" s="81">
        <f>MOD(I1116,G1116)</f>
        <v>0</v>
      </c>
      <c r="L1116" s="82" t="str">
        <f>IF(I1116="","-",J1116+K1116/(G1116/2))</f>
        <v>-</v>
      </c>
      <c r="M1116" s="83">
        <f>I1116*H1116</f>
        <v>0</v>
      </c>
      <c r="N1116" s="83">
        <f>IF(I1116=0,0,IF(I1116&lt;100,(H1116+0.1)*I1116-M1116+7.5,0))</f>
        <v>0</v>
      </c>
      <c r="O1116" s="83">
        <f>N1116+M1116</f>
        <v>0</v>
      </c>
      <c r="P1116" s="84"/>
      <c r="Q1116" s="78">
        <v>15</v>
      </c>
      <c r="R1116" s="85" t="s">
        <v>755</v>
      </c>
      <c r="S1116" s="84" t="s">
        <v>4493</v>
      </c>
    </row>
    <row r="1117" spans="1:19" s="42" customFormat="1" ht="15.9" x14ac:dyDescent="0.45">
      <c r="A1117" s="8"/>
      <c r="B1117" s="75" t="s">
        <v>2597</v>
      </c>
      <c r="C1117" s="76" t="s">
        <v>2594</v>
      </c>
      <c r="D1117" s="76" t="s">
        <v>2595</v>
      </c>
      <c r="E1117" s="76" t="s">
        <v>76</v>
      </c>
      <c r="F1117" s="77" t="s">
        <v>2598</v>
      </c>
      <c r="G1117" s="78">
        <v>500</v>
      </c>
      <c r="H1117" s="79">
        <v>0.79</v>
      </c>
      <c r="I1117" s="80"/>
      <c r="J1117" s="81">
        <f>INT(I1117/G1117)</f>
        <v>0</v>
      </c>
      <c r="K1117" s="81">
        <f>MOD(I1117,G1117)</f>
        <v>0</v>
      </c>
      <c r="L1117" s="82" t="str">
        <f>IF(I1117="","-",J1117+K1117/(G1117/2))</f>
        <v>-</v>
      </c>
      <c r="M1117" s="83">
        <f>I1117*H1117</f>
        <v>0</v>
      </c>
      <c r="N1117" s="83">
        <f>IF(I1117=0,0,IF(I1117&lt;100,(H1117+0.1)*I1117-M1117+7.5,0))</f>
        <v>0</v>
      </c>
      <c r="O1117" s="83">
        <f>N1117+M1117</f>
        <v>0</v>
      </c>
      <c r="P1117" s="84"/>
      <c r="Q1117" s="78">
        <v>15</v>
      </c>
      <c r="R1117" s="85" t="s">
        <v>755</v>
      </c>
      <c r="S1117" s="84" t="s">
        <v>4493</v>
      </c>
    </row>
    <row r="1118" spans="1:19" s="42" customFormat="1" ht="15.9" x14ac:dyDescent="0.45">
      <c r="A1118" s="8"/>
      <c r="B1118" s="75" t="s">
        <v>2599</v>
      </c>
      <c r="C1118" s="89" t="s">
        <v>2594</v>
      </c>
      <c r="D1118" s="89" t="s">
        <v>2595</v>
      </c>
      <c r="E1118" s="89" t="s">
        <v>2600</v>
      </c>
      <c r="F1118" s="90" t="s">
        <v>2596</v>
      </c>
      <c r="G1118" s="78">
        <v>1000</v>
      </c>
      <c r="H1118" s="79">
        <v>0.59</v>
      </c>
      <c r="I1118" s="80"/>
      <c r="J1118" s="81">
        <f>INT(I1118/G1118)</f>
        <v>0</v>
      </c>
      <c r="K1118" s="81">
        <f>MOD(I1118,G1118)</f>
        <v>0</v>
      </c>
      <c r="L1118" s="82" t="str">
        <f>IF(I1118="","-",J1118+K1118/(G1118/2))</f>
        <v>-</v>
      </c>
      <c r="M1118" s="83">
        <f>I1118*H1118</f>
        <v>0</v>
      </c>
      <c r="N1118" s="83">
        <f>IF(I1118=0,0,IF(I1118&lt;100,(H1118+0.1)*I1118-M1118+7.5,0))</f>
        <v>0</v>
      </c>
      <c r="O1118" s="83">
        <f>N1118+M1118</f>
        <v>0</v>
      </c>
      <c r="P1118" s="84"/>
      <c r="Q1118" s="78">
        <v>20</v>
      </c>
      <c r="R1118" s="85" t="s">
        <v>755</v>
      </c>
      <c r="S1118" s="84" t="s">
        <v>4493</v>
      </c>
    </row>
    <row r="1119" spans="1:19" s="42" customFormat="1" ht="15.9" x14ac:dyDescent="0.45">
      <c r="A1119" s="8"/>
      <c r="B1119" s="75" t="s">
        <v>2601</v>
      </c>
      <c r="C1119" s="86" t="s">
        <v>2594</v>
      </c>
      <c r="D1119" s="86" t="s">
        <v>2595</v>
      </c>
      <c r="E1119" s="86" t="s">
        <v>2602</v>
      </c>
      <c r="F1119" s="87" t="s">
        <v>52</v>
      </c>
      <c r="G1119" s="78">
        <v>1000</v>
      </c>
      <c r="H1119" s="79">
        <v>0.93</v>
      </c>
      <c r="I1119" s="80"/>
      <c r="J1119" s="81">
        <f>INT(I1119/G1119)</f>
        <v>0</v>
      </c>
      <c r="K1119" s="81">
        <f>MOD(I1119,G1119)</f>
        <v>0</v>
      </c>
      <c r="L1119" s="82" t="str">
        <f>IF(I1119="","-",J1119+K1119/(G1119/2))</f>
        <v>-</v>
      </c>
      <c r="M1119" s="83">
        <f>I1119*H1119</f>
        <v>0</v>
      </c>
      <c r="N1119" s="83">
        <f>IF(I1119=0,0,IF(I1119&lt;100,(H1119+0.1)*I1119-M1119+7.5,0))</f>
        <v>0</v>
      </c>
      <c r="O1119" s="83">
        <f>N1119+M1119</f>
        <v>0</v>
      </c>
      <c r="P1119" s="84"/>
      <c r="Q1119" s="78">
        <v>25</v>
      </c>
      <c r="R1119" s="85" t="s">
        <v>755</v>
      </c>
      <c r="S1119" s="84" t="s">
        <v>4493</v>
      </c>
    </row>
    <row r="1120" spans="1:19" s="42" customFormat="1" ht="15.9" x14ac:dyDescent="0.45">
      <c r="A1120" s="8"/>
      <c r="B1120" s="75" t="s">
        <v>2603</v>
      </c>
      <c r="C1120" s="86" t="s">
        <v>2594</v>
      </c>
      <c r="D1120" s="86" t="s">
        <v>2595</v>
      </c>
      <c r="E1120" s="86" t="s">
        <v>2604</v>
      </c>
      <c r="F1120" s="87" t="s">
        <v>52</v>
      </c>
      <c r="G1120" s="78">
        <v>1000</v>
      </c>
      <c r="H1120" s="79">
        <v>0.93</v>
      </c>
      <c r="I1120" s="80"/>
      <c r="J1120" s="81">
        <f>INT(I1120/G1120)</f>
        <v>0</v>
      </c>
      <c r="K1120" s="81">
        <f>MOD(I1120,G1120)</f>
        <v>0</v>
      </c>
      <c r="L1120" s="82" t="str">
        <f>IF(I1120="","-",J1120+K1120/(G1120/2))</f>
        <v>-</v>
      </c>
      <c r="M1120" s="83">
        <f>I1120*H1120</f>
        <v>0</v>
      </c>
      <c r="N1120" s="83">
        <f>IF(I1120=0,0,IF(I1120&lt;100,(H1120+0.1)*I1120-M1120+7.5,0))</f>
        <v>0</v>
      </c>
      <c r="O1120" s="83">
        <f>N1120+M1120</f>
        <v>0</v>
      </c>
      <c r="P1120" s="84"/>
      <c r="Q1120" s="78">
        <v>15</v>
      </c>
      <c r="R1120" s="85" t="s">
        <v>755</v>
      </c>
      <c r="S1120" s="84" t="s">
        <v>4991</v>
      </c>
    </row>
    <row r="1121" spans="1:19" s="42" customFormat="1" ht="15.9" x14ac:dyDescent="0.45">
      <c r="A1121" s="8"/>
      <c r="B1121" s="75" t="s">
        <v>2605</v>
      </c>
      <c r="C1121" s="76" t="s">
        <v>2594</v>
      </c>
      <c r="D1121" s="76" t="s">
        <v>2595</v>
      </c>
      <c r="E1121" s="76" t="s">
        <v>737</v>
      </c>
      <c r="F1121" s="77" t="s">
        <v>52</v>
      </c>
      <c r="G1121" s="78">
        <v>1000</v>
      </c>
      <c r="H1121" s="79">
        <v>0.93</v>
      </c>
      <c r="I1121" s="80"/>
      <c r="J1121" s="81">
        <f>INT(I1121/G1121)</f>
        <v>0</v>
      </c>
      <c r="K1121" s="81">
        <f>MOD(I1121,G1121)</f>
        <v>0</v>
      </c>
      <c r="L1121" s="82" t="str">
        <f>IF(I1121="","-",J1121+K1121/(G1121/2))</f>
        <v>-</v>
      </c>
      <c r="M1121" s="83">
        <f>I1121*H1121</f>
        <v>0</v>
      </c>
      <c r="N1121" s="83">
        <f>IF(I1121=0,0,IF(I1121&lt;100,(H1121+0.1)*I1121-M1121+7.5,0))</f>
        <v>0</v>
      </c>
      <c r="O1121" s="83">
        <f>N1121+M1121</f>
        <v>0</v>
      </c>
      <c r="P1121" s="84"/>
      <c r="Q1121" s="78">
        <v>15</v>
      </c>
      <c r="R1121" s="85" t="s">
        <v>755</v>
      </c>
      <c r="S1121" s="84" t="s">
        <v>4512</v>
      </c>
    </row>
    <row r="1122" spans="1:19" s="42" customFormat="1" ht="15.9" x14ac:dyDescent="0.45">
      <c r="A1122" s="8"/>
      <c r="B1122" s="75" t="s">
        <v>2606</v>
      </c>
      <c r="C1122" s="76" t="s">
        <v>2607</v>
      </c>
      <c r="D1122" s="76" t="s">
        <v>2608</v>
      </c>
      <c r="E1122" s="76" t="s">
        <v>2609</v>
      </c>
      <c r="F1122" s="77" t="s">
        <v>52</v>
      </c>
      <c r="G1122" s="78">
        <v>200</v>
      </c>
      <c r="H1122" s="79">
        <v>1.2</v>
      </c>
      <c r="I1122" s="80"/>
      <c r="J1122" s="81">
        <f>INT(I1122/G1122)</f>
        <v>0</v>
      </c>
      <c r="K1122" s="81">
        <f>MOD(I1122,G1122)</f>
        <v>0</v>
      </c>
      <c r="L1122" s="82" t="str">
        <f>IF(I1122="","-",J1122+K1122/(G1122/2))</f>
        <v>-</v>
      </c>
      <c r="M1122" s="83">
        <f>I1122*H1122</f>
        <v>0</v>
      </c>
      <c r="N1122" s="83">
        <f>IF(I1122=0,0,IF(I1122&lt;100,(H1122+0.1)*I1122-M1122+7.5,0))</f>
        <v>0</v>
      </c>
      <c r="O1122" s="83">
        <f>N1122+M1122</f>
        <v>0</v>
      </c>
      <c r="P1122" s="84"/>
      <c r="Q1122" s="78">
        <v>40</v>
      </c>
      <c r="R1122" s="85" t="s">
        <v>58</v>
      </c>
      <c r="S1122" s="84" t="s">
        <v>4992</v>
      </c>
    </row>
    <row r="1123" spans="1:19" s="42" customFormat="1" ht="15.9" x14ac:dyDescent="0.45">
      <c r="A1123" s="8"/>
      <c r="B1123" s="75" t="s">
        <v>2610</v>
      </c>
      <c r="C1123" s="76" t="s">
        <v>2607</v>
      </c>
      <c r="D1123" s="76" t="s">
        <v>2608</v>
      </c>
      <c r="E1123" s="76" t="s">
        <v>2611</v>
      </c>
      <c r="F1123" s="77" t="s">
        <v>52</v>
      </c>
      <c r="G1123" s="78">
        <v>200</v>
      </c>
      <c r="H1123" s="79">
        <v>1.08</v>
      </c>
      <c r="I1123" s="80"/>
      <c r="J1123" s="81">
        <f>INT(I1123/G1123)</f>
        <v>0</v>
      </c>
      <c r="K1123" s="81">
        <f>MOD(I1123,G1123)</f>
        <v>0</v>
      </c>
      <c r="L1123" s="82" t="str">
        <f>IF(I1123="","-",J1123+K1123/(G1123/2))</f>
        <v>-</v>
      </c>
      <c r="M1123" s="83">
        <f>I1123*H1123</f>
        <v>0</v>
      </c>
      <c r="N1123" s="83">
        <f>IF(I1123=0,0,IF(I1123&lt;100,(H1123+0.1)*I1123-M1123+7.5,0))</f>
        <v>0</v>
      </c>
      <c r="O1123" s="83">
        <f>N1123+M1123</f>
        <v>0</v>
      </c>
      <c r="P1123" s="84"/>
      <c r="Q1123" s="78">
        <v>30</v>
      </c>
      <c r="R1123" s="85" t="s">
        <v>138</v>
      </c>
      <c r="S1123" s="84" t="s">
        <v>4521</v>
      </c>
    </row>
    <row r="1124" spans="1:19" s="42" customFormat="1" ht="15.9" x14ac:dyDescent="0.45">
      <c r="A1124" s="8"/>
      <c r="B1124" s="75" t="s">
        <v>2612</v>
      </c>
      <c r="C1124" s="76" t="s">
        <v>2607</v>
      </c>
      <c r="D1124" s="76" t="s">
        <v>2608</v>
      </c>
      <c r="E1124" s="76" t="s">
        <v>2613</v>
      </c>
      <c r="F1124" s="77" t="s">
        <v>52</v>
      </c>
      <c r="G1124" s="78">
        <v>200</v>
      </c>
      <c r="H1124" s="79">
        <v>0.96</v>
      </c>
      <c r="I1124" s="80"/>
      <c r="J1124" s="81">
        <f>INT(I1124/G1124)</f>
        <v>0</v>
      </c>
      <c r="K1124" s="81">
        <f>MOD(I1124,G1124)</f>
        <v>0</v>
      </c>
      <c r="L1124" s="82" t="str">
        <f>IF(I1124="","-",J1124+K1124/(G1124/2))</f>
        <v>-</v>
      </c>
      <c r="M1124" s="83">
        <f>I1124*H1124</f>
        <v>0</v>
      </c>
      <c r="N1124" s="83">
        <f>IF(I1124=0,0,IF(I1124&lt;100,(H1124+0.1)*I1124-M1124+7.5,0))</f>
        <v>0</v>
      </c>
      <c r="O1124" s="83">
        <f>N1124+M1124</f>
        <v>0</v>
      </c>
      <c r="P1124" s="84"/>
      <c r="Q1124" s="78">
        <v>40</v>
      </c>
      <c r="R1124" s="85" t="s">
        <v>58</v>
      </c>
      <c r="S1124" s="84" t="s">
        <v>4993</v>
      </c>
    </row>
    <row r="1125" spans="1:19" s="42" customFormat="1" ht="15.9" x14ac:dyDescent="0.45">
      <c r="A1125" s="8"/>
      <c r="B1125" s="75" t="s">
        <v>2614</v>
      </c>
      <c r="C1125" s="76" t="s">
        <v>2615</v>
      </c>
      <c r="D1125" s="76" t="s">
        <v>2616</v>
      </c>
      <c r="E1125" s="76" t="s">
        <v>2617</v>
      </c>
      <c r="F1125" s="77" t="s">
        <v>52</v>
      </c>
      <c r="G1125" s="78">
        <v>200</v>
      </c>
      <c r="H1125" s="79">
        <v>1.07</v>
      </c>
      <c r="I1125" s="80"/>
      <c r="J1125" s="81">
        <f>INT(I1125/G1125)</f>
        <v>0</v>
      </c>
      <c r="K1125" s="81">
        <f>MOD(I1125,G1125)</f>
        <v>0</v>
      </c>
      <c r="L1125" s="82" t="str">
        <f>IF(I1125="","-",J1125+K1125/(G1125/2))</f>
        <v>-</v>
      </c>
      <c r="M1125" s="83">
        <f>I1125*H1125</f>
        <v>0</v>
      </c>
      <c r="N1125" s="83">
        <f>IF(I1125=0,0,IF(I1125&lt;100,(H1125+0.1)*I1125-M1125+7.5,0))</f>
        <v>0</v>
      </c>
      <c r="O1125" s="83">
        <f>N1125+M1125</f>
        <v>0</v>
      </c>
      <c r="P1125" s="84"/>
      <c r="Q1125" s="78">
        <v>45</v>
      </c>
      <c r="R1125" s="85" t="s">
        <v>58</v>
      </c>
      <c r="S1125" s="84" t="s">
        <v>4994</v>
      </c>
    </row>
    <row r="1126" spans="1:19" s="42" customFormat="1" ht="15.9" x14ac:dyDescent="0.45">
      <c r="A1126" s="8"/>
      <c r="B1126" s="75" t="s">
        <v>2618</v>
      </c>
      <c r="C1126" s="76" t="s">
        <v>2619</v>
      </c>
      <c r="D1126" s="76" t="s">
        <v>2620</v>
      </c>
      <c r="E1126" s="76" t="s">
        <v>2621</v>
      </c>
      <c r="F1126" s="77" t="s">
        <v>52</v>
      </c>
      <c r="G1126" s="78">
        <v>200</v>
      </c>
      <c r="H1126" s="79">
        <v>0.67</v>
      </c>
      <c r="I1126" s="80"/>
      <c r="J1126" s="81">
        <f>INT(I1126/G1126)</f>
        <v>0</v>
      </c>
      <c r="K1126" s="81">
        <f>MOD(I1126,G1126)</f>
        <v>0</v>
      </c>
      <c r="L1126" s="82" t="str">
        <f>IF(I1126="","-",J1126+K1126/(G1126/2))</f>
        <v>-</v>
      </c>
      <c r="M1126" s="83">
        <f>I1126*H1126</f>
        <v>0</v>
      </c>
      <c r="N1126" s="83">
        <f>IF(I1126=0,0,IF(I1126&lt;100,(H1126+0.1)*I1126-M1126+7.5,0))</f>
        <v>0</v>
      </c>
      <c r="O1126" s="83">
        <f>N1126+M1126</f>
        <v>0</v>
      </c>
      <c r="P1126" s="84"/>
      <c r="Q1126" s="78">
        <v>40</v>
      </c>
      <c r="R1126" s="85" t="s">
        <v>63</v>
      </c>
      <c r="S1126" s="84" t="s">
        <v>4548</v>
      </c>
    </row>
    <row r="1127" spans="1:19" s="42" customFormat="1" ht="15.9" x14ac:dyDescent="0.45">
      <c r="A1127" s="8"/>
      <c r="B1127" s="75" t="s">
        <v>2622</v>
      </c>
      <c r="C1127" s="76" t="s">
        <v>2619</v>
      </c>
      <c r="D1127" s="76" t="s">
        <v>2620</v>
      </c>
      <c r="E1127" s="76" t="s">
        <v>2623</v>
      </c>
      <c r="F1127" s="77" t="s">
        <v>52</v>
      </c>
      <c r="G1127" s="78">
        <v>200</v>
      </c>
      <c r="H1127" s="79">
        <v>0.8</v>
      </c>
      <c r="I1127" s="80"/>
      <c r="J1127" s="81">
        <f>INT(I1127/G1127)</f>
        <v>0</v>
      </c>
      <c r="K1127" s="81">
        <f>MOD(I1127,G1127)</f>
        <v>0</v>
      </c>
      <c r="L1127" s="82" t="str">
        <f>IF(I1127="","-",J1127+K1127/(G1127/2))</f>
        <v>-</v>
      </c>
      <c r="M1127" s="83">
        <f>I1127*H1127</f>
        <v>0</v>
      </c>
      <c r="N1127" s="83">
        <f>IF(I1127=0,0,IF(I1127&lt;100,(H1127+0.1)*I1127-M1127+7.5,0))</f>
        <v>0</v>
      </c>
      <c r="O1127" s="83">
        <f>N1127+M1127</f>
        <v>0</v>
      </c>
      <c r="P1127" s="84"/>
      <c r="Q1127" s="78">
        <v>30</v>
      </c>
      <c r="R1127" s="85" t="s">
        <v>883</v>
      </c>
      <c r="S1127" s="84" t="s">
        <v>4530</v>
      </c>
    </row>
    <row r="1128" spans="1:19" s="42" customFormat="1" ht="15.9" x14ac:dyDescent="0.45">
      <c r="A1128" s="8"/>
      <c r="B1128" s="75" t="s">
        <v>2624</v>
      </c>
      <c r="C1128" s="76" t="s">
        <v>2625</v>
      </c>
      <c r="D1128" s="76" t="s">
        <v>2626</v>
      </c>
      <c r="E1128" s="76" t="s">
        <v>76</v>
      </c>
      <c r="F1128" s="77" t="s">
        <v>52</v>
      </c>
      <c r="G1128" s="78">
        <v>200</v>
      </c>
      <c r="H1128" s="79">
        <v>0.76</v>
      </c>
      <c r="I1128" s="80"/>
      <c r="J1128" s="81">
        <f>INT(I1128/G1128)</f>
        <v>0</v>
      </c>
      <c r="K1128" s="81">
        <f>MOD(I1128,G1128)</f>
        <v>0</v>
      </c>
      <c r="L1128" s="82" t="str">
        <f>IF(I1128="","-",J1128+K1128/(G1128/2))</f>
        <v>-</v>
      </c>
      <c r="M1128" s="83">
        <f>I1128*H1128</f>
        <v>0</v>
      </c>
      <c r="N1128" s="83">
        <f>IF(I1128=0,0,IF(I1128&lt;100,(H1128+0.1)*I1128-M1128+7.5,0))</f>
        <v>0</v>
      </c>
      <c r="O1128" s="83">
        <f>N1128+M1128</f>
        <v>0</v>
      </c>
      <c r="P1128" s="84"/>
      <c r="Q1128" s="78">
        <v>40</v>
      </c>
      <c r="R1128" s="85" t="s">
        <v>58</v>
      </c>
      <c r="S1128" s="84" t="s">
        <v>4995</v>
      </c>
    </row>
    <row r="1129" spans="1:19" s="42" customFormat="1" ht="15.9" x14ac:dyDescent="0.45">
      <c r="A1129" s="8"/>
      <c r="B1129" s="75" t="s">
        <v>2627</v>
      </c>
      <c r="C1129" s="76" t="s">
        <v>2628</v>
      </c>
      <c r="D1129" s="76" t="s">
        <v>2629</v>
      </c>
      <c r="E1129" s="76" t="s">
        <v>76</v>
      </c>
      <c r="F1129" s="77" t="s">
        <v>52</v>
      </c>
      <c r="G1129" s="78">
        <v>200</v>
      </c>
      <c r="H1129" s="79">
        <v>0.86</v>
      </c>
      <c r="I1129" s="80"/>
      <c r="J1129" s="81">
        <f>INT(I1129/G1129)</f>
        <v>0</v>
      </c>
      <c r="K1129" s="81">
        <f>MOD(I1129,G1129)</f>
        <v>0</v>
      </c>
      <c r="L1129" s="82" t="str">
        <f>IF(I1129="","-",J1129+K1129/(G1129/2))</f>
        <v>-</v>
      </c>
      <c r="M1129" s="83">
        <f>I1129*H1129</f>
        <v>0</v>
      </c>
      <c r="N1129" s="83">
        <f>IF(I1129=0,0,IF(I1129&lt;100,(H1129+0.1)*I1129-M1129+7.5,0))</f>
        <v>0</v>
      </c>
      <c r="O1129" s="83">
        <f>N1129+M1129</f>
        <v>0</v>
      </c>
      <c r="P1129" s="84"/>
      <c r="Q1129" s="78">
        <v>15</v>
      </c>
      <c r="R1129" s="85" t="s">
        <v>53</v>
      </c>
      <c r="S1129" s="84" t="s">
        <v>4996</v>
      </c>
    </row>
    <row r="1130" spans="1:19" s="42" customFormat="1" ht="15.9" x14ac:dyDescent="0.45">
      <c r="A1130" s="8"/>
      <c r="B1130" s="75" t="s">
        <v>2630</v>
      </c>
      <c r="C1130" s="76" t="s">
        <v>2631</v>
      </c>
      <c r="D1130" s="76" t="s">
        <v>2632</v>
      </c>
      <c r="E1130" s="76" t="s">
        <v>2633</v>
      </c>
      <c r="F1130" s="88" t="s">
        <v>52</v>
      </c>
      <c r="G1130" s="78">
        <v>200</v>
      </c>
      <c r="H1130" s="79">
        <v>0.72</v>
      </c>
      <c r="I1130" s="80"/>
      <c r="J1130" s="81">
        <f>INT(I1130/G1130)</f>
        <v>0</v>
      </c>
      <c r="K1130" s="81">
        <f>MOD(I1130,G1130)</f>
        <v>0</v>
      </c>
      <c r="L1130" s="82" t="str">
        <f>IF(I1130="","-",J1130+K1130/(G1130/2))</f>
        <v>-</v>
      </c>
      <c r="M1130" s="83">
        <f>I1130*H1130</f>
        <v>0</v>
      </c>
      <c r="N1130" s="83">
        <f>IF(I1130=0,0,IF(I1130&lt;100,(H1130+0.1)*I1130-M1130+7.5,0))</f>
        <v>0</v>
      </c>
      <c r="O1130" s="83">
        <f>N1130+M1130</f>
        <v>0</v>
      </c>
      <c r="P1130" s="84"/>
      <c r="Q1130" s="78">
        <v>60</v>
      </c>
      <c r="R1130" s="85" t="s">
        <v>53</v>
      </c>
      <c r="S1130" s="84" t="s">
        <v>4521</v>
      </c>
    </row>
    <row r="1131" spans="1:19" s="42" customFormat="1" ht="15.9" x14ac:dyDescent="0.45">
      <c r="A1131" s="8"/>
      <c r="B1131" s="75" t="s">
        <v>2634</v>
      </c>
      <c r="C1131" s="76" t="s">
        <v>2635</v>
      </c>
      <c r="D1131" s="76" t="s">
        <v>2636</v>
      </c>
      <c r="E1131" s="76" t="s">
        <v>76</v>
      </c>
      <c r="F1131" s="77" t="s">
        <v>283</v>
      </c>
      <c r="G1131" s="78">
        <v>1500</v>
      </c>
      <c r="H1131" s="79">
        <v>0.12</v>
      </c>
      <c r="I1131" s="80"/>
      <c r="J1131" s="81">
        <f>INT(I1131/G1131)</f>
        <v>0</v>
      </c>
      <c r="K1131" s="81">
        <f>MOD(I1131,G1131)</f>
        <v>0</v>
      </c>
      <c r="L1131" s="82" t="str">
        <f>IF(I1131="","-",J1131+K1131/(G1131/2))</f>
        <v>-</v>
      </c>
      <c r="M1131" s="83">
        <f>I1131*H1131</f>
        <v>0</v>
      </c>
      <c r="N1131" s="83">
        <f>IF(I1131=0,0,IF(I1131&lt;100,(H1131+0.1)*I1131-M1131+7.5,0))</f>
        <v>0</v>
      </c>
      <c r="O1131" s="83">
        <f>N1131+M1131</f>
        <v>0</v>
      </c>
      <c r="P1131" s="84"/>
      <c r="Q1131" s="78">
        <v>80</v>
      </c>
      <c r="R1131" s="85" t="s">
        <v>53</v>
      </c>
      <c r="S1131" s="84" t="s">
        <v>4491</v>
      </c>
    </row>
    <row r="1132" spans="1:19" s="42" customFormat="1" ht="15.9" x14ac:dyDescent="0.45">
      <c r="A1132" s="8"/>
      <c r="B1132" s="75" t="s">
        <v>2637</v>
      </c>
      <c r="C1132" s="89" t="s">
        <v>2635</v>
      </c>
      <c r="D1132" s="89" t="s">
        <v>2636</v>
      </c>
      <c r="E1132" s="89" t="s">
        <v>346</v>
      </c>
      <c r="F1132" s="90" t="s">
        <v>52</v>
      </c>
      <c r="G1132" s="78">
        <v>1500</v>
      </c>
      <c r="H1132" s="79">
        <v>0.15000000000000002</v>
      </c>
      <c r="I1132" s="80"/>
      <c r="J1132" s="81">
        <f>INT(I1132/G1132)</f>
        <v>0</v>
      </c>
      <c r="K1132" s="81">
        <f>MOD(I1132,G1132)</f>
        <v>0</v>
      </c>
      <c r="L1132" s="82" t="str">
        <f>IF(I1132="","-",J1132+K1132/(G1132/2))</f>
        <v>-</v>
      </c>
      <c r="M1132" s="83">
        <f>I1132*H1132</f>
        <v>0</v>
      </c>
      <c r="N1132" s="83">
        <f>IF(I1132=0,0,IF(I1132&lt;100,(H1132+0.1)*I1132-M1132+7.5,0))</f>
        <v>0</v>
      </c>
      <c r="O1132" s="83">
        <f>N1132+M1132</f>
        <v>0</v>
      </c>
      <c r="P1132" s="84"/>
      <c r="Q1132" s="78">
        <v>80</v>
      </c>
      <c r="R1132" s="85" t="s">
        <v>53</v>
      </c>
      <c r="S1132" s="84" t="s">
        <v>4493</v>
      </c>
    </row>
    <row r="1133" spans="1:19" s="42" customFormat="1" ht="15.9" x14ac:dyDescent="0.45">
      <c r="A1133" s="8"/>
      <c r="B1133" s="75" t="s">
        <v>2638</v>
      </c>
      <c r="C1133" s="89" t="s">
        <v>2635</v>
      </c>
      <c r="D1133" s="89" t="s">
        <v>2636</v>
      </c>
      <c r="E1133" s="89" t="s">
        <v>2639</v>
      </c>
      <c r="F1133" s="90" t="s">
        <v>52</v>
      </c>
      <c r="G1133" s="78">
        <v>1500</v>
      </c>
      <c r="H1133" s="79">
        <v>0.12</v>
      </c>
      <c r="I1133" s="80"/>
      <c r="J1133" s="81">
        <f>INT(I1133/G1133)</f>
        <v>0</v>
      </c>
      <c r="K1133" s="81">
        <f>MOD(I1133,G1133)</f>
        <v>0</v>
      </c>
      <c r="L1133" s="82" t="str">
        <f>IF(I1133="","-",J1133+K1133/(G1133/2))</f>
        <v>-</v>
      </c>
      <c r="M1133" s="83">
        <f>I1133*H1133</f>
        <v>0</v>
      </c>
      <c r="N1133" s="83">
        <f>IF(I1133=0,0,IF(I1133&lt;100,(H1133+0.1)*I1133-M1133+7.5,0))</f>
        <v>0</v>
      </c>
      <c r="O1133" s="83">
        <f>N1133+M1133</f>
        <v>0</v>
      </c>
      <c r="P1133" s="84"/>
      <c r="Q1133" s="78">
        <v>80</v>
      </c>
      <c r="R1133" s="85" t="s">
        <v>53</v>
      </c>
      <c r="S1133" s="84" t="s">
        <v>4519</v>
      </c>
    </row>
    <row r="1134" spans="1:19" s="42" customFormat="1" ht="15.9" x14ac:dyDescent="0.45">
      <c r="A1134" s="8"/>
      <c r="B1134" s="75" t="s">
        <v>2640</v>
      </c>
      <c r="C1134" s="89" t="s">
        <v>2635</v>
      </c>
      <c r="D1134" s="89" t="s">
        <v>2636</v>
      </c>
      <c r="E1134" s="89" t="s">
        <v>2641</v>
      </c>
      <c r="F1134" s="90" t="s">
        <v>52</v>
      </c>
      <c r="G1134" s="78">
        <v>1500</v>
      </c>
      <c r="H1134" s="79">
        <v>0.15000000000000002</v>
      </c>
      <c r="I1134" s="80"/>
      <c r="J1134" s="81">
        <f>INT(I1134/G1134)</f>
        <v>0</v>
      </c>
      <c r="K1134" s="81">
        <f>MOD(I1134,G1134)</f>
        <v>0</v>
      </c>
      <c r="L1134" s="82" t="str">
        <f>IF(I1134="","-",J1134+K1134/(G1134/2))</f>
        <v>-</v>
      </c>
      <c r="M1134" s="83">
        <f>I1134*H1134</f>
        <v>0</v>
      </c>
      <c r="N1134" s="83">
        <f>IF(I1134=0,0,IF(I1134&lt;100,(H1134+0.1)*I1134-M1134+7.5,0))</f>
        <v>0</v>
      </c>
      <c r="O1134" s="83">
        <f>N1134+M1134</f>
        <v>0</v>
      </c>
      <c r="P1134" s="84"/>
      <c r="Q1134" s="78">
        <v>80</v>
      </c>
      <c r="R1134" s="85" t="s">
        <v>53</v>
      </c>
      <c r="S1134" s="84" t="s">
        <v>4493</v>
      </c>
    </row>
    <row r="1135" spans="1:19" s="42" customFormat="1" ht="15.9" x14ac:dyDescent="0.45">
      <c r="A1135" s="8"/>
      <c r="B1135" s="75" t="s">
        <v>2642</v>
      </c>
      <c r="C1135" s="89" t="s">
        <v>2635</v>
      </c>
      <c r="D1135" s="89" t="s">
        <v>2636</v>
      </c>
      <c r="E1135" s="89" t="s">
        <v>96</v>
      </c>
      <c r="F1135" s="90" t="s">
        <v>52</v>
      </c>
      <c r="G1135" s="78">
        <v>1500</v>
      </c>
      <c r="H1135" s="79">
        <v>0.41000000000000003</v>
      </c>
      <c r="I1135" s="80"/>
      <c r="J1135" s="81">
        <f>INT(I1135/G1135)</f>
        <v>0</v>
      </c>
      <c r="K1135" s="81">
        <f>MOD(I1135,G1135)</f>
        <v>0</v>
      </c>
      <c r="L1135" s="82" t="str">
        <f>IF(I1135="","-",J1135+K1135/(G1135/2))</f>
        <v>-</v>
      </c>
      <c r="M1135" s="83">
        <f>I1135*H1135</f>
        <v>0</v>
      </c>
      <c r="N1135" s="83">
        <f>IF(I1135=0,0,IF(I1135&lt;100,(H1135+0.1)*I1135-M1135+7.5,0))</f>
        <v>0</v>
      </c>
      <c r="O1135" s="83">
        <f>N1135+M1135</f>
        <v>0</v>
      </c>
      <c r="P1135" s="84"/>
      <c r="Q1135" s="78">
        <v>50</v>
      </c>
      <c r="R1135" s="85" t="s">
        <v>121</v>
      </c>
      <c r="S1135" s="84" t="s">
        <v>4547</v>
      </c>
    </row>
    <row r="1136" spans="1:19" s="42" customFormat="1" ht="15.9" x14ac:dyDescent="0.45">
      <c r="A1136" s="8"/>
      <c r="B1136" s="75" t="s">
        <v>2643</v>
      </c>
      <c r="C1136" s="86" t="s">
        <v>2644</v>
      </c>
      <c r="D1136" s="86" t="s">
        <v>2645</v>
      </c>
      <c r="E1136" s="86"/>
      <c r="F1136" s="87" t="s">
        <v>52</v>
      </c>
      <c r="G1136" s="78">
        <v>200</v>
      </c>
      <c r="H1136" s="79">
        <v>0.86</v>
      </c>
      <c r="I1136" s="80"/>
      <c r="J1136" s="81">
        <f>INT(I1136/G1136)</f>
        <v>0</v>
      </c>
      <c r="K1136" s="81">
        <f>MOD(I1136,G1136)</f>
        <v>0</v>
      </c>
      <c r="L1136" s="82" t="str">
        <f>IF(I1136="","-",J1136+K1136/(G1136/2))</f>
        <v>-</v>
      </c>
      <c r="M1136" s="83">
        <f>I1136*H1136</f>
        <v>0</v>
      </c>
      <c r="N1136" s="83">
        <f>IF(I1136=0,0,IF(I1136&lt;100,(H1136+0.1)*I1136-M1136+7.5,0))</f>
        <v>0</v>
      </c>
      <c r="O1136" s="83">
        <f>N1136+M1136</f>
        <v>0</v>
      </c>
      <c r="P1136" s="84"/>
      <c r="Q1136" s="78">
        <v>50</v>
      </c>
      <c r="R1136" s="85" t="s">
        <v>58</v>
      </c>
      <c r="S1136" s="84" t="s">
        <v>4493</v>
      </c>
    </row>
    <row r="1137" spans="1:19" s="42" customFormat="1" ht="15.9" x14ac:dyDescent="0.45">
      <c r="A1137" s="8"/>
      <c r="B1137" s="75" t="s">
        <v>2646</v>
      </c>
      <c r="C1137" s="76" t="s">
        <v>2647</v>
      </c>
      <c r="D1137" s="76" t="s">
        <v>2648</v>
      </c>
      <c r="E1137" s="76" t="s">
        <v>76</v>
      </c>
      <c r="F1137" s="77" t="s">
        <v>52</v>
      </c>
      <c r="G1137" s="78">
        <v>200</v>
      </c>
      <c r="H1137" s="79">
        <v>1.1200000000000001</v>
      </c>
      <c r="I1137" s="80"/>
      <c r="J1137" s="81">
        <f>INT(I1137/G1137)</f>
        <v>0</v>
      </c>
      <c r="K1137" s="81">
        <f>MOD(I1137,G1137)</f>
        <v>0</v>
      </c>
      <c r="L1137" s="82" t="str">
        <f>IF(I1137="","-",J1137+K1137/(G1137/2))</f>
        <v>-</v>
      </c>
      <c r="M1137" s="83">
        <f>I1137*H1137</f>
        <v>0</v>
      </c>
      <c r="N1137" s="83">
        <f>IF(I1137=0,0,IF(I1137&lt;100,(H1137+0.1)*I1137-M1137+7.5,0))</f>
        <v>0</v>
      </c>
      <c r="O1137" s="83">
        <f>N1137+M1137</f>
        <v>0</v>
      </c>
      <c r="P1137" s="84"/>
      <c r="Q1137" s="78">
        <v>160</v>
      </c>
      <c r="R1137" s="85" t="s">
        <v>53</v>
      </c>
      <c r="S1137" s="84" t="s">
        <v>4997</v>
      </c>
    </row>
    <row r="1138" spans="1:19" s="42" customFormat="1" ht="15.9" x14ac:dyDescent="0.45">
      <c r="A1138" s="8"/>
      <c r="B1138" s="75" t="s">
        <v>2649</v>
      </c>
      <c r="C1138" s="76" t="s">
        <v>2650</v>
      </c>
      <c r="D1138" s="76" t="s">
        <v>2651</v>
      </c>
      <c r="E1138" s="76" t="s">
        <v>2652</v>
      </c>
      <c r="F1138" s="77" t="s">
        <v>52</v>
      </c>
      <c r="G1138" s="78">
        <v>175</v>
      </c>
      <c r="H1138" s="79">
        <v>1.24</v>
      </c>
      <c r="I1138" s="80"/>
      <c r="J1138" s="81">
        <f>INT(I1138/G1138)</f>
        <v>0</v>
      </c>
      <c r="K1138" s="81">
        <f>MOD(I1138,G1138)</f>
        <v>0</v>
      </c>
      <c r="L1138" s="82" t="str">
        <f>IF(I1138="","-",J1138+K1138/(G1138/2))</f>
        <v>-</v>
      </c>
      <c r="M1138" s="83">
        <f>I1138*H1138</f>
        <v>0</v>
      </c>
      <c r="N1138" s="83">
        <f>IF(I1138=0,0,IF(I1138&lt;100,(H1138+0.1)*I1138-M1138+7.5,0))</f>
        <v>0</v>
      </c>
      <c r="O1138" s="83">
        <f>N1138+M1138</f>
        <v>0</v>
      </c>
      <c r="P1138" s="84"/>
      <c r="Q1138" s="78">
        <v>80</v>
      </c>
      <c r="R1138" s="85" t="s">
        <v>138</v>
      </c>
      <c r="S1138" s="84" t="s">
        <v>4998</v>
      </c>
    </row>
    <row r="1139" spans="1:19" s="42" customFormat="1" ht="15.9" x14ac:dyDescent="0.45">
      <c r="A1139" s="8"/>
      <c r="B1139" s="75" t="s">
        <v>2653</v>
      </c>
      <c r="C1139" s="76" t="s">
        <v>2650</v>
      </c>
      <c r="D1139" s="76" t="s">
        <v>2651</v>
      </c>
      <c r="E1139" s="76" t="s">
        <v>2654</v>
      </c>
      <c r="F1139" s="77" t="s">
        <v>52</v>
      </c>
      <c r="G1139" s="78">
        <v>150</v>
      </c>
      <c r="H1139" s="79">
        <v>0.64</v>
      </c>
      <c r="I1139" s="80"/>
      <c r="J1139" s="81">
        <f>INT(I1139/G1139)</f>
        <v>0</v>
      </c>
      <c r="K1139" s="81">
        <f>MOD(I1139,G1139)</f>
        <v>0</v>
      </c>
      <c r="L1139" s="82" t="str">
        <f>IF(I1139="","-",J1139+K1139/(G1139/2))</f>
        <v>-</v>
      </c>
      <c r="M1139" s="83">
        <f>I1139*H1139</f>
        <v>0</v>
      </c>
      <c r="N1139" s="83">
        <f>IF(I1139=0,0,IF(I1139&lt;100,(H1139+0.1)*I1139-M1139+7.5,0))</f>
        <v>0</v>
      </c>
      <c r="O1139" s="83">
        <f>N1139+M1139</f>
        <v>0</v>
      </c>
      <c r="P1139" s="84"/>
      <c r="Q1139" s="78">
        <v>40</v>
      </c>
      <c r="R1139" s="85" t="s">
        <v>163</v>
      </c>
      <c r="S1139" s="84" t="s">
        <v>4999</v>
      </c>
    </row>
    <row r="1140" spans="1:19" s="42" customFormat="1" ht="15.9" x14ac:dyDescent="0.45">
      <c r="A1140" s="8"/>
      <c r="B1140" s="75" t="s">
        <v>2655</v>
      </c>
      <c r="C1140" s="76" t="s">
        <v>2650</v>
      </c>
      <c r="D1140" s="76" t="s">
        <v>2651</v>
      </c>
      <c r="E1140" s="76" t="s">
        <v>2656</v>
      </c>
      <c r="F1140" s="77" t="s">
        <v>52</v>
      </c>
      <c r="G1140" s="78">
        <v>175</v>
      </c>
      <c r="H1140" s="79">
        <v>0.87</v>
      </c>
      <c r="I1140" s="80"/>
      <c r="J1140" s="81">
        <f>INT(I1140/G1140)</f>
        <v>0</v>
      </c>
      <c r="K1140" s="81">
        <f>MOD(I1140,G1140)</f>
        <v>0</v>
      </c>
      <c r="L1140" s="82" t="str">
        <f>IF(I1140="","-",J1140+K1140/(G1140/2))</f>
        <v>-</v>
      </c>
      <c r="M1140" s="83">
        <f>I1140*H1140</f>
        <v>0</v>
      </c>
      <c r="N1140" s="83">
        <f>IF(I1140=0,0,IF(I1140&lt;100,(H1140+0.1)*I1140-M1140+7.5,0))</f>
        <v>0</v>
      </c>
      <c r="O1140" s="83">
        <f>N1140+M1140</f>
        <v>0</v>
      </c>
      <c r="P1140" s="84"/>
      <c r="Q1140" s="78">
        <v>80</v>
      </c>
      <c r="R1140" s="85" t="s">
        <v>138</v>
      </c>
      <c r="S1140" s="84" t="s">
        <v>4521</v>
      </c>
    </row>
    <row r="1141" spans="1:19" s="42" customFormat="1" ht="15.9" x14ac:dyDescent="0.45">
      <c r="A1141" s="8"/>
      <c r="B1141" s="75" t="s">
        <v>2657</v>
      </c>
      <c r="C1141" s="76" t="s">
        <v>2650</v>
      </c>
      <c r="D1141" s="76" t="s">
        <v>2651</v>
      </c>
      <c r="E1141" s="76" t="s">
        <v>2658</v>
      </c>
      <c r="F1141" s="77" t="s">
        <v>52</v>
      </c>
      <c r="G1141" s="78">
        <v>175</v>
      </c>
      <c r="H1141" s="79">
        <v>1.7</v>
      </c>
      <c r="I1141" s="80"/>
      <c r="J1141" s="81">
        <f>INT(I1141/G1141)</f>
        <v>0</v>
      </c>
      <c r="K1141" s="81">
        <f>MOD(I1141,G1141)</f>
        <v>0</v>
      </c>
      <c r="L1141" s="82" t="str">
        <f>IF(I1141="","-",J1141+K1141/(G1141/2))</f>
        <v>-</v>
      </c>
      <c r="M1141" s="83">
        <f>I1141*H1141</f>
        <v>0</v>
      </c>
      <c r="N1141" s="83">
        <f>IF(I1141=0,0,IF(I1141&lt;100,(H1141+0.1)*I1141-M1141+7.5,0))</f>
        <v>0</v>
      </c>
      <c r="O1141" s="83">
        <f>N1141+M1141</f>
        <v>0</v>
      </c>
      <c r="P1141" s="84"/>
      <c r="Q1141" s="78">
        <v>70</v>
      </c>
      <c r="R1141" s="85" t="s">
        <v>53</v>
      </c>
      <c r="S1141" s="84" t="s">
        <v>4971</v>
      </c>
    </row>
    <row r="1142" spans="1:19" s="42" customFormat="1" ht="15.9" x14ac:dyDescent="0.45">
      <c r="A1142" s="8"/>
      <c r="B1142" s="75" t="s">
        <v>2659</v>
      </c>
      <c r="C1142" s="76" t="s">
        <v>2650</v>
      </c>
      <c r="D1142" s="76" t="s">
        <v>2651</v>
      </c>
      <c r="E1142" s="76" t="s">
        <v>2660</v>
      </c>
      <c r="F1142" s="77" t="s">
        <v>52</v>
      </c>
      <c r="G1142" s="78">
        <v>175</v>
      </c>
      <c r="H1142" s="79">
        <v>1.01</v>
      </c>
      <c r="I1142" s="80"/>
      <c r="J1142" s="81">
        <f>INT(I1142/G1142)</f>
        <v>0</v>
      </c>
      <c r="K1142" s="81">
        <f>MOD(I1142,G1142)</f>
        <v>0</v>
      </c>
      <c r="L1142" s="82" t="str">
        <f>IF(I1142="","-",J1142+K1142/(G1142/2))</f>
        <v>-</v>
      </c>
      <c r="M1142" s="83">
        <f>I1142*H1142</f>
        <v>0</v>
      </c>
      <c r="N1142" s="83">
        <f>IF(I1142=0,0,IF(I1142&lt;100,(H1142+0.1)*I1142-M1142+7.5,0))</f>
        <v>0</v>
      </c>
      <c r="O1142" s="83">
        <f>N1142+M1142</f>
        <v>0</v>
      </c>
      <c r="P1142" s="84"/>
      <c r="Q1142" s="78">
        <v>55</v>
      </c>
      <c r="R1142" s="85" t="s">
        <v>138</v>
      </c>
      <c r="S1142" s="84" t="s">
        <v>5000</v>
      </c>
    </row>
    <row r="1143" spans="1:19" s="42" customFormat="1" ht="15.9" x14ac:dyDescent="0.45">
      <c r="A1143" s="8"/>
      <c r="B1143" s="75" t="s">
        <v>2661</v>
      </c>
      <c r="C1143" s="76" t="s">
        <v>2650</v>
      </c>
      <c r="D1143" s="76" t="s">
        <v>2651</v>
      </c>
      <c r="E1143" s="76" t="s">
        <v>1449</v>
      </c>
      <c r="F1143" s="77" t="s">
        <v>52</v>
      </c>
      <c r="G1143" s="78">
        <v>150</v>
      </c>
      <c r="H1143" s="79">
        <v>0.67</v>
      </c>
      <c r="I1143" s="80"/>
      <c r="J1143" s="81">
        <f>INT(I1143/G1143)</f>
        <v>0</v>
      </c>
      <c r="K1143" s="81">
        <f>MOD(I1143,G1143)</f>
        <v>0</v>
      </c>
      <c r="L1143" s="82" t="str">
        <f>IF(I1143="","-",J1143+K1143/(G1143/2))</f>
        <v>-</v>
      </c>
      <c r="M1143" s="83">
        <f>I1143*H1143</f>
        <v>0</v>
      </c>
      <c r="N1143" s="83">
        <f>IF(I1143=0,0,IF(I1143&lt;100,(H1143+0.1)*I1143-M1143+7.5,0))</f>
        <v>0</v>
      </c>
      <c r="O1143" s="83">
        <f>N1143+M1143</f>
        <v>0</v>
      </c>
      <c r="P1143" s="84"/>
      <c r="Q1143" s="78">
        <v>70</v>
      </c>
      <c r="R1143" s="85" t="s">
        <v>53</v>
      </c>
      <c r="S1143" s="84" t="s">
        <v>5001</v>
      </c>
    </row>
    <row r="1144" spans="1:19" s="42" customFormat="1" ht="15.9" x14ac:dyDescent="0.45">
      <c r="A1144" s="8"/>
      <c r="B1144" s="75" t="s">
        <v>2662</v>
      </c>
      <c r="C1144" s="76" t="s">
        <v>2650</v>
      </c>
      <c r="D1144" s="76" t="s">
        <v>2651</v>
      </c>
      <c r="E1144" s="76" t="s">
        <v>2663</v>
      </c>
      <c r="F1144" s="77" t="s">
        <v>52</v>
      </c>
      <c r="G1144" s="78">
        <v>200</v>
      </c>
      <c r="H1144" s="79">
        <v>0.64</v>
      </c>
      <c r="I1144" s="80"/>
      <c r="J1144" s="81">
        <f>INT(I1144/G1144)</f>
        <v>0</v>
      </c>
      <c r="K1144" s="81">
        <f>MOD(I1144,G1144)</f>
        <v>0</v>
      </c>
      <c r="L1144" s="82" t="str">
        <f>IF(I1144="","-",J1144+K1144/(G1144/2))</f>
        <v>-</v>
      </c>
      <c r="M1144" s="83">
        <f>I1144*H1144</f>
        <v>0</v>
      </c>
      <c r="N1144" s="83">
        <f>IF(I1144=0,0,IF(I1144&lt;100,(H1144+0.1)*I1144-M1144+7.5,0))</f>
        <v>0</v>
      </c>
      <c r="O1144" s="83">
        <f>N1144+M1144</f>
        <v>0</v>
      </c>
      <c r="P1144" s="84"/>
      <c r="Q1144" s="78">
        <v>60</v>
      </c>
      <c r="R1144" s="85" t="s">
        <v>163</v>
      </c>
      <c r="S1144" s="84" t="s">
        <v>4967</v>
      </c>
    </row>
    <row r="1145" spans="1:19" s="42" customFormat="1" ht="15.9" x14ac:dyDescent="0.45">
      <c r="A1145" s="8"/>
      <c r="B1145" s="75" t="s">
        <v>2664</v>
      </c>
      <c r="C1145" s="76" t="s">
        <v>2650</v>
      </c>
      <c r="D1145" s="76" t="s">
        <v>2651</v>
      </c>
      <c r="E1145" s="76" t="s">
        <v>2665</v>
      </c>
      <c r="F1145" s="77" t="s">
        <v>52</v>
      </c>
      <c r="G1145" s="78">
        <v>175</v>
      </c>
      <c r="H1145" s="79">
        <v>0.87</v>
      </c>
      <c r="I1145" s="80"/>
      <c r="J1145" s="81">
        <f>INT(I1145/G1145)</f>
        <v>0</v>
      </c>
      <c r="K1145" s="81">
        <f>MOD(I1145,G1145)</f>
        <v>0</v>
      </c>
      <c r="L1145" s="82" t="str">
        <f>IF(I1145="","-",J1145+K1145/(G1145/2))</f>
        <v>-</v>
      </c>
      <c r="M1145" s="83">
        <f>I1145*H1145</f>
        <v>0</v>
      </c>
      <c r="N1145" s="83">
        <f>IF(I1145=0,0,IF(I1145&lt;100,(H1145+0.1)*I1145-M1145+7.5,0))</f>
        <v>0</v>
      </c>
      <c r="O1145" s="83">
        <f>N1145+M1145</f>
        <v>0</v>
      </c>
      <c r="P1145" s="84"/>
      <c r="Q1145" s="78">
        <v>40</v>
      </c>
      <c r="R1145" s="85" t="s">
        <v>163</v>
      </c>
      <c r="S1145" s="84" t="s">
        <v>5002</v>
      </c>
    </row>
    <row r="1146" spans="1:19" s="42" customFormat="1" ht="15.9" x14ac:dyDescent="0.45">
      <c r="A1146" s="8"/>
      <c r="B1146" s="75" t="s">
        <v>2666</v>
      </c>
      <c r="C1146" s="76" t="s">
        <v>2650</v>
      </c>
      <c r="D1146" s="76" t="s">
        <v>2651</v>
      </c>
      <c r="E1146" s="76" t="s">
        <v>2667</v>
      </c>
      <c r="F1146" s="77" t="s">
        <v>52</v>
      </c>
      <c r="G1146" s="78">
        <v>200</v>
      </c>
      <c r="H1146" s="79">
        <v>0.48</v>
      </c>
      <c r="I1146" s="80"/>
      <c r="J1146" s="81">
        <f>INT(I1146/G1146)</f>
        <v>0</v>
      </c>
      <c r="K1146" s="81">
        <f>MOD(I1146,G1146)</f>
        <v>0</v>
      </c>
      <c r="L1146" s="82" t="str">
        <f>IF(I1146="","-",J1146+K1146/(G1146/2))</f>
        <v>-</v>
      </c>
      <c r="M1146" s="83">
        <f>I1146*H1146</f>
        <v>0</v>
      </c>
      <c r="N1146" s="83">
        <f>IF(I1146=0,0,IF(I1146&lt;100,(H1146+0.1)*I1146-M1146+7.5,0))</f>
        <v>0</v>
      </c>
      <c r="O1146" s="83">
        <f>N1146+M1146</f>
        <v>0</v>
      </c>
      <c r="P1146" s="84"/>
      <c r="Q1146" s="78">
        <v>60</v>
      </c>
      <c r="R1146" s="85" t="s">
        <v>121</v>
      </c>
      <c r="S1146" s="84" t="s">
        <v>5003</v>
      </c>
    </row>
    <row r="1147" spans="1:19" s="42" customFormat="1" ht="15.9" x14ac:dyDescent="0.45">
      <c r="A1147" s="8"/>
      <c r="B1147" s="75" t="s">
        <v>2668</v>
      </c>
      <c r="C1147" s="76" t="s">
        <v>2650</v>
      </c>
      <c r="D1147" s="76" t="s">
        <v>2651</v>
      </c>
      <c r="E1147" s="76" t="s">
        <v>2669</v>
      </c>
      <c r="F1147" s="77" t="s">
        <v>52</v>
      </c>
      <c r="G1147" s="78">
        <v>175</v>
      </c>
      <c r="H1147" s="79">
        <v>1.7</v>
      </c>
      <c r="I1147" s="80"/>
      <c r="J1147" s="81">
        <f>INT(I1147/G1147)</f>
        <v>0</v>
      </c>
      <c r="K1147" s="81">
        <f>MOD(I1147,G1147)</f>
        <v>0</v>
      </c>
      <c r="L1147" s="82" t="str">
        <f>IF(I1147="","-",J1147+K1147/(G1147/2))</f>
        <v>-</v>
      </c>
      <c r="M1147" s="83">
        <f>I1147*H1147</f>
        <v>0</v>
      </c>
      <c r="N1147" s="83">
        <f>IF(I1147=0,0,IF(I1147&lt;100,(H1147+0.1)*I1147-M1147+7.5,0))</f>
        <v>0</v>
      </c>
      <c r="O1147" s="83">
        <f>N1147+M1147</f>
        <v>0</v>
      </c>
      <c r="P1147" s="84"/>
      <c r="Q1147" s="78">
        <v>60</v>
      </c>
      <c r="R1147" s="85" t="s">
        <v>63</v>
      </c>
      <c r="S1147" s="84" t="s">
        <v>5004</v>
      </c>
    </row>
    <row r="1148" spans="1:19" s="42" customFormat="1" ht="15.9" x14ac:dyDescent="0.45">
      <c r="A1148" s="8"/>
      <c r="B1148" s="75" t="s">
        <v>2670</v>
      </c>
      <c r="C1148" s="76" t="s">
        <v>2650</v>
      </c>
      <c r="D1148" s="76" t="s">
        <v>2651</v>
      </c>
      <c r="E1148" s="76" t="s">
        <v>2671</v>
      </c>
      <c r="F1148" s="77" t="s">
        <v>52</v>
      </c>
      <c r="G1148" s="78">
        <v>175</v>
      </c>
      <c r="H1148" s="79">
        <v>0.64</v>
      </c>
      <c r="I1148" s="80"/>
      <c r="J1148" s="81">
        <f>INT(I1148/G1148)</f>
        <v>0</v>
      </c>
      <c r="K1148" s="81">
        <f>MOD(I1148,G1148)</f>
        <v>0</v>
      </c>
      <c r="L1148" s="82" t="str">
        <f>IF(I1148="","-",J1148+K1148/(G1148/2))</f>
        <v>-</v>
      </c>
      <c r="M1148" s="83">
        <f>I1148*H1148</f>
        <v>0</v>
      </c>
      <c r="N1148" s="83">
        <f>IF(I1148=0,0,IF(I1148&lt;100,(H1148+0.1)*I1148-M1148+7.5,0))</f>
        <v>0</v>
      </c>
      <c r="O1148" s="83">
        <f>N1148+M1148</f>
        <v>0</v>
      </c>
      <c r="P1148" s="84"/>
      <c r="Q1148" s="78">
        <v>90</v>
      </c>
      <c r="R1148" s="85" t="s">
        <v>2323</v>
      </c>
      <c r="S1148" s="84" t="s">
        <v>5005</v>
      </c>
    </row>
    <row r="1149" spans="1:19" s="42" customFormat="1" ht="15.9" x14ac:dyDescent="0.45">
      <c r="A1149" s="8"/>
      <c r="B1149" s="75" t="s">
        <v>2672</v>
      </c>
      <c r="C1149" s="76" t="s">
        <v>2650</v>
      </c>
      <c r="D1149" s="76" t="s">
        <v>2651</v>
      </c>
      <c r="E1149" s="76" t="s">
        <v>2673</v>
      </c>
      <c r="F1149" s="77" t="s">
        <v>52</v>
      </c>
      <c r="G1149" s="78">
        <v>175</v>
      </c>
      <c r="H1149" s="79">
        <v>0.79</v>
      </c>
      <c r="I1149" s="80"/>
      <c r="J1149" s="81">
        <f>INT(I1149/G1149)</f>
        <v>0</v>
      </c>
      <c r="K1149" s="81">
        <f>MOD(I1149,G1149)</f>
        <v>0</v>
      </c>
      <c r="L1149" s="82" t="str">
        <f>IF(I1149="","-",J1149+K1149/(G1149/2))</f>
        <v>-</v>
      </c>
      <c r="M1149" s="83">
        <f>I1149*H1149</f>
        <v>0</v>
      </c>
      <c r="N1149" s="83">
        <f>IF(I1149=0,0,IF(I1149&lt;100,(H1149+0.1)*I1149-M1149+7.5,0))</f>
        <v>0</v>
      </c>
      <c r="O1149" s="83">
        <f>N1149+M1149</f>
        <v>0</v>
      </c>
      <c r="P1149" s="84"/>
      <c r="Q1149" s="78">
        <v>70</v>
      </c>
      <c r="R1149" s="85" t="s">
        <v>53</v>
      </c>
      <c r="S1149" s="84" t="s">
        <v>5006</v>
      </c>
    </row>
    <row r="1150" spans="1:19" s="42" customFormat="1" ht="15.9" x14ac:dyDescent="0.45">
      <c r="A1150" s="8"/>
      <c r="B1150" s="75" t="s">
        <v>2674</v>
      </c>
      <c r="C1150" s="76" t="s">
        <v>2650</v>
      </c>
      <c r="D1150" s="76" t="s">
        <v>2651</v>
      </c>
      <c r="E1150" s="76" t="s">
        <v>2675</v>
      </c>
      <c r="F1150" s="77" t="s">
        <v>52</v>
      </c>
      <c r="G1150" s="78">
        <v>175</v>
      </c>
      <c r="H1150" s="79">
        <v>0.79</v>
      </c>
      <c r="I1150" s="80"/>
      <c r="J1150" s="81">
        <f>INT(I1150/G1150)</f>
        <v>0</v>
      </c>
      <c r="K1150" s="81">
        <f>MOD(I1150,G1150)</f>
        <v>0</v>
      </c>
      <c r="L1150" s="82" t="str">
        <f>IF(I1150="","-",J1150+K1150/(G1150/2))</f>
        <v>-</v>
      </c>
      <c r="M1150" s="83">
        <f>I1150*H1150</f>
        <v>0</v>
      </c>
      <c r="N1150" s="83">
        <f>IF(I1150=0,0,IF(I1150&lt;100,(H1150+0.1)*I1150-M1150+7.5,0))</f>
        <v>0</v>
      </c>
      <c r="O1150" s="83">
        <f>N1150+M1150</f>
        <v>0</v>
      </c>
      <c r="P1150" s="84"/>
      <c r="Q1150" s="78">
        <v>80</v>
      </c>
      <c r="R1150" s="85" t="s">
        <v>138</v>
      </c>
      <c r="S1150" s="84" t="s">
        <v>4521</v>
      </c>
    </row>
    <row r="1151" spans="1:19" s="42" customFormat="1" ht="15.9" x14ac:dyDescent="0.45">
      <c r="A1151" s="8"/>
      <c r="B1151" s="75" t="s">
        <v>2676</v>
      </c>
      <c r="C1151" s="76" t="s">
        <v>2650</v>
      </c>
      <c r="D1151" s="76" t="s">
        <v>2651</v>
      </c>
      <c r="E1151" s="76" t="s">
        <v>2677</v>
      </c>
      <c r="F1151" s="77" t="s">
        <v>52</v>
      </c>
      <c r="G1151" s="78">
        <v>150</v>
      </c>
      <c r="H1151" s="79">
        <v>1.34</v>
      </c>
      <c r="I1151" s="80"/>
      <c r="J1151" s="81">
        <f>INT(I1151/G1151)</f>
        <v>0</v>
      </c>
      <c r="K1151" s="81">
        <f>MOD(I1151,G1151)</f>
        <v>0</v>
      </c>
      <c r="L1151" s="82" t="str">
        <f>IF(I1151="","-",J1151+K1151/(G1151/2))</f>
        <v>-</v>
      </c>
      <c r="M1151" s="83">
        <f>I1151*H1151</f>
        <v>0</v>
      </c>
      <c r="N1151" s="83">
        <f>IF(I1151=0,0,IF(I1151&lt;100,(H1151+0.1)*I1151-M1151+7.5,0))</f>
        <v>0</v>
      </c>
      <c r="O1151" s="83">
        <f>N1151+M1151</f>
        <v>0</v>
      </c>
      <c r="P1151" s="84"/>
      <c r="Q1151" s="78" t="s">
        <v>2678</v>
      </c>
      <c r="R1151" s="85" t="s">
        <v>138</v>
      </c>
      <c r="S1151" s="84" t="s">
        <v>5007</v>
      </c>
    </row>
    <row r="1152" spans="1:19" s="42" customFormat="1" ht="15.9" x14ac:dyDescent="0.45">
      <c r="A1152" s="8"/>
      <c r="B1152" s="75" t="s">
        <v>2679</v>
      </c>
      <c r="C1152" s="76" t="s">
        <v>2650</v>
      </c>
      <c r="D1152" s="76" t="s">
        <v>2651</v>
      </c>
      <c r="E1152" s="76" t="s">
        <v>2680</v>
      </c>
      <c r="F1152" s="77" t="s">
        <v>52</v>
      </c>
      <c r="G1152" s="78">
        <v>175</v>
      </c>
      <c r="H1152" s="79">
        <v>1.41</v>
      </c>
      <c r="I1152" s="80"/>
      <c r="J1152" s="81">
        <f>INT(I1152/G1152)</f>
        <v>0</v>
      </c>
      <c r="K1152" s="81">
        <f>MOD(I1152,G1152)</f>
        <v>0</v>
      </c>
      <c r="L1152" s="82" t="str">
        <f>IF(I1152="","-",J1152+K1152/(G1152/2))</f>
        <v>-</v>
      </c>
      <c r="M1152" s="83">
        <f>I1152*H1152</f>
        <v>0</v>
      </c>
      <c r="N1152" s="83">
        <f>IF(I1152=0,0,IF(I1152&lt;100,(H1152+0.1)*I1152-M1152+7.5,0))</f>
        <v>0</v>
      </c>
      <c r="O1152" s="83">
        <f>N1152+M1152</f>
        <v>0</v>
      </c>
      <c r="P1152" s="84"/>
      <c r="Q1152" s="78">
        <v>50</v>
      </c>
      <c r="R1152" s="85" t="s">
        <v>53</v>
      </c>
      <c r="S1152" s="84" t="s">
        <v>5008</v>
      </c>
    </row>
    <row r="1153" spans="1:19" s="42" customFormat="1" ht="15.9" x14ac:dyDescent="0.45">
      <c r="A1153" s="8"/>
      <c r="B1153" s="75" t="s">
        <v>2681</v>
      </c>
      <c r="C1153" s="76" t="s">
        <v>2650</v>
      </c>
      <c r="D1153" s="76" t="s">
        <v>2651</v>
      </c>
      <c r="E1153" s="76" t="s">
        <v>2682</v>
      </c>
      <c r="F1153" s="77" t="s">
        <v>52</v>
      </c>
      <c r="G1153" s="78">
        <v>175</v>
      </c>
      <c r="H1153" s="79">
        <v>0.76</v>
      </c>
      <c r="I1153" s="80"/>
      <c r="J1153" s="81">
        <f>INT(I1153/G1153)</f>
        <v>0</v>
      </c>
      <c r="K1153" s="81">
        <f>MOD(I1153,G1153)</f>
        <v>0</v>
      </c>
      <c r="L1153" s="82" t="str">
        <f>IF(I1153="","-",J1153+K1153/(G1153/2))</f>
        <v>-</v>
      </c>
      <c r="M1153" s="83">
        <f>I1153*H1153</f>
        <v>0</v>
      </c>
      <c r="N1153" s="83">
        <f>IF(I1153=0,0,IF(I1153&lt;100,(H1153+0.1)*I1153-M1153+7.5,0))</f>
        <v>0</v>
      </c>
      <c r="O1153" s="83">
        <f>N1153+M1153</f>
        <v>0</v>
      </c>
      <c r="P1153" s="84"/>
      <c r="Q1153" s="78">
        <v>65</v>
      </c>
      <c r="R1153" s="85" t="s">
        <v>53</v>
      </c>
      <c r="S1153" s="84" t="s">
        <v>5009</v>
      </c>
    </row>
    <row r="1154" spans="1:19" s="42" customFormat="1" ht="15.9" x14ac:dyDescent="0.45">
      <c r="A1154" s="8"/>
      <c r="B1154" s="75" t="s">
        <v>2683</v>
      </c>
      <c r="C1154" s="76" t="s">
        <v>2650</v>
      </c>
      <c r="D1154" s="76" t="s">
        <v>2651</v>
      </c>
      <c r="E1154" s="76" t="s">
        <v>2684</v>
      </c>
      <c r="F1154" s="77" t="s">
        <v>52</v>
      </c>
      <c r="G1154" s="78">
        <v>175</v>
      </c>
      <c r="H1154" s="79">
        <v>0.48</v>
      </c>
      <c r="I1154" s="80"/>
      <c r="J1154" s="81">
        <f>INT(I1154/G1154)</f>
        <v>0</v>
      </c>
      <c r="K1154" s="81">
        <f>MOD(I1154,G1154)</f>
        <v>0</v>
      </c>
      <c r="L1154" s="82" t="str">
        <f>IF(I1154="","-",J1154+K1154/(G1154/2))</f>
        <v>-</v>
      </c>
      <c r="M1154" s="83">
        <f>I1154*H1154</f>
        <v>0</v>
      </c>
      <c r="N1154" s="83">
        <f>IF(I1154=0,0,IF(I1154&lt;100,(H1154+0.1)*I1154-M1154+7.5,0))</f>
        <v>0</v>
      </c>
      <c r="O1154" s="83">
        <f>N1154+M1154</f>
        <v>0</v>
      </c>
      <c r="P1154" s="84"/>
      <c r="Q1154" s="78">
        <v>40</v>
      </c>
      <c r="R1154" s="85" t="s">
        <v>138</v>
      </c>
      <c r="S1154" s="84" t="s">
        <v>5010</v>
      </c>
    </row>
    <row r="1155" spans="1:19" s="42" customFormat="1" ht="15.9" x14ac:dyDescent="0.45">
      <c r="A1155" s="8"/>
      <c r="B1155" s="75" t="s">
        <v>2685</v>
      </c>
      <c r="C1155" s="76" t="s">
        <v>2650</v>
      </c>
      <c r="D1155" s="76" t="s">
        <v>2651</v>
      </c>
      <c r="E1155" s="76" t="s">
        <v>2686</v>
      </c>
      <c r="F1155" s="77" t="s">
        <v>52</v>
      </c>
      <c r="G1155" s="78">
        <v>150</v>
      </c>
      <c r="H1155" s="79">
        <v>0.57000000000000006</v>
      </c>
      <c r="I1155" s="80"/>
      <c r="J1155" s="81">
        <f>INT(I1155/G1155)</f>
        <v>0</v>
      </c>
      <c r="K1155" s="81">
        <f>MOD(I1155,G1155)</f>
        <v>0</v>
      </c>
      <c r="L1155" s="82" t="str">
        <f>IF(I1155="","-",J1155+K1155/(G1155/2))</f>
        <v>-</v>
      </c>
      <c r="M1155" s="83">
        <f>I1155*H1155</f>
        <v>0</v>
      </c>
      <c r="N1155" s="83">
        <f>IF(I1155=0,0,IF(I1155&lt;100,(H1155+0.1)*I1155-M1155+7.5,0))</f>
        <v>0</v>
      </c>
      <c r="O1155" s="83">
        <f>N1155+M1155</f>
        <v>0</v>
      </c>
      <c r="P1155" s="84"/>
      <c r="Q1155" s="78">
        <v>50</v>
      </c>
      <c r="R1155" s="85" t="s">
        <v>63</v>
      </c>
      <c r="S1155" s="84" t="s">
        <v>5011</v>
      </c>
    </row>
    <row r="1156" spans="1:19" s="42" customFormat="1" ht="15.9" x14ac:dyDescent="0.45">
      <c r="A1156" s="8"/>
      <c r="B1156" s="75" t="s">
        <v>2687</v>
      </c>
      <c r="C1156" s="76" t="s">
        <v>2650</v>
      </c>
      <c r="D1156" s="76" t="s">
        <v>2651</v>
      </c>
      <c r="E1156" s="76" t="s">
        <v>2688</v>
      </c>
      <c r="F1156" s="77" t="s">
        <v>52</v>
      </c>
      <c r="G1156" s="78">
        <v>175</v>
      </c>
      <c r="H1156" s="79">
        <v>0.56000000000000005</v>
      </c>
      <c r="I1156" s="80"/>
      <c r="J1156" s="81">
        <f>INT(I1156/G1156)</f>
        <v>0</v>
      </c>
      <c r="K1156" s="81">
        <f>MOD(I1156,G1156)</f>
        <v>0</v>
      </c>
      <c r="L1156" s="82" t="str">
        <f>IF(I1156="","-",J1156+K1156/(G1156/2))</f>
        <v>-</v>
      </c>
      <c r="M1156" s="83">
        <f>I1156*H1156</f>
        <v>0</v>
      </c>
      <c r="N1156" s="83">
        <f>IF(I1156=0,0,IF(I1156&lt;100,(H1156+0.1)*I1156-M1156+7.5,0))</f>
        <v>0</v>
      </c>
      <c r="O1156" s="83">
        <f>N1156+M1156</f>
        <v>0</v>
      </c>
      <c r="P1156" s="84"/>
      <c r="Q1156" s="78">
        <v>50</v>
      </c>
      <c r="R1156" s="85" t="s">
        <v>58</v>
      </c>
      <c r="S1156" s="84" t="s">
        <v>4507</v>
      </c>
    </row>
    <row r="1157" spans="1:19" s="42" customFormat="1" ht="15.9" x14ac:dyDescent="0.45">
      <c r="A1157" s="8"/>
      <c r="B1157" s="75" t="s">
        <v>2689</v>
      </c>
      <c r="C1157" s="76" t="s">
        <v>2650</v>
      </c>
      <c r="D1157" s="76" t="s">
        <v>2651</v>
      </c>
      <c r="E1157" s="76" t="s">
        <v>2690</v>
      </c>
      <c r="F1157" s="77" t="s">
        <v>52</v>
      </c>
      <c r="G1157" s="78">
        <v>200</v>
      </c>
      <c r="H1157" s="79">
        <v>0.98</v>
      </c>
      <c r="I1157" s="80"/>
      <c r="J1157" s="81">
        <f>INT(I1157/G1157)</f>
        <v>0</v>
      </c>
      <c r="K1157" s="81">
        <f>MOD(I1157,G1157)</f>
        <v>0</v>
      </c>
      <c r="L1157" s="82" t="str">
        <f>IF(I1157="","-",J1157+K1157/(G1157/2))</f>
        <v>-</v>
      </c>
      <c r="M1157" s="83">
        <f>I1157*H1157</f>
        <v>0</v>
      </c>
      <c r="N1157" s="83">
        <f>IF(I1157=0,0,IF(I1157&lt;100,(H1157+0.1)*I1157-M1157+7.5,0))</f>
        <v>0</v>
      </c>
      <c r="O1157" s="83">
        <f>N1157+M1157</f>
        <v>0</v>
      </c>
      <c r="P1157" s="84"/>
      <c r="Q1157" s="78">
        <v>80</v>
      </c>
      <c r="R1157" s="85" t="s">
        <v>138</v>
      </c>
      <c r="S1157" s="84" t="s">
        <v>4671</v>
      </c>
    </row>
    <row r="1158" spans="1:19" s="42" customFormat="1" ht="15.9" x14ac:dyDescent="0.45">
      <c r="A1158" s="8"/>
      <c r="B1158" s="75" t="s">
        <v>2691</v>
      </c>
      <c r="C1158" s="76" t="s">
        <v>2650</v>
      </c>
      <c r="D1158" s="76" t="s">
        <v>2651</v>
      </c>
      <c r="E1158" s="76" t="s">
        <v>2692</v>
      </c>
      <c r="F1158" s="77" t="s">
        <v>52</v>
      </c>
      <c r="G1158" s="78">
        <v>200</v>
      </c>
      <c r="H1158" s="79">
        <v>1.57</v>
      </c>
      <c r="I1158" s="80"/>
      <c r="J1158" s="81">
        <f>INT(I1158/G1158)</f>
        <v>0</v>
      </c>
      <c r="K1158" s="81">
        <f>MOD(I1158,G1158)</f>
        <v>0</v>
      </c>
      <c r="L1158" s="82" t="str">
        <f>IF(I1158="","-",J1158+K1158/(G1158/2))</f>
        <v>-</v>
      </c>
      <c r="M1158" s="83">
        <f>I1158*H1158</f>
        <v>0</v>
      </c>
      <c r="N1158" s="83">
        <f>IF(I1158=0,0,IF(I1158&lt;100,(H1158+0.1)*I1158-M1158+7.5,0))</f>
        <v>0</v>
      </c>
      <c r="O1158" s="83">
        <f>N1158+M1158</f>
        <v>0</v>
      </c>
      <c r="P1158" s="84"/>
      <c r="Q1158" s="78">
        <v>70</v>
      </c>
      <c r="R1158" s="85" t="s">
        <v>290</v>
      </c>
      <c r="S1158" s="84" t="s">
        <v>5012</v>
      </c>
    </row>
    <row r="1159" spans="1:19" s="42" customFormat="1" ht="15.9" x14ac:dyDescent="0.45">
      <c r="A1159" s="8"/>
      <c r="B1159" s="75" t="s">
        <v>2693</v>
      </c>
      <c r="C1159" s="76" t="s">
        <v>2650</v>
      </c>
      <c r="D1159" s="76" t="s">
        <v>2651</v>
      </c>
      <c r="E1159" s="76" t="s">
        <v>2694</v>
      </c>
      <c r="F1159" s="77" t="s">
        <v>52</v>
      </c>
      <c r="G1159" s="78">
        <v>200</v>
      </c>
      <c r="H1159" s="79">
        <v>0.84</v>
      </c>
      <c r="I1159" s="80"/>
      <c r="J1159" s="81">
        <f>INT(I1159/G1159)</f>
        <v>0</v>
      </c>
      <c r="K1159" s="81">
        <f>MOD(I1159,G1159)</f>
        <v>0</v>
      </c>
      <c r="L1159" s="82" t="str">
        <f>IF(I1159="","-",J1159+K1159/(G1159/2))</f>
        <v>-</v>
      </c>
      <c r="M1159" s="83">
        <f>I1159*H1159</f>
        <v>0</v>
      </c>
      <c r="N1159" s="83">
        <f>IF(I1159=0,0,IF(I1159&lt;100,(H1159+0.1)*I1159-M1159+7.5,0))</f>
        <v>0</v>
      </c>
      <c r="O1159" s="83">
        <f>N1159+M1159</f>
        <v>0</v>
      </c>
      <c r="P1159" s="84"/>
      <c r="Q1159" s="78">
        <v>60</v>
      </c>
      <c r="R1159" s="85" t="s">
        <v>138</v>
      </c>
      <c r="S1159" s="84" t="s">
        <v>5013</v>
      </c>
    </row>
    <row r="1160" spans="1:19" s="42" customFormat="1" ht="15.9" x14ac:dyDescent="0.45">
      <c r="A1160" s="8"/>
      <c r="B1160" s="75" t="s">
        <v>2695</v>
      </c>
      <c r="C1160" s="76" t="s">
        <v>2650</v>
      </c>
      <c r="D1160" s="76" t="s">
        <v>2651</v>
      </c>
      <c r="E1160" s="76" t="s">
        <v>2696</v>
      </c>
      <c r="F1160" s="77" t="s">
        <v>52</v>
      </c>
      <c r="G1160" s="78">
        <v>150</v>
      </c>
      <c r="H1160" s="79">
        <v>1.18</v>
      </c>
      <c r="I1160" s="80"/>
      <c r="J1160" s="81">
        <f>INT(I1160/G1160)</f>
        <v>0</v>
      </c>
      <c r="K1160" s="81">
        <f>MOD(I1160,G1160)</f>
        <v>0</v>
      </c>
      <c r="L1160" s="82" t="str">
        <f>IF(I1160="","-",J1160+K1160/(G1160/2))</f>
        <v>-</v>
      </c>
      <c r="M1160" s="83">
        <f>I1160*H1160</f>
        <v>0</v>
      </c>
      <c r="N1160" s="83">
        <f>IF(I1160=0,0,IF(I1160&lt;100,(H1160+0.1)*I1160-M1160+7.5,0))</f>
        <v>0</v>
      </c>
      <c r="O1160" s="83">
        <f>N1160+M1160</f>
        <v>0</v>
      </c>
      <c r="P1160" s="84"/>
      <c r="Q1160" s="78">
        <v>55</v>
      </c>
      <c r="R1160" s="85" t="s">
        <v>63</v>
      </c>
      <c r="S1160" s="84" t="s">
        <v>5014</v>
      </c>
    </row>
    <row r="1161" spans="1:19" s="42" customFormat="1" ht="15.9" x14ac:dyDescent="0.45">
      <c r="A1161" s="8"/>
      <c r="B1161" s="75" t="s">
        <v>2697</v>
      </c>
      <c r="C1161" s="76" t="s">
        <v>2650</v>
      </c>
      <c r="D1161" s="76" t="s">
        <v>2651</v>
      </c>
      <c r="E1161" s="76" t="s">
        <v>2698</v>
      </c>
      <c r="F1161" s="77" t="s">
        <v>52</v>
      </c>
      <c r="G1161" s="78">
        <v>150</v>
      </c>
      <c r="H1161" s="79">
        <v>1.91</v>
      </c>
      <c r="I1161" s="80"/>
      <c r="J1161" s="81">
        <f>INT(I1161/G1161)</f>
        <v>0</v>
      </c>
      <c r="K1161" s="81">
        <f>MOD(I1161,G1161)</f>
        <v>0</v>
      </c>
      <c r="L1161" s="82" t="str">
        <f>IF(I1161="","-",J1161+K1161/(G1161/2))</f>
        <v>-</v>
      </c>
      <c r="M1161" s="83">
        <f>I1161*H1161</f>
        <v>0</v>
      </c>
      <c r="N1161" s="83">
        <f>IF(I1161=0,0,IF(I1161&lt;100,(H1161+0.1)*I1161-M1161+7.5,0))</f>
        <v>0</v>
      </c>
      <c r="O1161" s="83">
        <f>N1161+M1161</f>
        <v>0</v>
      </c>
      <c r="P1161" s="84"/>
      <c r="Q1161" s="78">
        <v>70</v>
      </c>
      <c r="R1161" s="85" t="s">
        <v>63</v>
      </c>
      <c r="S1161" s="84" t="s">
        <v>5015</v>
      </c>
    </row>
    <row r="1162" spans="1:19" s="42" customFormat="1" ht="15.9" x14ac:dyDescent="0.45">
      <c r="A1162" s="8"/>
      <c r="B1162" s="75" t="s">
        <v>2699</v>
      </c>
      <c r="C1162" s="76" t="s">
        <v>2650</v>
      </c>
      <c r="D1162" s="76" t="s">
        <v>2651</v>
      </c>
      <c r="E1162" s="76" t="s">
        <v>2700</v>
      </c>
      <c r="F1162" s="77" t="s">
        <v>52</v>
      </c>
      <c r="G1162" s="78">
        <v>200</v>
      </c>
      <c r="H1162" s="79">
        <v>0.48</v>
      </c>
      <c r="I1162" s="80"/>
      <c r="J1162" s="81">
        <f>INT(I1162/G1162)</f>
        <v>0</v>
      </c>
      <c r="K1162" s="81">
        <f>MOD(I1162,G1162)</f>
        <v>0</v>
      </c>
      <c r="L1162" s="82" t="str">
        <f>IF(I1162="","-",J1162+K1162/(G1162/2))</f>
        <v>-</v>
      </c>
      <c r="M1162" s="83">
        <f>I1162*H1162</f>
        <v>0</v>
      </c>
      <c r="N1162" s="83">
        <f>IF(I1162=0,0,IF(I1162&lt;100,(H1162+0.1)*I1162-M1162+7.5,0))</f>
        <v>0</v>
      </c>
      <c r="O1162" s="83">
        <f>N1162+M1162</f>
        <v>0</v>
      </c>
      <c r="P1162" s="84"/>
      <c r="Q1162" s="78">
        <v>70</v>
      </c>
      <c r="R1162" s="85" t="s">
        <v>58</v>
      </c>
      <c r="S1162" s="84" t="s">
        <v>5016</v>
      </c>
    </row>
    <row r="1163" spans="1:19" s="42" customFormat="1" ht="15.9" x14ac:dyDescent="0.45">
      <c r="A1163" s="8"/>
      <c r="B1163" s="75" t="s">
        <v>2701</v>
      </c>
      <c r="C1163" s="76" t="s">
        <v>2650</v>
      </c>
      <c r="D1163" s="76" t="s">
        <v>2651</v>
      </c>
      <c r="E1163" s="76" t="s">
        <v>2702</v>
      </c>
      <c r="F1163" s="77" t="s">
        <v>52</v>
      </c>
      <c r="G1163" s="78">
        <v>200</v>
      </c>
      <c r="H1163" s="79">
        <v>1.7</v>
      </c>
      <c r="I1163" s="80"/>
      <c r="J1163" s="81">
        <f>INT(I1163/G1163)</f>
        <v>0</v>
      </c>
      <c r="K1163" s="81">
        <f>MOD(I1163,G1163)</f>
        <v>0</v>
      </c>
      <c r="L1163" s="82" t="str">
        <f>IF(I1163="","-",J1163+K1163/(G1163/2))</f>
        <v>-</v>
      </c>
      <c r="M1163" s="83">
        <f>I1163*H1163</f>
        <v>0</v>
      </c>
      <c r="N1163" s="83">
        <f>IF(I1163=0,0,IF(I1163&lt;100,(H1163+0.1)*I1163-M1163+7.5,0))</f>
        <v>0</v>
      </c>
      <c r="O1163" s="83">
        <f>N1163+M1163</f>
        <v>0</v>
      </c>
      <c r="P1163" s="84"/>
      <c r="Q1163" s="78">
        <v>50</v>
      </c>
      <c r="R1163" s="85" t="s">
        <v>58</v>
      </c>
      <c r="S1163" s="84" t="s">
        <v>5017</v>
      </c>
    </row>
    <row r="1164" spans="1:19" s="42" customFormat="1" ht="15.9" x14ac:dyDescent="0.45">
      <c r="A1164" s="8"/>
      <c r="B1164" s="75" t="s">
        <v>2703</v>
      </c>
      <c r="C1164" s="76" t="s">
        <v>2650</v>
      </c>
      <c r="D1164" s="76" t="s">
        <v>2651</v>
      </c>
      <c r="E1164" s="76" t="s">
        <v>2704</v>
      </c>
      <c r="F1164" s="77" t="s">
        <v>52</v>
      </c>
      <c r="G1164" s="78">
        <v>200</v>
      </c>
      <c r="H1164" s="79">
        <v>0.59</v>
      </c>
      <c r="I1164" s="80"/>
      <c r="J1164" s="81">
        <f>INT(I1164/G1164)</f>
        <v>0</v>
      </c>
      <c r="K1164" s="81">
        <f>MOD(I1164,G1164)</f>
        <v>0</v>
      </c>
      <c r="L1164" s="82" t="str">
        <f>IF(I1164="","-",J1164+K1164/(G1164/2))</f>
        <v>-</v>
      </c>
      <c r="M1164" s="83">
        <f>I1164*H1164</f>
        <v>0</v>
      </c>
      <c r="N1164" s="83">
        <f>IF(I1164=0,0,IF(I1164&lt;100,(H1164+0.1)*I1164-M1164+7.5,0))</f>
        <v>0</v>
      </c>
      <c r="O1164" s="83">
        <f>N1164+M1164</f>
        <v>0</v>
      </c>
      <c r="P1164" s="84"/>
      <c r="Q1164" s="78">
        <v>70</v>
      </c>
      <c r="R1164" s="85" t="s">
        <v>58</v>
      </c>
      <c r="S1164" s="84" t="s">
        <v>4520</v>
      </c>
    </row>
    <row r="1165" spans="1:19" s="42" customFormat="1" ht="15.9" x14ac:dyDescent="0.45">
      <c r="A1165" s="8"/>
      <c r="B1165" s="75" t="s">
        <v>2705</v>
      </c>
      <c r="C1165" s="76" t="s">
        <v>2650</v>
      </c>
      <c r="D1165" s="76" t="s">
        <v>2651</v>
      </c>
      <c r="E1165" s="76" t="s">
        <v>2706</v>
      </c>
      <c r="F1165" s="77" t="s">
        <v>52</v>
      </c>
      <c r="G1165" s="78">
        <v>200</v>
      </c>
      <c r="H1165" s="79">
        <v>0.87</v>
      </c>
      <c r="I1165" s="80"/>
      <c r="J1165" s="81">
        <f>INT(I1165/G1165)</f>
        <v>0</v>
      </c>
      <c r="K1165" s="81">
        <f>MOD(I1165,G1165)</f>
        <v>0</v>
      </c>
      <c r="L1165" s="82" t="str">
        <f>IF(I1165="","-",J1165+K1165/(G1165/2))</f>
        <v>-</v>
      </c>
      <c r="M1165" s="83">
        <f>I1165*H1165</f>
        <v>0</v>
      </c>
      <c r="N1165" s="83">
        <f>IF(I1165=0,0,IF(I1165&lt;100,(H1165+0.1)*I1165-M1165+7.5,0))</f>
        <v>0</v>
      </c>
      <c r="O1165" s="83">
        <f>N1165+M1165</f>
        <v>0</v>
      </c>
      <c r="P1165" s="84"/>
      <c r="Q1165" s="78">
        <v>70</v>
      </c>
      <c r="R1165" s="85" t="s">
        <v>58</v>
      </c>
      <c r="S1165" s="84" t="s">
        <v>4521</v>
      </c>
    </row>
    <row r="1166" spans="1:19" s="42" customFormat="1" ht="15.9" x14ac:dyDescent="0.45">
      <c r="A1166" s="8"/>
      <c r="B1166" s="75" t="s">
        <v>2707</v>
      </c>
      <c r="C1166" s="76" t="s">
        <v>2650</v>
      </c>
      <c r="D1166" s="76" t="s">
        <v>2651</v>
      </c>
      <c r="E1166" s="76" t="s">
        <v>2708</v>
      </c>
      <c r="F1166" s="77" t="s">
        <v>52</v>
      </c>
      <c r="G1166" s="78">
        <v>175</v>
      </c>
      <c r="H1166" s="79">
        <v>0.64</v>
      </c>
      <c r="I1166" s="80"/>
      <c r="J1166" s="81">
        <f>INT(I1166/G1166)</f>
        <v>0</v>
      </c>
      <c r="K1166" s="81">
        <f>MOD(I1166,G1166)</f>
        <v>0</v>
      </c>
      <c r="L1166" s="82" t="str">
        <f>IF(I1166="","-",J1166+K1166/(G1166/2))</f>
        <v>-</v>
      </c>
      <c r="M1166" s="83">
        <f>I1166*H1166</f>
        <v>0</v>
      </c>
      <c r="N1166" s="83">
        <f>IF(I1166=0,0,IF(I1166&lt;100,(H1166+0.1)*I1166-M1166+7.5,0))</f>
        <v>0</v>
      </c>
      <c r="O1166" s="83">
        <f>N1166+M1166</f>
        <v>0</v>
      </c>
      <c r="P1166" s="84"/>
      <c r="Q1166" s="78">
        <v>35</v>
      </c>
      <c r="R1166" s="85" t="s">
        <v>58</v>
      </c>
      <c r="S1166" s="84" t="s">
        <v>5018</v>
      </c>
    </row>
    <row r="1167" spans="1:19" s="42" customFormat="1" ht="15.9" x14ac:dyDescent="0.45">
      <c r="A1167" s="8"/>
      <c r="B1167" s="75" t="s">
        <v>2709</v>
      </c>
      <c r="C1167" s="76" t="s">
        <v>2650</v>
      </c>
      <c r="D1167" s="76" t="s">
        <v>2651</v>
      </c>
      <c r="E1167" s="76" t="s">
        <v>2710</v>
      </c>
      <c r="F1167" s="77" t="s">
        <v>52</v>
      </c>
      <c r="G1167" s="78">
        <v>175</v>
      </c>
      <c r="H1167" s="79">
        <v>1.71</v>
      </c>
      <c r="I1167" s="80"/>
      <c r="J1167" s="81">
        <f>INT(I1167/G1167)</f>
        <v>0</v>
      </c>
      <c r="K1167" s="81">
        <f>MOD(I1167,G1167)</f>
        <v>0</v>
      </c>
      <c r="L1167" s="82" t="str">
        <f>IF(I1167="","-",J1167+K1167/(G1167/2))</f>
        <v>-</v>
      </c>
      <c r="M1167" s="83">
        <f>I1167*H1167</f>
        <v>0</v>
      </c>
      <c r="N1167" s="83">
        <f>IF(I1167=0,0,IF(I1167&lt;100,(H1167+0.1)*I1167-M1167+7.5,0))</f>
        <v>0</v>
      </c>
      <c r="O1167" s="83">
        <f>N1167+M1167</f>
        <v>0</v>
      </c>
      <c r="P1167" s="84"/>
      <c r="Q1167" s="78">
        <v>50</v>
      </c>
      <c r="R1167" s="85" t="s">
        <v>138</v>
      </c>
      <c r="S1167" s="84" t="s">
        <v>5019</v>
      </c>
    </row>
    <row r="1168" spans="1:19" s="42" customFormat="1" ht="15.9" x14ac:dyDescent="0.45">
      <c r="A1168" s="8"/>
      <c r="B1168" s="75" t="s">
        <v>2711</v>
      </c>
      <c r="C1168" s="76" t="s">
        <v>2650</v>
      </c>
      <c r="D1168" s="76" t="s">
        <v>2651</v>
      </c>
      <c r="E1168" s="76" t="s">
        <v>2712</v>
      </c>
      <c r="F1168" s="77" t="s">
        <v>52</v>
      </c>
      <c r="G1168" s="78">
        <v>150</v>
      </c>
      <c r="H1168" s="79">
        <v>0.84</v>
      </c>
      <c r="I1168" s="80"/>
      <c r="J1168" s="81">
        <f>INT(I1168/G1168)</f>
        <v>0</v>
      </c>
      <c r="K1168" s="81">
        <f>MOD(I1168,G1168)</f>
        <v>0</v>
      </c>
      <c r="L1168" s="82" t="str">
        <f>IF(I1168="","-",J1168+K1168/(G1168/2))</f>
        <v>-</v>
      </c>
      <c r="M1168" s="83">
        <f>I1168*H1168</f>
        <v>0</v>
      </c>
      <c r="N1168" s="83">
        <f>IF(I1168=0,0,IF(I1168&lt;100,(H1168+0.1)*I1168-M1168+7.5,0))</f>
        <v>0</v>
      </c>
      <c r="O1168" s="83">
        <f>N1168+M1168</f>
        <v>0</v>
      </c>
      <c r="P1168" s="84"/>
      <c r="Q1168" s="78">
        <v>70</v>
      </c>
      <c r="R1168" s="85" t="s">
        <v>163</v>
      </c>
      <c r="S1168" s="84" t="s">
        <v>5020</v>
      </c>
    </row>
    <row r="1169" spans="1:19" s="42" customFormat="1" ht="15.9" x14ac:dyDescent="0.45">
      <c r="A1169" s="8"/>
      <c r="B1169" s="75" t="s">
        <v>2713</v>
      </c>
      <c r="C1169" s="76" t="s">
        <v>2650</v>
      </c>
      <c r="D1169" s="76" t="s">
        <v>2651</v>
      </c>
      <c r="E1169" s="76" t="s">
        <v>2714</v>
      </c>
      <c r="F1169" s="77" t="s">
        <v>52</v>
      </c>
      <c r="G1169" s="78">
        <v>175</v>
      </c>
      <c r="H1169" s="79">
        <v>0.69000000000000006</v>
      </c>
      <c r="I1169" s="80"/>
      <c r="J1169" s="81">
        <f>INT(I1169/G1169)</f>
        <v>0</v>
      </c>
      <c r="K1169" s="81">
        <f>MOD(I1169,G1169)</f>
        <v>0</v>
      </c>
      <c r="L1169" s="82" t="str">
        <f>IF(I1169="","-",J1169+K1169/(G1169/2))</f>
        <v>-</v>
      </c>
      <c r="M1169" s="83">
        <f>I1169*H1169</f>
        <v>0</v>
      </c>
      <c r="N1169" s="83">
        <f>IF(I1169=0,0,IF(I1169&lt;100,(H1169+0.1)*I1169-M1169+7.5,0))</f>
        <v>0</v>
      </c>
      <c r="O1169" s="83">
        <f>N1169+M1169</f>
        <v>0</v>
      </c>
      <c r="P1169" s="84"/>
      <c r="Q1169" s="78">
        <v>30</v>
      </c>
      <c r="R1169" s="85" t="s">
        <v>138</v>
      </c>
      <c r="S1169" s="84" t="s">
        <v>4520</v>
      </c>
    </row>
    <row r="1170" spans="1:19" s="42" customFormat="1" ht="15.9" x14ac:dyDescent="0.45">
      <c r="A1170" s="8"/>
      <c r="B1170" s="75" t="s">
        <v>2715</v>
      </c>
      <c r="C1170" s="76" t="s">
        <v>2650</v>
      </c>
      <c r="D1170" s="76" t="s">
        <v>2651</v>
      </c>
      <c r="E1170" s="76" t="s">
        <v>2716</v>
      </c>
      <c r="F1170" s="77" t="s">
        <v>52</v>
      </c>
      <c r="G1170" s="78">
        <v>175</v>
      </c>
      <c r="H1170" s="79">
        <v>0.91</v>
      </c>
      <c r="I1170" s="80"/>
      <c r="J1170" s="81">
        <f>INT(I1170/G1170)</f>
        <v>0</v>
      </c>
      <c r="K1170" s="81">
        <f>MOD(I1170,G1170)</f>
        <v>0</v>
      </c>
      <c r="L1170" s="82" t="str">
        <f>IF(I1170="","-",J1170+K1170/(G1170/2))</f>
        <v>-</v>
      </c>
      <c r="M1170" s="83">
        <f>I1170*H1170</f>
        <v>0</v>
      </c>
      <c r="N1170" s="83">
        <f>IF(I1170=0,0,IF(I1170&lt;100,(H1170+0.1)*I1170-M1170+7.5,0))</f>
        <v>0</v>
      </c>
      <c r="O1170" s="83">
        <f>N1170+M1170</f>
        <v>0</v>
      </c>
      <c r="P1170" s="84"/>
      <c r="Q1170" s="78">
        <v>40</v>
      </c>
      <c r="R1170" s="85" t="s">
        <v>58</v>
      </c>
      <c r="S1170" s="84" t="s">
        <v>4521</v>
      </c>
    </row>
    <row r="1171" spans="1:19" s="42" customFormat="1" ht="15.9" x14ac:dyDescent="0.45">
      <c r="A1171" s="8"/>
      <c r="B1171" s="75" t="s">
        <v>2717</v>
      </c>
      <c r="C1171" s="76" t="s">
        <v>2650</v>
      </c>
      <c r="D1171" s="76" t="s">
        <v>2651</v>
      </c>
      <c r="E1171" s="76" t="s">
        <v>2718</v>
      </c>
      <c r="F1171" s="77" t="s">
        <v>52</v>
      </c>
      <c r="G1171" s="78">
        <v>175</v>
      </c>
      <c r="H1171" s="79">
        <v>1.53</v>
      </c>
      <c r="I1171" s="80"/>
      <c r="J1171" s="81">
        <f>INT(I1171/G1171)</f>
        <v>0</v>
      </c>
      <c r="K1171" s="81">
        <f>MOD(I1171,G1171)</f>
        <v>0</v>
      </c>
      <c r="L1171" s="82" t="str">
        <f>IF(I1171="","-",J1171+K1171/(G1171/2))</f>
        <v>-</v>
      </c>
      <c r="M1171" s="83">
        <f>I1171*H1171</f>
        <v>0</v>
      </c>
      <c r="N1171" s="83">
        <f>IF(I1171=0,0,IF(I1171&lt;100,(H1171+0.1)*I1171-M1171+7.5,0))</f>
        <v>0</v>
      </c>
      <c r="O1171" s="83">
        <f>N1171+M1171</f>
        <v>0</v>
      </c>
      <c r="P1171" s="84"/>
      <c r="Q1171" s="78">
        <v>70</v>
      </c>
      <c r="R1171" s="85" t="s">
        <v>63</v>
      </c>
      <c r="S1171" s="84" t="s">
        <v>5021</v>
      </c>
    </row>
    <row r="1172" spans="1:19" s="42" customFormat="1" ht="15.9" x14ac:dyDescent="0.45">
      <c r="A1172" s="8"/>
      <c r="B1172" s="75" t="s">
        <v>2719</v>
      </c>
      <c r="C1172" s="76" t="s">
        <v>2650</v>
      </c>
      <c r="D1172" s="76" t="s">
        <v>2651</v>
      </c>
      <c r="E1172" s="76" t="s">
        <v>2720</v>
      </c>
      <c r="F1172" s="77" t="s">
        <v>52</v>
      </c>
      <c r="G1172" s="78">
        <v>175</v>
      </c>
      <c r="H1172" s="79">
        <v>0.87</v>
      </c>
      <c r="I1172" s="80"/>
      <c r="J1172" s="81">
        <f>INT(I1172/G1172)</f>
        <v>0</v>
      </c>
      <c r="K1172" s="81">
        <f>MOD(I1172,G1172)</f>
        <v>0</v>
      </c>
      <c r="L1172" s="82" t="str">
        <f>IF(I1172="","-",J1172+K1172/(G1172/2))</f>
        <v>-</v>
      </c>
      <c r="M1172" s="83">
        <f>I1172*H1172</f>
        <v>0</v>
      </c>
      <c r="N1172" s="83">
        <f>IF(I1172=0,0,IF(I1172&lt;100,(H1172+0.1)*I1172-M1172+7.5,0))</f>
        <v>0</v>
      </c>
      <c r="O1172" s="83">
        <f>N1172+M1172</f>
        <v>0</v>
      </c>
      <c r="P1172" s="84"/>
      <c r="Q1172" s="78">
        <v>70</v>
      </c>
      <c r="R1172" s="85" t="s">
        <v>138</v>
      </c>
      <c r="S1172" s="84" t="s">
        <v>5003</v>
      </c>
    </row>
    <row r="1173" spans="1:19" s="42" customFormat="1" ht="15.9" x14ac:dyDescent="0.45">
      <c r="A1173" s="8"/>
      <c r="B1173" s="75" t="s">
        <v>2721</v>
      </c>
      <c r="C1173" s="76" t="s">
        <v>2650</v>
      </c>
      <c r="D1173" s="76" t="s">
        <v>2651</v>
      </c>
      <c r="E1173" s="76" t="s">
        <v>2722</v>
      </c>
      <c r="F1173" s="77" t="s">
        <v>52</v>
      </c>
      <c r="G1173" s="78">
        <v>150</v>
      </c>
      <c r="H1173" s="79">
        <v>1.27</v>
      </c>
      <c r="I1173" s="80"/>
      <c r="J1173" s="81">
        <f>INT(I1173/G1173)</f>
        <v>0</v>
      </c>
      <c r="K1173" s="81">
        <f>MOD(I1173,G1173)</f>
        <v>0</v>
      </c>
      <c r="L1173" s="82" t="str">
        <f>IF(I1173="","-",J1173+K1173/(G1173/2))</f>
        <v>-</v>
      </c>
      <c r="M1173" s="83">
        <f>I1173*H1173</f>
        <v>0</v>
      </c>
      <c r="N1173" s="83">
        <f>IF(I1173=0,0,IF(I1173&lt;100,(H1173+0.1)*I1173-M1173+7.5,0))</f>
        <v>0</v>
      </c>
      <c r="O1173" s="83">
        <f>N1173+M1173</f>
        <v>0</v>
      </c>
      <c r="P1173" s="84"/>
      <c r="Q1173" s="78">
        <v>70</v>
      </c>
      <c r="R1173" s="85" t="s">
        <v>58</v>
      </c>
      <c r="S1173" s="84" t="s">
        <v>5022</v>
      </c>
    </row>
    <row r="1174" spans="1:19" s="42" customFormat="1" ht="15.9" x14ac:dyDescent="0.45">
      <c r="A1174" s="8"/>
      <c r="B1174" s="75" t="s">
        <v>2723</v>
      </c>
      <c r="C1174" s="76" t="s">
        <v>2650</v>
      </c>
      <c r="D1174" s="76" t="s">
        <v>2651</v>
      </c>
      <c r="E1174" s="76" t="s">
        <v>2724</v>
      </c>
      <c r="F1174" s="77" t="s">
        <v>52</v>
      </c>
      <c r="G1174" s="78">
        <v>200</v>
      </c>
      <c r="H1174" s="79">
        <v>0.64</v>
      </c>
      <c r="I1174" s="80"/>
      <c r="J1174" s="81">
        <f>INT(I1174/G1174)</f>
        <v>0</v>
      </c>
      <c r="K1174" s="81">
        <f>MOD(I1174,G1174)</f>
        <v>0</v>
      </c>
      <c r="L1174" s="82" t="str">
        <f>IF(I1174="","-",J1174+K1174/(G1174/2))</f>
        <v>-</v>
      </c>
      <c r="M1174" s="83">
        <f>I1174*H1174</f>
        <v>0</v>
      </c>
      <c r="N1174" s="83">
        <f>IF(I1174=0,0,IF(I1174&lt;100,(H1174+0.1)*I1174-M1174+7.5,0))</f>
        <v>0</v>
      </c>
      <c r="O1174" s="83">
        <f>N1174+M1174</f>
        <v>0</v>
      </c>
      <c r="P1174" s="84"/>
      <c r="Q1174" s="78">
        <v>70</v>
      </c>
      <c r="R1174" s="85" t="s">
        <v>58</v>
      </c>
      <c r="S1174" s="84" t="s">
        <v>4520</v>
      </c>
    </row>
    <row r="1175" spans="1:19" s="42" customFormat="1" ht="15.9" x14ac:dyDescent="0.45">
      <c r="A1175" s="8"/>
      <c r="B1175" s="75" t="s">
        <v>2725</v>
      </c>
      <c r="C1175" s="76" t="s">
        <v>2650</v>
      </c>
      <c r="D1175" s="76" t="s">
        <v>2651</v>
      </c>
      <c r="E1175" s="76" t="s">
        <v>2726</v>
      </c>
      <c r="F1175" s="77" t="s">
        <v>52</v>
      </c>
      <c r="G1175" s="78">
        <v>200</v>
      </c>
      <c r="H1175" s="79">
        <v>0.6</v>
      </c>
      <c r="I1175" s="80"/>
      <c r="J1175" s="81">
        <f>INT(I1175/G1175)</f>
        <v>0</v>
      </c>
      <c r="K1175" s="81">
        <f>MOD(I1175,G1175)</f>
        <v>0</v>
      </c>
      <c r="L1175" s="82" t="str">
        <f>IF(I1175="","-",J1175+K1175/(G1175/2))</f>
        <v>-</v>
      </c>
      <c r="M1175" s="83">
        <f>I1175*H1175</f>
        <v>0</v>
      </c>
      <c r="N1175" s="83">
        <f>IF(I1175=0,0,IF(I1175&lt;100,(H1175+0.1)*I1175-M1175+7.5,0))</f>
        <v>0</v>
      </c>
      <c r="O1175" s="83">
        <f>N1175+M1175</f>
        <v>0</v>
      </c>
      <c r="P1175" s="84"/>
      <c r="Q1175" s="78">
        <v>75</v>
      </c>
      <c r="R1175" s="85" t="s">
        <v>58</v>
      </c>
      <c r="S1175" s="84" t="s">
        <v>5023</v>
      </c>
    </row>
    <row r="1176" spans="1:19" s="42" customFormat="1" ht="15.9" x14ac:dyDescent="0.45">
      <c r="A1176" s="8"/>
      <c r="B1176" s="75" t="s">
        <v>2727</v>
      </c>
      <c r="C1176" s="76" t="s">
        <v>2650</v>
      </c>
      <c r="D1176" s="76" t="s">
        <v>2651</v>
      </c>
      <c r="E1176" s="76" t="s">
        <v>2728</v>
      </c>
      <c r="F1176" s="77" t="s">
        <v>52</v>
      </c>
      <c r="G1176" s="78">
        <v>175</v>
      </c>
      <c r="H1176" s="79">
        <v>1.78</v>
      </c>
      <c r="I1176" s="80"/>
      <c r="J1176" s="81">
        <f>INT(I1176/G1176)</f>
        <v>0</v>
      </c>
      <c r="K1176" s="81">
        <f>MOD(I1176,G1176)</f>
        <v>0</v>
      </c>
      <c r="L1176" s="82" t="str">
        <f>IF(I1176="","-",J1176+K1176/(G1176/2))</f>
        <v>-</v>
      </c>
      <c r="M1176" s="83">
        <f>I1176*H1176</f>
        <v>0</v>
      </c>
      <c r="N1176" s="83">
        <f>IF(I1176=0,0,IF(I1176&lt;100,(H1176+0.1)*I1176-M1176+7.5,0))</f>
        <v>0</v>
      </c>
      <c r="O1176" s="83">
        <f>N1176+M1176</f>
        <v>0</v>
      </c>
      <c r="P1176" s="84"/>
      <c r="Q1176" s="78">
        <v>60</v>
      </c>
      <c r="R1176" s="85" t="s">
        <v>2323</v>
      </c>
      <c r="S1176" s="84" t="s">
        <v>5024</v>
      </c>
    </row>
    <row r="1177" spans="1:19" s="42" customFormat="1" ht="15.9" x14ac:dyDescent="0.45">
      <c r="A1177" s="8"/>
      <c r="B1177" s="75" t="s">
        <v>2729</v>
      </c>
      <c r="C1177" s="76" t="s">
        <v>2650</v>
      </c>
      <c r="D1177" s="76" t="s">
        <v>2651</v>
      </c>
      <c r="E1177" s="76" t="s">
        <v>2730</v>
      </c>
      <c r="F1177" s="77" t="s">
        <v>52</v>
      </c>
      <c r="G1177" s="78">
        <v>175</v>
      </c>
      <c r="H1177" s="79">
        <v>1.05</v>
      </c>
      <c r="I1177" s="80"/>
      <c r="J1177" s="81">
        <f>INT(I1177/G1177)</f>
        <v>0</v>
      </c>
      <c r="K1177" s="81">
        <f>MOD(I1177,G1177)</f>
        <v>0</v>
      </c>
      <c r="L1177" s="82" t="str">
        <f>IF(I1177="","-",J1177+K1177/(G1177/2))</f>
        <v>-</v>
      </c>
      <c r="M1177" s="83">
        <f>I1177*H1177</f>
        <v>0</v>
      </c>
      <c r="N1177" s="83">
        <f>IF(I1177=0,0,IF(I1177&lt;100,(H1177+0.1)*I1177-M1177+7.5,0))</f>
        <v>0</v>
      </c>
      <c r="O1177" s="83">
        <f>N1177+M1177</f>
        <v>0</v>
      </c>
      <c r="P1177" s="84"/>
      <c r="Q1177" s="78">
        <v>80</v>
      </c>
      <c r="R1177" s="85" t="s">
        <v>2323</v>
      </c>
      <c r="S1177" s="84" t="s">
        <v>4521</v>
      </c>
    </row>
    <row r="1178" spans="1:19" s="42" customFormat="1" ht="15.9" x14ac:dyDescent="0.45">
      <c r="A1178" s="8"/>
      <c r="B1178" s="75" t="s">
        <v>2731</v>
      </c>
      <c r="C1178" s="76" t="s">
        <v>2650</v>
      </c>
      <c r="D1178" s="76" t="s">
        <v>2651</v>
      </c>
      <c r="E1178" s="76" t="s">
        <v>2732</v>
      </c>
      <c r="F1178" s="77" t="s">
        <v>52</v>
      </c>
      <c r="G1178" s="78">
        <v>150</v>
      </c>
      <c r="H1178" s="79">
        <v>1.22</v>
      </c>
      <c r="I1178" s="80"/>
      <c r="J1178" s="81">
        <f>INT(I1178/G1178)</f>
        <v>0</v>
      </c>
      <c r="K1178" s="81">
        <f>MOD(I1178,G1178)</f>
        <v>0</v>
      </c>
      <c r="L1178" s="82" t="str">
        <f>IF(I1178="","-",J1178+K1178/(G1178/2))</f>
        <v>-</v>
      </c>
      <c r="M1178" s="83">
        <f>I1178*H1178</f>
        <v>0</v>
      </c>
      <c r="N1178" s="83">
        <f>IF(I1178=0,0,IF(I1178&lt;100,(H1178+0.1)*I1178-M1178+7.5,0))</f>
        <v>0</v>
      </c>
      <c r="O1178" s="83">
        <f>N1178+M1178</f>
        <v>0</v>
      </c>
      <c r="P1178" s="84"/>
      <c r="Q1178" s="78">
        <v>80</v>
      </c>
      <c r="R1178" s="85" t="s">
        <v>58</v>
      </c>
      <c r="S1178" s="84" t="s">
        <v>4530</v>
      </c>
    </row>
    <row r="1179" spans="1:19" s="42" customFormat="1" ht="15.9" x14ac:dyDescent="0.45">
      <c r="A1179" s="8"/>
      <c r="B1179" s="75" t="s">
        <v>2733</v>
      </c>
      <c r="C1179" s="76" t="s">
        <v>2650</v>
      </c>
      <c r="D1179" s="76" t="s">
        <v>2651</v>
      </c>
      <c r="E1179" s="76" t="s">
        <v>2734</v>
      </c>
      <c r="F1179" s="77" t="s">
        <v>52</v>
      </c>
      <c r="G1179" s="78">
        <v>175</v>
      </c>
      <c r="H1179" s="79">
        <v>1.41</v>
      </c>
      <c r="I1179" s="80"/>
      <c r="J1179" s="81">
        <f>INT(I1179/G1179)</f>
        <v>0</v>
      </c>
      <c r="K1179" s="81">
        <f>MOD(I1179,G1179)</f>
        <v>0</v>
      </c>
      <c r="L1179" s="82" t="str">
        <f>IF(I1179="","-",J1179+K1179/(G1179/2))</f>
        <v>-</v>
      </c>
      <c r="M1179" s="83">
        <f>I1179*H1179</f>
        <v>0</v>
      </c>
      <c r="N1179" s="83">
        <f>IF(I1179=0,0,IF(I1179&lt;100,(H1179+0.1)*I1179-M1179+7.5,0))</f>
        <v>0</v>
      </c>
      <c r="O1179" s="83">
        <f>N1179+M1179</f>
        <v>0</v>
      </c>
      <c r="P1179" s="84"/>
      <c r="Q1179" s="78">
        <v>70</v>
      </c>
      <c r="R1179" s="85" t="s">
        <v>138</v>
      </c>
      <c r="S1179" s="84" t="s">
        <v>5025</v>
      </c>
    </row>
    <row r="1180" spans="1:19" s="42" customFormat="1" ht="15.9" x14ac:dyDescent="0.45">
      <c r="A1180" s="8"/>
      <c r="B1180" s="75" t="s">
        <v>2735</v>
      </c>
      <c r="C1180" s="76" t="s">
        <v>2650</v>
      </c>
      <c r="D1180" s="76" t="s">
        <v>2651</v>
      </c>
      <c r="E1180" s="76" t="s">
        <v>2736</v>
      </c>
      <c r="F1180" s="77" t="s">
        <v>52</v>
      </c>
      <c r="G1180" s="78">
        <v>150</v>
      </c>
      <c r="H1180" s="79">
        <v>1.05</v>
      </c>
      <c r="I1180" s="80"/>
      <c r="J1180" s="81">
        <f>INT(I1180/G1180)</f>
        <v>0</v>
      </c>
      <c r="K1180" s="81">
        <f>MOD(I1180,G1180)</f>
        <v>0</v>
      </c>
      <c r="L1180" s="82" t="str">
        <f>IF(I1180="","-",J1180+K1180/(G1180/2))</f>
        <v>-</v>
      </c>
      <c r="M1180" s="83">
        <f>I1180*H1180</f>
        <v>0</v>
      </c>
      <c r="N1180" s="83">
        <f>IF(I1180=0,0,IF(I1180&lt;100,(H1180+0.1)*I1180-M1180+7.5,0))</f>
        <v>0</v>
      </c>
      <c r="O1180" s="83">
        <f>N1180+M1180</f>
        <v>0</v>
      </c>
      <c r="P1180" s="84"/>
      <c r="Q1180" s="78">
        <v>65</v>
      </c>
      <c r="R1180" s="85" t="s">
        <v>53</v>
      </c>
      <c r="S1180" s="84" t="s">
        <v>5026</v>
      </c>
    </row>
    <row r="1181" spans="1:19" s="42" customFormat="1" ht="15.9" x14ac:dyDescent="0.45">
      <c r="A1181" s="8"/>
      <c r="B1181" s="75" t="s">
        <v>2737</v>
      </c>
      <c r="C1181" s="76" t="s">
        <v>2650</v>
      </c>
      <c r="D1181" s="76" t="s">
        <v>2651</v>
      </c>
      <c r="E1181" s="76" t="s">
        <v>2738</v>
      </c>
      <c r="F1181" s="77" t="s">
        <v>52</v>
      </c>
      <c r="G1181" s="78">
        <v>150</v>
      </c>
      <c r="H1181" s="79">
        <v>0.98</v>
      </c>
      <c r="I1181" s="80"/>
      <c r="J1181" s="81">
        <f>INT(I1181/G1181)</f>
        <v>0</v>
      </c>
      <c r="K1181" s="81">
        <f>MOD(I1181,G1181)</f>
        <v>0</v>
      </c>
      <c r="L1181" s="82" t="str">
        <f>IF(I1181="","-",J1181+K1181/(G1181/2))</f>
        <v>-</v>
      </c>
      <c r="M1181" s="83">
        <f>I1181*H1181</f>
        <v>0</v>
      </c>
      <c r="N1181" s="83">
        <f>IF(I1181=0,0,IF(I1181&lt;100,(H1181+0.1)*I1181-M1181+7.5,0))</f>
        <v>0</v>
      </c>
      <c r="O1181" s="83">
        <f>N1181+M1181</f>
        <v>0</v>
      </c>
      <c r="P1181" s="84"/>
      <c r="Q1181" s="78">
        <v>70</v>
      </c>
      <c r="R1181" s="85" t="s">
        <v>121</v>
      </c>
      <c r="S1181" s="84" t="s">
        <v>5027</v>
      </c>
    </row>
    <row r="1182" spans="1:19" s="42" customFormat="1" ht="15.9" x14ac:dyDescent="0.45">
      <c r="A1182" s="8"/>
      <c r="B1182" s="75" t="s">
        <v>2739</v>
      </c>
      <c r="C1182" s="76" t="s">
        <v>2650</v>
      </c>
      <c r="D1182" s="76" t="s">
        <v>2651</v>
      </c>
      <c r="E1182" s="76" t="s">
        <v>2740</v>
      </c>
      <c r="F1182" s="77" t="s">
        <v>52</v>
      </c>
      <c r="G1182" s="78">
        <v>150</v>
      </c>
      <c r="H1182" s="79">
        <v>0.79</v>
      </c>
      <c r="I1182" s="80"/>
      <c r="J1182" s="81">
        <f>INT(I1182/G1182)</f>
        <v>0</v>
      </c>
      <c r="K1182" s="81">
        <f>MOD(I1182,G1182)</f>
        <v>0</v>
      </c>
      <c r="L1182" s="82" t="str">
        <f>IF(I1182="","-",J1182+K1182/(G1182/2))</f>
        <v>-</v>
      </c>
      <c r="M1182" s="83">
        <f>I1182*H1182</f>
        <v>0</v>
      </c>
      <c r="N1182" s="83">
        <f>IF(I1182=0,0,IF(I1182&lt;100,(H1182+0.1)*I1182-M1182+7.5,0))</f>
        <v>0</v>
      </c>
      <c r="O1182" s="83">
        <f>N1182+M1182</f>
        <v>0</v>
      </c>
      <c r="P1182" s="84"/>
      <c r="Q1182" s="78">
        <v>60</v>
      </c>
      <c r="R1182" s="85" t="s">
        <v>58</v>
      </c>
      <c r="S1182" s="84" t="s">
        <v>4512</v>
      </c>
    </row>
    <row r="1183" spans="1:19" s="42" customFormat="1" ht="15.9" x14ac:dyDescent="0.45">
      <c r="A1183" s="8"/>
      <c r="B1183" s="75" t="s">
        <v>2741</v>
      </c>
      <c r="C1183" s="76" t="s">
        <v>2650</v>
      </c>
      <c r="D1183" s="76" t="s">
        <v>2651</v>
      </c>
      <c r="E1183" s="76" t="s">
        <v>2742</v>
      </c>
      <c r="F1183" s="77" t="s">
        <v>52</v>
      </c>
      <c r="G1183" s="78">
        <v>150</v>
      </c>
      <c r="H1183" s="79">
        <v>0.84</v>
      </c>
      <c r="I1183" s="80"/>
      <c r="J1183" s="81">
        <f>INT(I1183/G1183)</f>
        <v>0</v>
      </c>
      <c r="K1183" s="81">
        <f>MOD(I1183,G1183)</f>
        <v>0</v>
      </c>
      <c r="L1183" s="82" t="str">
        <f>IF(I1183="","-",J1183+K1183/(G1183/2))</f>
        <v>-</v>
      </c>
      <c r="M1183" s="83">
        <f>I1183*H1183</f>
        <v>0</v>
      </c>
      <c r="N1183" s="83">
        <f>IF(I1183=0,0,IF(I1183&lt;100,(H1183+0.1)*I1183-M1183+7.5,0))</f>
        <v>0</v>
      </c>
      <c r="O1183" s="83">
        <f>N1183+M1183</f>
        <v>0</v>
      </c>
      <c r="P1183" s="84"/>
      <c r="Q1183" s="78">
        <v>65</v>
      </c>
      <c r="R1183" s="85" t="s">
        <v>58</v>
      </c>
      <c r="S1183" s="84" t="s">
        <v>5028</v>
      </c>
    </row>
    <row r="1184" spans="1:19" s="42" customFormat="1" ht="15.9" x14ac:dyDescent="0.45">
      <c r="A1184" s="8"/>
      <c r="B1184" s="75" t="s">
        <v>2743</v>
      </c>
      <c r="C1184" s="76" t="s">
        <v>2650</v>
      </c>
      <c r="D1184" s="76" t="s">
        <v>2651</v>
      </c>
      <c r="E1184" s="76" t="s">
        <v>2744</v>
      </c>
      <c r="F1184" s="77" t="s">
        <v>52</v>
      </c>
      <c r="G1184" s="78">
        <v>150</v>
      </c>
      <c r="H1184" s="79">
        <v>0.91</v>
      </c>
      <c r="I1184" s="80"/>
      <c r="J1184" s="81">
        <f>INT(I1184/G1184)</f>
        <v>0</v>
      </c>
      <c r="K1184" s="81">
        <f>MOD(I1184,G1184)</f>
        <v>0</v>
      </c>
      <c r="L1184" s="82" t="str">
        <f>IF(I1184="","-",J1184+K1184/(G1184/2))</f>
        <v>-</v>
      </c>
      <c r="M1184" s="83">
        <f>I1184*H1184</f>
        <v>0</v>
      </c>
      <c r="N1184" s="83">
        <f>IF(I1184=0,0,IF(I1184&lt;100,(H1184+0.1)*I1184-M1184+7.5,0))</f>
        <v>0</v>
      </c>
      <c r="O1184" s="83">
        <f>N1184+M1184</f>
        <v>0</v>
      </c>
      <c r="P1184" s="84"/>
      <c r="Q1184" s="78">
        <v>90</v>
      </c>
      <c r="R1184" s="85" t="s">
        <v>58</v>
      </c>
      <c r="S1184" s="84" t="s">
        <v>4953</v>
      </c>
    </row>
    <row r="1185" spans="1:19" s="42" customFormat="1" ht="15.9" x14ac:dyDescent="0.45">
      <c r="A1185" s="8"/>
      <c r="B1185" s="75" t="s">
        <v>2745</v>
      </c>
      <c r="C1185" s="76" t="s">
        <v>2650</v>
      </c>
      <c r="D1185" s="76" t="s">
        <v>2651</v>
      </c>
      <c r="E1185" s="76" t="s">
        <v>2746</v>
      </c>
      <c r="F1185" s="77" t="s">
        <v>52</v>
      </c>
      <c r="G1185" s="78">
        <v>175</v>
      </c>
      <c r="H1185" s="79">
        <v>0.61</v>
      </c>
      <c r="I1185" s="80"/>
      <c r="J1185" s="81">
        <f>INT(I1185/G1185)</f>
        <v>0</v>
      </c>
      <c r="K1185" s="81">
        <f>MOD(I1185,G1185)</f>
        <v>0</v>
      </c>
      <c r="L1185" s="82" t="str">
        <f>IF(I1185="","-",J1185+K1185/(G1185/2))</f>
        <v>-</v>
      </c>
      <c r="M1185" s="83">
        <f>I1185*H1185</f>
        <v>0</v>
      </c>
      <c r="N1185" s="83">
        <f>IF(I1185=0,0,IF(I1185&lt;100,(H1185+0.1)*I1185-M1185+7.5,0))</f>
        <v>0</v>
      </c>
      <c r="O1185" s="83">
        <f>N1185+M1185</f>
        <v>0</v>
      </c>
      <c r="P1185" s="84"/>
      <c r="Q1185" s="78">
        <v>60</v>
      </c>
      <c r="R1185" s="85" t="s">
        <v>58</v>
      </c>
      <c r="S1185" s="84" t="s">
        <v>4512</v>
      </c>
    </row>
    <row r="1186" spans="1:19" s="42" customFormat="1" ht="15.9" x14ac:dyDescent="0.45">
      <c r="A1186" s="8"/>
      <c r="B1186" s="75" t="s">
        <v>2747</v>
      </c>
      <c r="C1186" s="76" t="s">
        <v>2650</v>
      </c>
      <c r="D1186" s="76" t="s">
        <v>2651</v>
      </c>
      <c r="E1186" s="76" t="s">
        <v>2748</v>
      </c>
      <c r="F1186" s="77" t="s">
        <v>52</v>
      </c>
      <c r="G1186" s="78">
        <v>175</v>
      </c>
      <c r="H1186" s="79">
        <v>1.78</v>
      </c>
      <c r="I1186" s="80"/>
      <c r="J1186" s="81">
        <f>INT(I1186/G1186)</f>
        <v>0</v>
      </c>
      <c r="K1186" s="81">
        <f>MOD(I1186,G1186)</f>
        <v>0</v>
      </c>
      <c r="L1186" s="82" t="str">
        <f>IF(I1186="","-",J1186+K1186/(G1186/2))</f>
        <v>-</v>
      </c>
      <c r="M1186" s="83">
        <f>I1186*H1186</f>
        <v>0</v>
      </c>
      <c r="N1186" s="83">
        <f>IF(I1186=0,0,IF(I1186&lt;100,(H1186+0.1)*I1186-M1186+7.5,0))</f>
        <v>0</v>
      </c>
      <c r="O1186" s="83">
        <f>N1186+M1186</f>
        <v>0</v>
      </c>
      <c r="P1186" s="84"/>
      <c r="Q1186" s="78">
        <v>60</v>
      </c>
      <c r="R1186" s="85" t="s">
        <v>138</v>
      </c>
      <c r="S1186" s="84" t="s">
        <v>5029</v>
      </c>
    </row>
    <row r="1187" spans="1:19" s="42" customFormat="1" ht="15.9" x14ac:dyDescent="0.45">
      <c r="A1187" s="8"/>
      <c r="B1187" s="75" t="s">
        <v>2749</v>
      </c>
      <c r="C1187" s="76" t="s">
        <v>2650</v>
      </c>
      <c r="D1187" s="76" t="s">
        <v>2651</v>
      </c>
      <c r="E1187" s="76" t="s">
        <v>2750</v>
      </c>
      <c r="F1187" s="77" t="s">
        <v>52</v>
      </c>
      <c r="G1187" s="78">
        <v>175</v>
      </c>
      <c r="H1187" s="79">
        <v>1.05</v>
      </c>
      <c r="I1187" s="80"/>
      <c r="J1187" s="81">
        <f>INT(I1187/G1187)</f>
        <v>0</v>
      </c>
      <c r="K1187" s="81">
        <f>MOD(I1187,G1187)</f>
        <v>0</v>
      </c>
      <c r="L1187" s="82" t="str">
        <f>IF(I1187="","-",J1187+K1187/(G1187/2))</f>
        <v>-</v>
      </c>
      <c r="M1187" s="83">
        <f>I1187*H1187</f>
        <v>0</v>
      </c>
      <c r="N1187" s="83">
        <f>IF(I1187=0,0,IF(I1187&lt;100,(H1187+0.1)*I1187-M1187+7.5,0))</f>
        <v>0</v>
      </c>
      <c r="O1187" s="83">
        <f>N1187+M1187</f>
        <v>0</v>
      </c>
      <c r="P1187" s="84"/>
      <c r="Q1187" s="78">
        <v>65</v>
      </c>
      <c r="R1187" s="85" t="s">
        <v>2751</v>
      </c>
      <c r="S1187" s="84" t="s">
        <v>5030</v>
      </c>
    </row>
    <row r="1188" spans="1:19" s="42" customFormat="1" ht="15.9" x14ac:dyDescent="0.45">
      <c r="A1188" s="8"/>
      <c r="B1188" s="75" t="s">
        <v>2752</v>
      </c>
      <c r="C1188" s="76" t="s">
        <v>2650</v>
      </c>
      <c r="D1188" s="76" t="s">
        <v>2651</v>
      </c>
      <c r="E1188" s="76" t="s">
        <v>1521</v>
      </c>
      <c r="F1188" s="77" t="s">
        <v>52</v>
      </c>
      <c r="G1188" s="78">
        <v>200</v>
      </c>
      <c r="H1188" s="79">
        <v>0.72</v>
      </c>
      <c r="I1188" s="80"/>
      <c r="J1188" s="81">
        <f>INT(I1188/G1188)</f>
        <v>0</v>
      </c>
      <c r="K1188" s="81">
        <f>MOD(I1188,G1188)</f>
        <v>0</v>
      </c>
      <c r="L1188" s="82" t="str">
        <f>IF(I1188="","-",J1188+K1188/(G1188/2))</f>
        <v>-</v>
      </c>
      <c r="M1188" s="83">
        <f>I1188*H1188</f>
        <v>0</v>
      </c>
      <c r="N1188" s="83">
        <f>IF(I1188=0,0,IF(I1188&lt;100,(H1188+0.1)*I1188-M1188+7.5,0))</f>
        <v>0</v>
      </c>
      <c r="O1188" s="83">
        <f>N1188+M1188</f>
        <v>0</v>
      </c>
      <c r="P1188" s="84"/>
      <c r="Q1188" s="78">
        <v>70</v>
      </c>
      <c r="R1188" s="85" t="s">
        <v>58</v>
      </c>
      <c r="S1188" s="84" t="s">
        <v>4986</v>
      </c>
    </row>
    <row r="1189" spans="1:19" s="42" customFormat="1" ht="15.9" x14ac:dyDescent="0.45">
      <c r="A1189" s="8"/>
      <c r="B1189" s="75" t="s">
        <v>2753</v>
      </c>
      <c r="C1189" s="76" t="s">
        <v>2650</v>
      </c>
      <c r="D1189" s="76" t="s">
        <v>2651</v>
      </c>
      <c r="E1189" s="76" t="s">
        <v>2754</v>
      </c>
      <c r="F1189" s="77" t="s">
        <v>52</v>
      </c>
      <c r="G1189" s="78">
        <v>150</v>
      </c>
      <c r="H1189" s="79">
        <v>0.79</v>
      </c>
      <c r="I1189" s="80"/>
      <c r="J1189" s="81">
        <f>INT(I1189/G1189)</f>
        <v>0</v>
      </c>
      <c r="K1189" s="81">
        <f>MOD(I1189,G1189)</f>
        <v>0</v>
      </c>
      <c r="L1189" s="82" t="str">
        <f>IF(I1189="","-",J1189+K1189/(G1189/2))</f>
        <v>-</v>
      </c>
      <c r="M1189" s="83">
        <f>I1189*H1189</f>
        <v>0</v>
      </c>
      <c r="N1189" s="83">
        <f>IF(I1189=0,0,IF(I1189&lt;100,(H1189+0.1)*I1189-M1189+7.5,0))</f>
        <v>0</v>
      </c>
      <c r="O1189" s="83">
        <f>N1189+M1189</f>
        <v>0</v>
      </c>
      <c r="P1189" s="84"/>
      <c r="Q1189" s="78">
        <v>80</v>
      </c>
      <c r="R1189" s="85" t="s">
        <v>63</v>
      </c>
      <c r="S1189" s="84" t="s">
        <v>4521</v>
      </c>
    </row>
    <row r="1190" spans="1:19" s="42" customFormat="1" ht="15.9" x14ac:dyDescent="0.45">
      <c r="A1190" s="8"/>
      <c r="B1190" s="75" t="s">
        <v>2755</v>
      </c>
      <c r="C1190" s="76" t="s">
        <v>2650</v>
      </c>
      <c r="D1190" s="76" t="s">
        <v>2651</v>
      </c>
      <c r="E1190" s="76" t="s">
        <v>2756</v>
      </c>
      <c r="F1190" s="77" t="s">
        <v>52</v>
      </c>
      <c r="G1190" s="78">
        <v>175</v>
      </c>
      <c r="H1190" s="79">
        <v>1.86</v>
      </c>
      <c r="I1190" s="80"/>
      <c r="J1190" s="81">
        <f>INT(I1190/G1190)</f>
        <v>0</v>
      </c>
      <c r="K1190" s="81">
        <f>MOD(I1190,G1190)</f>
        <v>0</v>
      </c>
      <c r="L1190" s="82" t="str">
        <f>IF(I1190="","-",J1190+K1190/(G1190/2))</f>
        <v>-</v>
      </c>
      <c r="M1190" s="83">
        <f>I1190*H1190</f>
        <v>0</v>
      </c>
      <c r="N1190" s="83">
        <f>IF(I1190=0,0,IF(I1190&lt;100,(H1190+0.1)*I1190-M1190+7.5,0))</f>
        <v>0</v>
      </c>
      <c r="O1190" s="83">
        <f>N1190+M1190</f>
        <v>0</v>
      </c>
      <c r="P1190" s="84"/>
      <c r="Q1190" s="78">
        <v>70</v>
      </c>
      <c r="R1190" s="85" t="s">
        <v>53</v>
      </c>
      <c r="S1190" s="84" t="s">
        <v>5000</v>
      </c>
    </row>
    <row r="1191" spans="1:19" s="42" customFormat="1" ht="15.9" x14ac:dyDescent="0.45">
      <c r="A1191" s="8"/>
      <c r="B1191" s="75" t="s">
        <v>2757</v>
      </c>
      <c r="C1191" s="76" t="s">
        <v>2650</v>
      </c>
      <c r="D1191" s="76" t="s">
        <v>2651</v>
      </c>
      <c r="E1191" s="76" t="s">
        <v>2758</v>
      </c>
      <c r="F1191" s="77" t="s">
        <v>52</v>
      </c>
      <c r="G1191" s="78">
        <v>175</v>
      </c>
      <c r="H1191" s="79">
        <v>0.72</v>
      </c>
      <c r="I1191" s="80"/>
      <c r="J1191" s="81">
        <f>INT(I1191/G1191)</f>
        <v>0</v>
      </c>
      <c r="K1191" s="81">
        <f>MOD(I1191,G1191)</f>
        <v>0</v>
      </c>
      <c r="L1191" s="82" t="str">
        <f>IF(I1191="","-",J1191+K1191/(G1191/2))</f>
        <v>-</v>
      </c>
      <c r="M1191" s="83">
        <f>I1191*H1191</f>
        <v>0</v>
      </c>
      <c r="N1191" s="83">
        <f>IF(I1191=0,0,IF(I1191&lt;100,(H1191+0.1)*I1191-M1191+7.5,0))</f>
        <v>0</v>
      </c>
      <c r="O1191" s="83">
        <f>N1191+M1191</f>
        <v>0</v>
      </c>
      <c r="P1191" s="84"/>
      <c r="Q1191" s="78">
        <v>60</v>
      </c>
      <c r="R1191" s="85" t="s">
        <v>138</v>
      </c>
      <c r="S1191" s="84" t="s">
        <v>5031</v>
      </c>
    </row>
    <row r="1192" spans="1:19" s="42" customFormat="1" ht="15.9" x14ac:dyDescent="0.45">
      <c r="A1192" s="8"/>
      <c r="B1192" s="75" t="s">
        <v>2759</v>
      </c>
      <c r="C1192" s="76" t="s">
        <v>2650</v>
      </c>
      <c r="D1192" s="76" t="s">
        <v>2651</v>
      </c>
      <c r="E1192" s="76" t="s">
        <v>2760</v>
      </c>
      <c r="F1192" s="77" t="s">
        <v>52</v>
      </c>
      <c r="G1192" s="78">
        <v>175</v>
      </c>
      <c r="H1192" s="79">
        <v>1.22</v>
      </c>
      <c r="I1192" s="80"/>
      <c r="J1192" s="81">
        <f>INT(I1192/G1192)</f>
        <v>0</v>
      </c>
      <c r="K1192" s="81">
        <f>MOD(I1192,G1192)</f>
        <v>0</v>
      </c>
      <c r="L1192" s="82" t="str">
        <f>IF(I1192="","-",J1192+K1192/(G1192/2))</f>
        <v>-</v>
      </c>
      <c r="M1192" s="83">
        <f>I1192*H1192</f>
        <v>0</v>
      </c>
      <c r="N1192" s="83">
        <f>IF(I1192=0,0,IF(I1192&lt;100,(H1192+0.1)*I1192-M1192+7.5,0))</f>
        <v>0</v>
      </c>
      <c r="O1192" s="83">
        <f>N1192+M1192</f>
        <v>0</v>
      </c>
      <c r="P1192" s="84"/>
      <c r="Q1192" s="78">
        <v>60</v>
      </c>
      <c r="R1192" s="85" t="s">
        <v>138</v>
      </c>
      <c r="S1192" s="84" t="s">
        <v>4512</v>
      </c>
    </row>
    <row r="1193" spans="1:19" s="42" customFormat="1" ht="15.9" x14ac:dyDescent="0.45">
      <c r="A1193" s="8"/>
      <c r="B1193" s="75" t="s">
        <v>2761</v>
      </c>
      <c r="C1193" s="76" t="s">
        <v>2650</v>
      </c>
      <c r="D1193" s="76" t="s">
        <v>2651</v>
      </c>
      <c r="E1193" s="76" t="s">
        <v>2762</v>
      </c>
      <c r="F1193" s="77" t="s">
        <v>52</v>
      </c>
      <c r="G1193" s="78">
        <v>200</v>
      </c>
      <c r="H1193" s="79">
        <v>0.87</v>
      </c>
      <c r="I1193" s="80"/>
      <c r="J1193" s="81">
        <f>INT(I1193/G1193)</f>
        <v>0</v>
      </c>
      <c r="K1193" s="81">
        <f>MOD(I1193,G1193)</f>
        <v>0</v>
      </c>
      <c r="L1193" s="82" t="str">
        <f>IF(I1193="","-",J1193+K1193/(G1193/2))</f>
        <v>-</v>
      </c>
      <c r="M1193" s="83">
        <f>I1193*H1193</f>
        <v>0</v>
      </c>
      <c r="N1193" s="83">
        <f>IF(I1193=0,0,IF(I1193&lt;100,(H1193+0.1)*I1193-M1193+7.5,0))</f>
        <v>0</v>
      </c>
      <c r="O1193" s="83">
        <f>N1193+M1193</f>
        <v>0</v>
      </c>
      <c r="P1193" s="84"/>
      <c r="Q1193" s="78">
        <v>75</v>
      </c>
      <c r="R1193" s="85" t="s">
        <v>138</v>
      </c>
      <c r="S1193" s="84" t="s">
        <v>4967</v>
      </c>
    </row>
    <row r="1194" spans="1:19" s="42" customFormat="1" ht="15.9" x14ac:dyDescent="0.45">
      <c r="A1194" s="8"/>
      <c r="B1194" s="75" t="s">
        <v>2763</v>
      </c>
      <c r="C1194" s="76" t="s">
        <v>2650</v>
      </c>
      <c r="D1194" s="76" t="s">
        <v>2651</v>
      </c>
      <c r="E1194" s="76" t="s">
        <v>2764</v>
      </c>
      <c r="F1194" s="77" t="s">
        <v>52</v>
      </c>
      <c r="G1194" s="78">
        <v>200</v>
      </c>
      <c r="H1194" s="79">
        <v>0.93</v>
      </c>
      <c r="I1194" s="80"/>
      <c r="J1194" s="81">
        <f>INT(I1194/G1194)</f>
        <v>0</v>
      </c>
      <c r="K1194" s="81">
        <f>MOD(I1194,G1194)</f>
        <v>0</v>
      </c>
      <c r="L1194" s="82" t="str">
        <f>IF(I1194="","-",J1194+K1194/(G1194/2))</f>
        <v>-</v>
      </c>
      <c r="M1194" s="83">
        <f>I1194*H1194</f>
        <v>0</v>
      </c>
      <c r="N1194" s="83">
        <f>IF(I1194=0,0,IF(I1194&lt;100,(H1194+0.1)*I1194-M1194+7.5,0))</f>
        <v>0</v>
      </c>
      <c r="O1194" s="83">
        <f>N1194+M1194</f>
        <v>0</v>
      </c>
      <c r="P1194" s="84"/>
      <c r="Q1194" s="78">
        <v>45</v>
      </c>
      <c r="R1194" s="85" t="s">
        <v>138</v>
      </c>
      <c r="S1194" s="84" t="s">
        <v>5032</v>
      </c>
    </row>
    <row r="1195" spans="1:19" s="42" customFormat="1" ht="15.9" x14ac:dyDescent="0.45">
      <c r="A1195" s="8"/>
      <c r="B1195" s="75" t="s">
        <v>2765</v>
      </c>
      <c r="C1195" s="76" t="s">
        <v>2650</v>
      </c>
      <c r="D1195" s="76" t="s">
        <v>2651</v>
      </c>
      <c r="E1195" s="76" t="s">
        <v>2766</v>
      </c>
      <c r="F1195" s="77" t="s">
        <v>52</v>
      </c>
      <c r="G1195" s="78">
        <v>175</v>
      </c>
      <c r="H1195" s="79">
        <v>0.57000000000000006</v>
      </c>
      <c r="I1195" s="80"/>
      <c r="J1195" s="81">
        <f>INT(I1195/G1195)</f>
        <v>0</v>
      </c>
      <c r="K1195" s="81">
        <f>MOD(I1195,G1195)</f>
        <v>0</v>
      </c>
      <c r="L1195" s="82" t="str">
        <f>IF(I1195="","-",J1195+K1195/(G1195/2))</f>
        <v>-</v>
      </c>
      <c r="M1195" s="83">
        <f>I1195*H1195</f>
        <v>0</v>
      </c>
      <c r="N1195" s="83">
        <f>IF(I1195=0,0,IF(I1195&lt;100,(H1195+0.1)*I1195-M1195+7.5,0))</f>
        <v>0</v>
      </c>
      <c r="O1195" s="83">
        <f>N1195+M1195</f>
        <v>0</v>
      </c>
      <c r="P1195" s="84"/>
      <c r="Q1195" s="78">
        <v>60</v>
      </c>
      <c r="R1195" s="85" t="s">
        <v>58</v>
      </c>
      <c r="S1195" s="84" t="s">
        <v>4507</v>
      </c>
    </row>
    <row r="1196" spans="1:19" s="42" customFormat="1" ht="15.9" x14ac:dyDescent="0.45">
      <c r="A1196" s="8"/>
      <c r="B1196" s="75" t="s">
        <v>2767</v>
      </c>
      <c r="C1196" s="76" t="s">
        <v>2650</v>
      </c>
      <c r="D1196" s="76" t="s">
        <v>2651</v>
      </c>
      <c r="E1196" s="76" t="s">
        <v>2768</v>
      </c>
      <c r="F1196" s="77" t="s">
        <v>52</v>
      </c>
      <c r="G1196" s="78">
        <v>200</v>
      </c>
      <c r="H1196" s="79">
        <v>0.48</v>
      </c>
      <c r="I1196" s="80"/>
      <c r="J1196" s="81">
        <f>INT(I1196/G1196)</f>
        <v>0</v>
      </c>
      <c r="K1196" s="81">
        <f>MOD(I1196,G1196)</f>
        <v>0</v>
      </c>
      <c r="L1196" s="82" t="str">
        <f>IF(I1196="","-",J1196+K1196/(G1196/2))</f>
        <v>-</v>
      </c>
      <c r="M1196" s="83">
        <f>I1196*H1196</f>
        <v>0</v>
      </c>
      <c r="N1196" s="83">
        <f>IF(I1196=0,0,IF(I1196&lt;100,(H1196+0.1)*I1196-M1196+7.5,0))</f>
        <v>0</v>
      </c>
      <c r="O1196" s="83">
        <f>N1196+M1196</f>
        <v>0</v>
      </c>
      <c r="P1196" s="84"/>
      <c r="Q1196" s="78">
        <v>90</v>
      </c>
      <c r="R1196" s="85" t="s">
        <v>2323</v>
      </c>
      <c r="S1196" s="84" t="s">
        <v>5033</v>
      </c>
    </row>
    <row r="1197" spans="1:19" s="42" customFormat="1" ht="15.9" x14ac:dyDescent="0.45">
      <c r="A1197" s="8"/>
      <c r="B1197" s="75" t="s">
        <v>2769</v>
      </c>
      <c r="C1197" s="76" t="s">
        <v>2650</v>
      </c>
      <c r="D1197" s="76" t="s">
        <v>2651</v>
      </c>
      <c r="E1197" s="76" t="s">
        <v>2770</v>
      </c>
      <c r="F1197" s="77" t="s">
        <v>52</v>
      </c>
      <c r="G1197" s="78">
        <v>200</v>
      </c>
      <c r="H1197" s="79">
        <v>0.48</v>
      </c>
      <c r="I1197" s="80"/>
      <c r="J1197" s="81">
        <f>INT(I1197/G1197)</f>
        <v>0</v>
      </c>
      <c r="K1197" s="81">
        <f>MOD(I1197,G1197)</f>
        <v>0</v>
      </c>
      <c r="L1197" s="82" t="str">
        <f>IF(I1197="","-",J1197+K1197/(G1197/2))</f>
        <v>-</v>
      </c>
      <c r="M1197" s="83">
        <f>I1197*H1197</f>
        <v>0</v>
      </c>
      <c r="N1197" s="83">
        <f>IF(I1197=0,0,IF(I1197&lt;100,(H1197+0.1)*I1197-M1197+7.5,0))</f>
        <v>0</v>
      </c>
      <c r="O1197" s="83">
        <f>N1197+M1197</f>
        <v>0</v>
      </c>
      <c r="P1197" s="84"/>
      <c r="Q1197" s="78">
        <v>35</v>
      </c>
      <c r="R1197" s="85" t="s">
        <v>58</v>
      </c>
      <c r="S1197" s="84" t="s">
        <v>4535</v>
      </c>
    </row>
    <row r="1198" spans="1:19" s="42" customFormat="1" ht="15.9" x14ac:dyDescent="0.45">
      <c r="A1198" s="8"/>
      <c r="B1198" s="75" t="s">
        <v>2771</v>
      </c>
      <c r="C1198" s="76" t="s">
        <v>2650</v>
      </c>
      <c r="D1198" s="76" t="s">
        <v>2651</v>
      </c>
      <c r="E1198" s="76" t="s">
        <v>2772</v>
      </c>
      <c r="F1198" s="77" t="s">
        <v>52</v>
      </c>
      <c r="G1198" s="78">
        <v>175</v>
      </c>
      <c r="H1198" s="79">
        <v>0.69000000000000006</v>
      </c>
      <c r="I1198" s="80"/>
      <c r="J1198" s="81">
        <f>INT(I1198/G1198)</f>
        <v>0</v>
      </c>
      <c r="K1198" s="81">
        <f>MOD(I1198,G1198)</f>
        <v>0</v>
      </c>
      <c r="L1198" s="82" t="str">
        <f>IF(I1198="","-",J1198+K1198/(G1198/2))</f>
        <v>-</v>
      </c>
      <c r="M1198" s="83">
        <f>I1198*H1198</f>
        <v>0</v>
      </c>
      <c r="N1198" s="83">
        <f>IF(I1198=0,0,IF(I1198&lt;100,(H1198+0.1)*I1198-M1198+7.5,0))</f>
        <v>0</v>
      </c>
      <c r="O1198" s="83">
        <f>N1198+M1198</f>
        <v>0</v>
      </c>
      <c r="P1198" s="84"/>
      <c r="Q1198" s="78">
        <v>90</v>
      </c>
      <c r="R1198" s="85" t="s">
        <v>138</v>
      </c>
      <c r="S1198" s="84" t="s">
        <v>4521</v>
      </c>
    </row>
    <row r="1199" spans="1:19" s="42" customFormat="1" ht="15.9" x14ac:dyDescent="0.45">
      <c r="A1199" s="8"/>
      <c r="B1199" s="75" t="s">
        <v>2773</v>
      </c>
      <c r="C1199" s="76" t="s">
        <v>2650</v>
      </c>
      <c r="D1199" s="76" t="s">
        <v>2651</v>
      </c>
      <c r="E1199" s="76" t="s">
        <v>2774</v>
      </c>
      <c r="F1199" s="77" t="s">
        <v>52</v>
      </c>
      <c r="G1199" s="78">
        <v>150</v>
      </c>
      <c r="H1199" s="79">
        <v>0.95</v>
      </c>
      <c r="I1199" s="80"/>
      <c r="J1199" s="81">
        <f>INT(I1199/G1199)</f>
        <v>0</v>
      </c>
      <c r="K1199" s="81">
        <f>MOD(I1199,G1199)</f>
        <v>0</v>
      </c>
      <c r="L1199" s="82" t="str">
        <f>IF(I1199="","-",J1199+K1199/(G1199/2))</f>
        <v>-</v>
      </c>
      <c r="M1199" s="83">
        <f>I1199*H1199</f>
        <v>0</v>
      </c>
      <c r="N1199" s="83">
        <f>IF(I1199=0,0,IF(I1199&lt;100,(H1199+0.1)*I1199-M1199+7.5,0))</f>
        <v>0</v>
      </c>
      <c r="O1199" s="83">
        <f>N1199+M1199</f>
        <v>0</v>
      </c>
      <c r="P1199" s="84"/>
      <c r="Q1199" s="78">
        <v>60</v>
      </c>
      <c r="R1199" s="85" t="s">
        <v>2751</v>
      </c>
      <c r="S1199" s="84" t="s">
        <v>5034</v>
      </c>
    </row>
    <row r="1200" spans="1:19" s="42" customFormat="1" ht="15.9" x14ac:dyDescent="0.45">
      <c r="A1200" s="8"/>
      <c r="B1200" s="75" t="s">
        <v>2775</v>
      </c>
      <c r="C1200" s="76" t="s">
        <v>2650</v>
      </c>
      <c r="D1200" s="76" t="s">
        <v>2651</v>
      </c>
      <c r="E1200" s="76" t="s">
        <v>2776</v>
      </c>
      <c r="F1200" s="77" t="s">
        <v>52</v>
      </c>
      <c r="G1200" s="78">
        <v>200</v>
      </c>
      <c r="H1200" s="79">
        <v>1.53</v>
      </c>
      <c r="I1200" s="80"/>
      <c r="J1200" s="81">
        <f>INT(I1200/G1200)</f>
        <v>0</v>
      </c>
      <c r="K1200" s="81">
        <f>MOD(I1200,G1200)</f>
        <v>0</v>
      </c>
      <c r="L1200" s="82" t="str">
        <f>IF(I1200="","-",J1200+K1200/(G1200/2))</f>
        <v>-</v>
      </c>
      <c r="M1200" s="83">
        <f>I1200*H1200</f>
        <v>0</v>
      </c>
      <c r="N1200" s="83">
        <f>IF(I1200=0,0,IF(I1200&lt;100,(H1200+0.1)*I1200-M1200+7.5,0))</f>
        <v>0</v>
      </c>
      <c r="O1200" s="83">
        <f>N1200+M1200</f>
        <v>0</v>
      </c>
      <c r="P1200" s="84"/>
      <c r="Q1200" s="78">
        <v>30</v>
      </c>
      <c r="R1200" s="85" t="s">
        <v>63</v>
      </c>
      <c r="S1200" s="84" t="s">
        <v>5035</v>
      </c>
    </row>
    <row r="1201" spans="1:19" s="42" customFormat="1" ht="15.9" x14ac:dyDescent="0.45">
      <c r="A1201" s="8"/>
      <c r="B1201" s="75" t="s">
        <v>2777</v>
      </c>
      <c r="C1201" s="76" t="s">
        <v>2650</v>
      </c>
      <c r="D1201" s="76" t="s">
        <v>2651</v>
      </c>
      <c r="E1201" s="76" t="s">
        <v>2778</v>
      </c>
      <c r="F1201" s="77" t="s">
        <v>52</v>
      </c>
      <c r="G1201" s="78">
        <v>150</v>
      </c>
      <c r="H1201" s="79">
        <v>0.87</v>
      </c>
      <c r="I1201" s="80"/>
      <c r="J1201" s="81">
        <f>INT(I1201/G1201)</f>
        <v>0</v>
      </c>
      <c r="K1201" s="81">
        <f>MOD(I1201,G1201)</f>
        <v>0</v>
      </c>
      <c r="L1201" s="82" t="str">
        <f>IF(I1201="","-",J1201+K1201/(G1201/2))</f>
        <v>-</v>
      </c>
      <c r="M1201" s="83">
        <f>I1201*H1201</f>
        <v>0</v>
      </c>
      <c r="N1201" s="83">
        <f>IF(I1201=0,0,IF(I1201&lt;100,(H1201+0.1)*I1201-M1201+7.5,0))</f>
        <v>0</v>
      </c>
      <c r="O1201" s="83">
        <f>N1201+M1201</f>
        <v>0</v>
      </c>
      <c r="P1201" s="84"/>
      <c r="Q1201" s="78">
        <v>45</v>
      </c>
      <c r="R1201" s="85" t="s">
        <v>2323</v>
      </c>
      <c r="S1201" s="84" t="s">
        <v>5036</v>
      </c>
    </row>
    <row r="1202" spans="1:19" s="42" customFormat="1" ht="15.9" x14ac:dyDescent="0.45">
      <c r="A1202" s="8"/>
      <c r="B1202" s="75" t="s">
        <v>2779</v>
      </c>
      <c r="C1202" s="76" t="s">
        <v>2650</v>
      </c>
      <c r="D1202" s="76" t="s">
        <v>2651</v>
      </c>
      <c r="E1202" s="76" t="s">
        <v>2780</v>
      </c>
      <c r="F1202" s="77" t="s">
        <v>52</v>
      </c>
      <c r="G1202" s="78">
        <v>200</v>
      </c>
      <c r="H1202" s="79">
        <v>1.86</v>
      </c>
      <c r="I1202" s="80"/>
      <c r="J1202" s="81">
        <f>INT(I1202/G1202)</f>
        <v>0</v>
      </c>
      <c r="K1202" s="81">
        <f>MOD(I1202,G1202)</f>
        <v>0</v>
      </c>
      <c r="L1202" s="82" t="str">
        <f>IF(I1202="","-",J1202+K1202/(G1202/2))</f>
        <v>-</v>
      </c>
      <c r="M1202" s="83">
        <f>I1202*H1202</f>
        <v>0</v>
      </c>
      <c r="N1202" s="83">
        <f>IF(I1202=0,0,IF(I1202&lt;100,(H1202+0.1)*I1202-M1202+7.5,0))</f>
        <v>0</v>
      </c>
      <c r="O1202" s="83">
        <f>N1202+M1202</f>
        <v>0</v>
      </c>
      <c r="P1202" s="84"/>
      <c r="Q1202" s="78">
        <v>65</v>
      </c>
      <c r="R1202" s="85" t="s">
        <v>138</v>
      </c>
      <c r="S1202" s="84" t="s">
        <v>5037</v>
      </c>
    </row>
    <row r="1203" spans="1:19" s="42" customFormat="1" ht="15.9" x14ac:dyDescent="0.45">
      <c r="A1203" s="8"/>
      <c r="B1203" s="75" t="s">
        <v>2781</v>
      </c>
      <c r="C1203" s="76" t="s">
        <v>2650</v>
      </c>
      <c r="D1203" s="76" t="s">
        <v>2651</v>
      </c>
      <c r="E1203" s="76" t="s">
        <v>2782</v>
      </c>
      <c r="F1203" s="77" t="s">
        <v>52</v>
      </c>
      <c r="G1203" s="78">
        <v>175</v>
      </c>
      <c r="H1203" s="79">
        <v>0.84</v>
      </c>
      <c r="I1203" s="80"/>
      <c r="J1203" s="81">
        <f>INT(I1203/G1203)</f>
        <v>0</v>
      </c>
      <c r="K1203" s="81">
        <f>MOD(I1203,G1203)</f>
        <v>0</v>
      </c>
      <c r="L1203" s="82" t="str">
        <f>IF(I1203="","-",J1203+K1203/(G1203/2))</f>
        <v>-</v>
      </c>
      <c r="M1203" s="83">
        <f>I1203*H1203</f>
        <v>0</v>
      </c>
      <c r="N1203" s="83">
        <f>IF(I1203=0,0,IF(I1203&lt;100,(H1203+0.1)*I1203-M1203+7.5,0))</f>
        <v>0</v>
      </c>
      <c r="O1203" s="83">
        <f>N1203+M1203</f>
        <v>0</v>
      </c>
      <c r="P1203" s="84"/>
      <c r="Q1203" s="78">
        <v>60</v>
      </c>
      <c r="R1203" s="85" t="s">
        <v>58</v>
      </c>
      <c r="S1203" s="84" t="s">
        <v>5038</v>
      </c>
    </row>
    <row r="1204" spans="1:19" s="42" customFormat="1" ht="15.9" x14ac:dyDescent="0.45">
      <c r="A1204" s="8"/>
      <c r="B1204" s="75" t="s">
        <v>2783</v>
      </c>
      <c r="C1204" s="76" t="s">
        <v>2650</v>
      </c>
      <c r="D1204" s="76" t="s">
        <v>2651</v>
      </c>
      <c r="E1204" s="76" t="s">
        <v>2784</v>
      </c>
      <c r="F1204" s="77" t="s">
        <v>52</v>
      </c>
      <c r="G1204" s="78">
        <v>200</v>
      </c>
      <c r="H1204" s="79">
        <v>1.7</v>
      </c>
      <c r="I1204" s="80"/>
      <c r="J1204" s="81">
        <f>INT(I1204/G1204)</f>
        <v>0</v>
      </c>
      <c r="K1204" s="81">
        <f>MOD(I1204,G1204)</f>
        <v>0</v>
      </c>
      <c r="L1204" s="82" t="str">
        <f>IF(I1204="","-",J1204+K1204/(G1204/2))</f>
        <v>-</v>
      </c>
      <c r="M1204" s="83">
        <f>I1204*H1204</f>
        <v>0</v>
      </c>
      <c r="N1204" s="83">
        <f>IF(I1204=0,0,IF(I1204&lt;100,(H1204+0.1)*I1204-M1204+7.5,0))</f>
        <v>0</v>
      </c>
      <c r="O1204" s="83">
        <f>N1204+M1204</f>
        <v>0</v>
      </c>
      <c r="P1204" s="84"/>
      <c r="Q1204" s="78">
        <v>50</v>
      </c>
      <c r="R1204" s="85" t="s">
        <v>138</v>
      </c>
      <c r="S1204" s="84" t="s">
        <v>4493</v>
      </c>
    </row>
    <row r="1205" spans="1:19" s="42" customFormat="1" ht="15.9" x14ac:dyDescent="0.45">
      <c r="A1205" s="8"/>
      <c r="B1205" s="75" t="s">
        <v>2785</v>
      </c>
      <c r="C1205" s="76" t="s">
        <v>2650</v>
      </c>
      <c r="D1205" s="76" t="s">
        <v>2651</v>
      </c>
      <c r="E1205" s="76" t="s">
        <v>2786</v>
      </c>
      <c r="F1205" s="77" t="s">
        <v>52</v>
      </c>
      <c r="G1205" s="78">
        <v>150</v>
      </c>
      <c r="H1205" s="79">
        <v>1.24</v>
      </c>
      <c r="I1205" s="80"/>
      <c r="J1205" s="81">
        <f>INT(I1205/G1205)</f>
        <v>0</v>
      </c>
      <c r="K1205" s="81">
        <f>MOD(I1205,G1205)</f>
        <v>0</v>
      </c>
      <c r="L1205" s="82" t="str">
        <f>IF(I1205="","-",J1205+K1205/(G1205/2))</f>
        <v>-</v>
      </c>
      <c r="M1205" s="83">
        <f>I1205*H1205</f>
        <v>0</v>
      </c>
      <c r="N1205" s="83">
        <f>IF(I1205=0,0,IF(I1205&lt;100,(H1205+0.1)*I1205-M1205+7.5,0))</f>
        <v>0</v>
      </c>
      <c r="O1205" s="83">
        <f>N1205+M1205</f>
        <v>0</v>
      </c>
      <c r="P1205" s="84"/>
      <c r="Q1205" s="78">
        <v>60</v>
      </c>
      <c r="R1205" s="85" t="s">
        <v>53</v>
      </c>
      <c r="S1205" s="84" t="s">
        <v>5039</v>
      </c>
    </row>
    <row r="1206" spans="1:19" s="42" customFormat="1" ht="15.9" x14ac:dyDescent="0.45">
      <c r="A1206" s="8"/>
      <c r="B1206" s="75" t="s">
        <v>2787</v>
      </c>
      <c r="C1206" s="76" t="s">
        <v>2650</v>
      </c>
      <c r="D1206" s="76" t="s">
        <v>2651</v>
      </c>
      <c r="E1206" s="76" t="s">
        <v>2788</v>
      </c>
      <c r="F1206" s="77" t="s">
        <v>52</v>
      </c>
      <c r="G1206" s="78">
        <v>150</v>
      </c>
      <c r="H1206" s="79">
        <v>1.92</v>
      </c>
      <c r="I1206" s="80"/>
      <c r="J1206" s="81">
        <f>INT(I1206/G1206)</f>
        <v>0</v>
      </c>
      <c r="K1206" s="81">
        <f>MOD(I1206,G1206)</f>
        <v>0</v>
      </c>
      <c r="L1206" s="82" t="str">
        <f>IF(I1206="","-",J1206+K1206/(G1206/2))</f>
        <v>-</v>
      </c>
      <c r="M1206" s="83">
        <f>I1206*H1206</f>
        <v>0</v>
      </c>
      <c r="N1206" s="83">
        <f>IF(I1206=0,0,IF(I1206&lt;100,(H1206+0.1)*I1206-M1206+7.5,0))</f>
        <v>0</v>
      </c>
      <c r="O1206" s="83">
        <f>N1206+M1206</f>
        <v>0</v>
      </c>
      <c r="P1206" s="84"/>
      <c r="Q1206" s="78">
        <v>50</v>
      </c>
      <c r="R1206" s="85" t="s">
        <v>53</v>
      </c>
      <c r="S1206" s="84" t="s">
        <v>5040</v>
      </c>
    </row>
    <row r="1207" spans="1:19" s="42" customFormat="1" ht="15.9" x14ac:dyDescent="0.45">
      <c r="A1207" s="8"/>
      <c r="B1207" s="75" t="s">
        <v>2789</v>
      </c>
      <c r="C1207" s="76" t="s">
        <v>2650</v>
      </c>
      <c r="D1207" s="76" t="s">
        <v>2651</v>
      </c>
      <c r="E1207" s="76" t="s">
        <v>2790</v>
      </c>
      <c r="F1207" s="77" t="s">
        <v>52</v>
      </c>
      <c r="G1207" s="78">
        <v>150</v>
      </c>
      <c r="H1207" s="79">
        <v>1.34</v>
      </c>
      <c r="I1207" s="80"/>
      <c r="J1207" s="81">
        <f>INT(I1207/G1207)</f>
        <v>0</v>
      </c>
      <c r="K1207" s="81">
        <f>MOD(I1207,G1207)</f>
        <v>0</v>
      </c>
      <c r="L1207" s="82" t="str">
        <f>IF(I1207="","-",J1207+K1207/(G1207/2))</f>
        <v>-</v>
      </c>
      <c r="M1207" s="83">
        <f>I1207*H1207</f>
        <v>0</v>
      </c>
      <c r="N1207" s="83">
        <f>IF(I1207=0,0,IF(I1207&lt;100,(H1207+0.1)*I1207-M1207+7.5,0))</f>
        <v>0</v>
      </c>
      <c r="O1207" s="83">
        <f>N1207+M1207</f>
        <v>0</v>
      </c>
      <c r="P1207" s="84"/>
      <c r="Q1207" s="78">
        <v>45</v>
      </c>
      <c r="R1207" s="85" t="s">
        <v>63</v>
      </c>
      <c r="S1207" s="84" t="s">
        <v>5041</v>
      </c>
    </row>
    <row r="1208" spans="1:19" s="42" customFormat="1" ht="15.9" x14ac:dyDescent="0.45">
      <c r="A1208" s="8"/>
      <c r="B1208" s="75" t="s">
        <v>2791</v>
      </c>
      <c r="C1208" s="76" t="s">
        <v>2650</v>
      </c>
      <c r="D1208" s="76" t="s">
        <v>2651</v>
      </c>
      <c r="E1208" s="76" t="s">
        <v>2792</v>
      </c>
      <c r="F1208" s="77" t="s">
        <v>52</v>
      </c>
      <c r="G1208" s="78">
        <v>175</v>
      </c>
      <c r="H1208" s="79">
        <v>1.53</v>
      </c>
      <c r="I1208" s="80"/>
      <c r="J1208" s="81">
        <f>INT(I1208/G1208)</f>
        <v>0</v>
      </c>
      <c r="K1208" s="81">
        <f>MOD(I1208,G1208)</f>
        <v>0</v>
      </c>
      <c r="L1208" s="82" t="str">
        <f>IF(I1208="","-",J1208+K1208/(G1208/2))</f>
        <v>-</v>
      </c>
      <c r="M1208" s="83">
        <f>I1208*H1208</f>
        <v>0</v>
      </c>
      <c r="N1208" s="83">
        <f>IF(I1208=0,0,IF(I1208&lt;100,(H1208+0.1)*I1208-M1208+7.5,0))</f>
        <v>0</v>
      </c>
      <c r="O1208" s="83">
        <f>N1208+M1208</f>
        <v>0</v>
      </c>
      <c r="P1208" s="84"/>
      <c r="Q1208" s="78">
        <v>65</v>
      </c>
      <c r="R1208" s="85" t="s">
        <v>58</v>
      </c>
      <c r="S1208" s="84" t="s">
        <v>5042</v>
      </c>
    </row>
    <row r="1209" spans="1:19" s="42" customFormat="1" ht="15.9" x14ac:dyDescent="0.45">
      <c r="A1209" s="8"/>
      <c r="B1209" s="75" t="s">
        <v>2793</v>
      </c>
      <c r="C1209" s="76" t="s">
        <v>2650</v>
      </c>
      <c r="D1209" s="76" t="s">
        <v>2651</v>
      </c>
      <c r="E1209" s="76" t="s">
        <v>2794</v>
      </c>
      <c r="F1209" s="77" t="s">
        <v>52</v>
      </c>
      <c r="G1209" s="78">
        <v>175</v>
      </c>
      <c r="H1209" s="79">
        <v>1.78</v>
      </c>
      <c r="I1209" s="80"/>
      <c r="J1209" s="81">
        <f>INT(I1209/G1209)</f>
        <v>0</v>
      </c>
      <c r="K1209" s="81">
        <f>MOD(I1209,G1209)</f>
        <v>0</v>
      </c>
      <c r="L1209" s="82" t="str">
        <f>IF(I1209="","-",J1209+K1209/(G1209/2))</f>
        <v>-</v>
      </c>
      <c r="M1209" s="83">
        <f>I1209*H1209</f>
        <v>0</v>
      </c>
      <c r="N1209" s="83">
        <f>IF(I1209=0,0,IF(I1209&lt;100,(H1209+0.1)*I1209-M1209+7.5,0))</f>
        <v>0</v>
      </c>
      <c r="O1209" s="83">
        <f>N1209+M1209</f>
        <v>0</v>
      </c>
      <c r="P1209" s="84"/>
      <c r="Q1209" s="78">
        <v>90</v>
      </c>
      <c r="R1209" s="85" t="s">
        <v>58</v>
      </c>
      <c r="S1209" s="84" t="s">
        <v>5043</v>
      </c>
    </row>
    <row r="1210" spans="1:19" s="42" customFormat="1" ht="15.9" x14ac:dyDescent="0.45">
      <c r="A1210" s="8"/>
      <c r="B1210" s="75" t="s">
        <v>2795</v>
      </c>
      <c r="C1210" s="76" t="s">
        <v>2650</v>
      </c>
      <c r="D1210" s="76" t="s">
        <v>2651</v>
      </c>
      <c r="E1210" s="76" t="s">
        <v>2796</v>
      </c>
      <c r="F1210" s="77" t="s">
        <v>52</v>
      </c>
      <c r="G1210" s="78">
        <v>150</v>
      </c>
      <c r="H1210" s="79">
        <v>1.53</v>
      </c>
      <c r="I1210" s="80"/>
      <c r="J1210" s="81">
        <f>INT(I1210/G1210)</f>
        <v>0</v>
      </c>
      <c r="K1210" s="81">
        <f>MOD(I1210,G1210)</f>
        <v>0</v>
      </c>
      <c r="L1210" s="82" t="str">
        <f>IF(I1210="","-",J1210+K1210/(G1210/2))</f>
        <v>-</v>
      </c>
      <c r="M1210" s="83">
        <f>I1210*H1210</f>
        <v>0</v>
      </c>
      <c r="N1210" s="83">
        <f>IF(I1210=0,0,IF(I1210&lt;100,(H1210+0.1)*I1210-M1210+7.5,0))</f>
        <v>0</v>
      </c>
      <c r="O1210" s="83">
        <f>N1210+M1210</f>
        <v>0</v>
      </c>
      <c r="P1210" s="84"/>
      <c r="Q1210" s="78">
        <v>60</v>
      </c>
      <c r="R1210" s="85" t="s">
        <v>138</v>
      </c>
      <c r="S1210" s="84" t="s">
        <v>5044</v>
      </c>
    </row>
    <row r="1211" spans="1:19" s="42" customFormat="1" ht="15.9" x14ac:dyDescent="0.45">
      <c r="A1211" s="8"/>
      <c r="B1211" s="75" t="s">
        <v>2797</v>
      </c>
      <c r="C1211" s="76" t="s">
        <v>2650</v>
      </c>
      <c r="D1211" s="76" t="s">
        <v>2651</v>
      </c>
      <c r="E1211" s="76" t="s">
        <v>2798</v>
      </c>
      <c r="F1211" s="77" t="s">
        <v>52</v>
      </c>
      <c r="G1211" s="78">
        <v>150</v>
      </c>
      <c r="H1211" s="79">
        <v>0.76</v>
      </c>
      <c r="I1211" s="80"/>
      <c r="J1211" s="81">
        <f>INT(I1211/G1211)</f>
        <v>0</v>
      </c>
      <c r="K1211" s="81">
        <f>MOD(I1211,G1211)</f>
        <v>0</v>
      </c>
      <c r="L1211" s="82" t="str">
        <f>IF(I1211="","-",J1211+K1211/(G1211/2))</f>
        <v>-</v>
      </c>
      <c r="M1211" s="83">
        <f>I1211*H1211</f>
        <v>0</v>
      </c>
      <c r="N1211" s="83">
        <f>IF(I1211=0,0,IF(I1211&lt;100,(H1211+0.1)*I1211-M1211+7.5,0))</f>
        <v>0</v>
      </c>
      <c r="O1211" s="83">
        <f>N1211+M1211</f>
        <v>0</v>
      </c>
      <c r="P1211" s="84"/>
      <c r="Q1211" s="78">
        <v>50</v>
      </c>
      <c r="R1211" s="85" t="s">
        <v>163</v>
      </c>
      <c r="S1211" s="84" t="s">
        <v>5045</v>
      </c>
    </row>
    <row r="1212" spans="1:19" s="42" customFormat="1" ht="15.9" x14ac:dyDescent="0.45">
      <c r="A1212" s="8"/>
      <c r="B1212" s="75" t="s">
        <v>2799</v>
      </c>
      <c r="C1212" s="76" t="s">
        <v>2650</v>
      </c>
      <c r="D1212" s="76" t="s">
        <v>2651</v>
      </c>
      <c r="E1212" s="76" t="s">
        <v>2800</v>
      </c>
      <c r="F1212" s="77" t="s">
        <v>52</v>
      </c>
      <c r="G1212" s="78">
        <v>175</v>
      </c>
      <c r="H1212" s="79">
        <v>1.05</v>
      </c>
      <c r="I1212" s="80"/>
      <c r="J1212" s="81">
        <f>INT(I1212/G1212)</f>
        <v>0</v>
      </c>
      <c r="K1212" s="81">
        <f>MOD(I1212,G1212)</f>
        <v>0</v>
      </c>
      <c r="L1212" s="82" t="str">
        <f>IF(I1212="","-",J1212+K1212/(G1212/2))</f>
        <v>-</v>
      </c>
      <c r="M1212" s="83">
        <f>I1212*H1212</f>
        <v>0</v>
      </c>
      <c r="N1212" s="83">
        <f>IF(I1212=0,0,IF(I1212&lt;100,(H1212+0.1)*I1212-M1212+7.5,0))</f>
        <v>0</v>
      </c>
      <c r="O1212" s="83">
        <f>N1212+M1212</f>
        <v>0</v>
      </c>
      <c r="P1212" s="84"/>
      <c r="Q1212" s="78">
        <v>60</v>
      </c>
      <c r="R1212" s="85" t="s">
        <v>138</v>
      </c>
      <c r="S1212" s="84" t="s">
        <v>5046</v>
      </c>
    </row>
    <row r="1213" spans="1:19" s="42" customFormat="1" ht="15.9" x14ac:dyDescent="0.45">
      <c r="A1213" s="8"/>
      <c r="B1213" s="75" t="s">
        <v>2801</v>
      </c>
      <c r="C1213" s="76" t="s">
        <v>2650</v>
      </c>
      <c r="D1213" s="76" t="s">
        <v>2651</v>
      </c>
      <c r="E1213" s="76" t="s">
        <v>2802</v>
      </c>
      <c r="F1213" s="77" t="s">
        <v>52</v>
      </c>
      <c r="G1213" s="78">
        <v>175</v>
      </c>
      <c r="H1213" s="79">
        <v>0.92</v>
      </c>
      <c r="I1213" s="80"/>
      <c r="J1213" s="81">
        <f>INT(I1213/G1213)</f>
        <v>0</v>
      </c>
      <c r="K1213" s="81">
        <f>MOD(I1213,G1213)</f>
        <v>0</v>
      </c>
      <c r="L1213" s="82" t="str">
        <f>IF(I1213="","-",J1213+K1213/(G1213/2))</f>
        <v>-</v>
      </c>
      <c r="M1213" s="83">
        <f>I1213*H1213</f>
        <v>0</v>
      </c>
      <c r="N1213" s="83">
        <f>IF(I1213=0,0,IF(I1213&lt;100,(H1213+0.1)*I1213-M1213+7.5,0))</f>
        <v>0</v>
      </c>
      <c r="O1213" s="83">
        <f>N1213+M1213</f>
        <v>0</v>
      </c>
      <c r="P1213" s="84"/>
      <c r="Q1213" s="78">
        <v>70</v>
      </c>
      <c r="R1213" s="85" t="s">
        <v>2323</v>
      </c>
      <c r="S1213" s="84" t="s">
        <v>5047</v>
      </c>
    </row>
    <row r="1214" spans="1:19" s="42" customFormat="1" ht="15.9" x14ac:dyDescent="0.45">
      <c r="A1214" s="8"/>
      <c r="B1214" s="75" t="s">
        <v>2803</v>
      </c>
      <c r="C1214" s="76" t="s">
        <v>2650</v>
      </c>
      <c r="D1214" s="76" t="s">
        <v>2651</v>
      </c>
      <c r="E1214" s="76" t="s">
        <v>2804</v>
      </c>
      <c r="F1214" s="77" t="s">
        <v>52</v>
      </c>
      <c r="G1214" s="78">
        <v>175</v>
      </c>
      <c r="H1214" s="79">
        <v>1.41</v>
      </c>
      <c r="I1214" s="80"/>
      <c r="J1214" s="81">
        <f>INT(I1214/G1214)</f>
        <v>0</v>
      </c>
      <c r="K1214" s="81">
        <f>MOD(I1214,G1214)</f>
        <v>0</v>
      </c>
      <c r="L1214" s="82" t="str">
        <f>IF(I1214="","-",J1214+K1214/(G1214/2))</f>
        <v>-</v>
      </c>
      <c r="M1214" s="83">
        <f>I1214*H1214</f>
        <v>0</v>
      </c>
      <c r="N1214" s="83">
        <f>IF(I1214=0,0,IF(I1214&lt;100,(H1214+0.1)*I1214-M1214+7.5,0))</f>
        <v>0</v>
      </c>
      <c r="O1214" s="83">
        <f>N1214+M1214</f>
        <v>0</v>
      </c>
      <c r="P1214" s="84"/>
      <c r="Q1214" s="78">
        <v>70</v>
      </c>
      <c r="R1214" s="85" t="s">
        <v>58</v>
      </c>
      <c r="S1214" s="84" t="s">
        <v>5048</v>
      </c>
    </row>
    <row r="1215" spans="1:19" s="42" customFormat="1" ht="15.9" x14ac:dyDescent="0.45">
      <c r="A1215" s="8"/>
      <c r="B1215" s="75" t="s">
        <v>2805</v>
      </c>
      <c r="C1215" s="76" t="s">
        <v>2650</v>
      </c>
      <c r="D1215" s="76" t="s">
        <v>2651</v>
      </c>
      <c r="E1215" s="76" t="s">
        <v>2806</v>
      </c>
      <c r="F1215" s="77" t="s">
        <v>52</v>
      </c>
      <c r="G1215" s="78">
        <v>175</v>
      </c>
      <c r="H1215" s="79">
        <v>1.08</v>
      </c>
      <c r="I1215" s="80"/>
      <c r="J1215" s="81">
        <f>INT(I1215/G1215)</f>
        <v>0</v>
      </c>
      <c r="K1215" s="81">
        <f>MOD(I1215,G1215)</f>
        <v>0</v>
      </c>
      <c r="L1215" s="82" t="str">
        <f>IF(I1215="","-",J1215+K1215/(G1215/2))</f>
        <v>-</v>
      </c>
      <c r="M1215" s="83">
        <f>I1215*H1215</f>
        <v>0</v>
      </c>
      <c r="N1215" s="83">
        <f>IF(I1215=0,0,IF(I1215&lt;100,(H1215+0.1)*I1215-M1215+7.5,0))</f>
        <v>0</v>
      </c>
      <c r="O1215" s="83">
        <f>N1215+M1215</f>
        <v>0</v>
      </c>
      <c r="P1215" s="84"/>
      <c r="Q1215" s="78">
        <v>70</v>
      </c>
      <c r="R1215" s="85" t="s">
        <v>63</v>
      </c>
      <c r="S1215" s="84" t="s">
        <v>5049</v>
      </c>
    </row>
    <row r="1216" spans="1:19" s="42" customFormat="1" ht="15.9" x14ac:dyDescent="0.45">
      <c r="A1216" s="8"/>
      <c r="B1216" s="75" t="s">
        <v>2807</v>
      </c>
      <c r="C1216" s="76" t="s">
        <v>2650</v>
      </c>
      <c r="D1216" s="76" t="s">
        <v>2651</v>
      </c>
      <c r="E1216" s="76" t="s">
        <v>2808</v>
      </c>
      <c r="F1216" s="77" t="s">
        <v>52</v>
      </c>
      <c r="G1216" s="78">
        <v>175</v>
      </c>
      <c r="H1216" s="79">
        <v>1.71</v>
      </c>
      <c r="I1216" s="80"/>
      <c r="J1216" s="81">
        <f>INT(I1216/G1216)</f>
        <v>0</v>
      </c>
      <c r="K1216" s="81">
        <f>MOD(I1216,G1216)</f>
        <v>0</v>
      </c>
      <c r="L1216" s="82" t="str">
        <f>IF(I1216="","-",J1216+K1216/(G1216/2))</f>
        <v>-</v>
      </c>
      <c r="M1216" s="83">
        <f>I1216*H1216</f>
        <v>0</v>
      </c>
      <c r="N1216" s="83">
        <f>IF(I1216=0,0,IF(I1216&lt;100,(H1216+0.1)*I1216-M1216+7.5,0))</f>
        <v>0</v>
      </c>
      <c r="O1216" s="83">
        <f>N1216+M1216</f>
        <v>0</v>
      </c>
      <c r="P1216" s="84"/>
      <c r="Q1216" s="78">
        <v>55</v>
      </c>
      <c r="R1216" s="85" t="s">
        <v>2323</v>
      </c>
      <c r="S1216" s="84" t="s">
        <v>5050</v>
      </c>
    </row>
    <row r="1217" spans="1:19" s="42" customFormat="1" ht="15.9" x14ac:dyDescent="0.45">
      <c r="A1217" s="8"/>
      <c r="B1217" s="75" t="s">
        <v>2809</v>
      </c>
      <c r="C1217" s="76" t="s">
        <v>2650</v>
      </c>
      <c r="D1217" s="76" t="s">
        <v>2651</v>
      </c>
      <c r="E1217" s="76" t="s">
        <v>2810</v>
      </c>
      <c r="F1217" s="77" t="s">
        <v>52</v>
      </c>
      <c r="G1217" s="78">
        <v>150</v>
      </c>
      <c r="H1217" s="79">
        <v>0.8</v>
      </c>
      <c r="I1217" s="80"/>
      <c r="J1217" s="81">
        <f>INT(I1217/G1217)</f>
        <v>0</v>
      </c>
      <c r="K1217" s="81">
        <f>MOD(I1217,G1217)</f>
        <v>0</v>
      </c>
      <c r="L1217" s="82" t="str">
        <f>IF(I1217="","-",J1217+K1217/(G1217/2))</f>
        <v>-</v>
      </c>
      <c r="M1217" s="83">
        <f>I1217*H1217</f>
        <v>0</v>
      </c>
      <c r="N1217" s="83">
        <f>IF(I1217=0,0,IF(I1217&lt;100,(H1217+0.1)*I1217-M1217+7.5,0))</f>
        <v>0</v>
      </c>
      <c r="O1217" s="83">
        <f>N1217+M1217</f>
        <v>0</v>
      </c>
      <c r="P1217" s="84"/>
      <c r="Q1217" s="78">
        <v>70</v>
      </c>
      <c r="R1217" s="85" t="s">
        <v>63</v>
      </c>
      <c r="S1217" s="84" t="s">
        <v>5051</v>
      </c>
    </row>
    <row r="1218" spans="1:19" s="42" customFormat="1" ht="15.9" x14ac:dyDescent="0.45">
      <c r="A1218" s="8"/>
      <c r="B1218" s="75" t="s">
        <v>2811</v>
      </c>
      <c r="C1218" s="76" t="s">
        <v>2650</v>
      </c>
      <c r="D1218" s="76" t="s">
        <v>2651</v>
      </c>
      <c r="E1218" s="76" t="s">
        <v>2812</v>
      </c>
      <c r="F1218" s="77" t="s">
        <v>52</v>
      </c>
      <c r="G1218" s="78">
        <v>150</v>
      </c>
      <c r="H1218" s="79">
        <v>1.99</v>
      </c>
      <c r="I1218" s="80"/>
      <c r="J1218" s="81">
        <f>INT(I1218/G1218)</f>
        <v>0</v>
      </c>
      <c r="K1218" s="81">
        <f>MOD(I1218,G1218)</f>
        <v>0</v>
      </c>
      <c r="L1218" s="82" t="str">
        <f>IF(I1218="","-",J1218+K1218/(G1218/2))</f>
        <v>-</v>
      </c>
      <c r="M1218" s="83">
        <f>I1218*H1218</f>
        <v>0</v>
      </c>
      <c r="N1218" s="83">
        <f>IF(I1218=0,0,IF(I1218&lt;100,(H1218+0.1)*I1218-M1218+7.5,0))</f>
        <v>0</v>
      </c>
      <c r="O1218" s="83">
        <f>N1218+M1218</f>
        <v>0</v>
      </c>
      <c r="P1218" s="84"/>
      <c r="Q1218" s="78">
        <v>65</v>
      </c>
      <c r="R1218" s="85" t="s">
        <v>138</v>
      </c>
      <c r="S1218" s="84" t="s">
        <v>5052</v>
      </c>
    </row>
    <row r="1219" spans="1:19" s="42" customFormat="1" ht="15.9" x14ac:dyDescent="0.45">
      <c r="A1219" s="8"/>
      <c r="B1219" s="75" t="s">
        <v>2813</v>
      </c>
      <c r="C1219" s="76" t="s">
        <v>2650</v>
      </c>
      <c r="D1219" s="76" t="s">
        <v>2651</v>
      </c>
      <c r="E1219" s="76" t="s">
        <v>2814</v>
      </c>
      <c r="F1219" s="77" t="s">
        <v>52</v>
      </c>
      <c r="G1219" s="78">
        <v>150</v>
      </c>
      <c r="H1219" s="79">
        <v>1.71</v>
      </c>
      <c r="I1219" s="80"/>
      <c r="J1219" s="81">
        <f>INT(I1219/G1219)</f>
        <v>0</v>
      </c>
      <c r="K1219" s="81">
        <f>MOD(I1219,G1219)</f>
        <v>0</v>
      </c>
      <c r="L1219" s="82" t="str">
        <f>IF(I1219="","-",J1219+K1219/(G1219/2))</f>
        <v>-</v>
      </c>
      <c r="M1219" s="83">
        <f>I1219*H1219</f>
        <v>0</v>
      </c>
      <c r="N1219" s="83">
        <f>IF(I1219=0,0,IF(I1219&lt;100,(H1219+0.1)*I1219-M1219+7.5,0))</f>
        <v>0</v>
      </c>
      <c r="O1219" s="83">
        <f>N1219+M1219</f>
        <v>0</v>
      </c>
      <c r="P1219" s="84"/>
      <c r="Q1219" s="78">
        <v>60</v>
      </c>
      <c r="R1219" s="85" t="s">
        <v>63</v>
      </c>
      <c r="S1219" s="84" t="s">
        <v>5053</v>
      </c>
    </row>
    <row r="1220" spans="1:19" s="42" customFormat="1" ht="15.9" x14ac:dyDescent="0.45">
      <c r="A1220" s="8"/>
      <c r="B1220" s="75" t="s">
        <v>2815</v>
      </c>
      <c r="C1220" s="76" t="s">
        <v>2650</v>
      </c>
      <c r="D1220" s="76" t="s">
        <v>2651</v>
      </c>
      <c r="E1220" s="76" t="s">
        <v>2816</v>
      </c>
      <c r="F1220" s="77" t="s">
        <v>52</v>
      </c>
      <c r="G1220" s="78">
        <v>200</v>
      </c>
      <c r="H1220" s="79">
        <v>1.01</v>
      </c>
      <c r="I1220" s="80"/>
      <c r="J1220" s="81">
        <f>INT(I1220/G1220)</f>
        <v>0</v>
      </c>
      <c r="K1220" s="81">
        <f>MOD(I1220,G1220)</f>
        <v>0</v>
      </c>
      <c r="L1220" s="82" t="str">
        <f>IF(I1220="","-",J1220+K1220/(G1220/2))</f>
        <v>-</v>
      </c>
      <c r="M1220" s="83">
        <f>I1220*H1220</f>
        <v>0</v>
      </c>
      <c r="N1220" s="83">
        <f>IF(I1220=0,0,IF(I1220&lt;100,(H1220+0.1)*I1220-M1220+7.5,0))</f>
        <v>0</v>
      </c>
      <c r="O1220" s="83">
        <f>N1220+M1220</f>
        <v>0</v>
      </c>
      <c r="P1220" s="84"/>
      <c r="Q1220" s="78">
        <v>70</v>
      </c>
      <c r="R1220" s="85" t="s">
        <v>58</v>
      </c>
      <c r="S1220" s="84" t="s">
        <v>5054</v>
      </c>
    </row>
    <row r="1221" spans="1:19" s="42" customFormat="1" ht="15.9" x14ac:dyDescent="0.45">
      <c r="A1221" s="8"/>
      <c r="B1221" s="75" t="s">
        <v>2817</v>
      </c>
      <c r="C1221" s="76" t="s">
        <v>2650</v>
      </c>
      <c r="D1221" s="76" t="s">
        <v>2651</v>
      </c>
      <c r="E1221" s="76" t="s">
        <v>2818</v>
      </c>
      <c r="F1221" s="77" t="s">
        <v>52</v>
      </c>
      <c r="G1221" s="78">
        <v>150</v>
      </c>
      <c r="H1221" s="79">
        <v>1.99</v>
      </c>
      <c r="I1221" s="80"/>
      <c r="J1221" s="81">
        <f>INT(I1221/G1221)</f>
        <v>0</v>
      </c>
      <c r="K1221" s="81">
        <f>MOD(I1221,G1221)</f>
        <v>0</v>
      </c>
      <c r="L1221" s="82" t="str">
        <f>IF(I1221="","-",J1221+K1221/(G1221/2))</f>
        <v>-</v>
      </c>
      <c r="M1221" s="83">
        <f>I1221*H1221</f>
        <v>0</v>
      </c>
      <c r="N1221" s="83">
        <f>IF(I1221=0,0,IF(I1221&lt;100,(H1221+0.1)*I1221-M1221+7.5,0))</f>
        <v>0</v>
      </c>
      <c r="O1221" s="83">
        <f>N1221+M1221</f>
        <v>0</v>
      </c>
      <c r="P1221" s="84"/>
      <c r="Q1221" s="78">
        <v>70</v>
      </c>
      <c r="R1221" s="85" t="s">
        <v>138</v>
      </c>
      <c r="S1221" s="84" t="s">
        <v>5055</v>
      </c>
    </row>
    <row r="1222" spans="1:19" s="42" customFormat="1" ht="15.9" x14ac:dyDescent="0.45">
      <c r="A1222" s="8"/>
      <c r="B1222" s="75" t="s">
        <v>2819</v>
      </c>
      <c r="C1222" s="76" t="s">
        <v>2650</v>
      </c>
      <c r="D1222" s="76" t="s">
        <v>2651</v>
      </c>
      <c r="E1222" s="76" t="s">
        <v>2820</v>
      </c>
      <c r="F1222" s="77" t="s">
        <v>52</v>
      </c>
      <c r="G1222" s="78">
        <v>175</v>
      </c>
      <c r="H1222" s="79">
        <v>1.08</v>
      </c>
      <c r="I1222" s="80"/>
      <c r="J1222" s="81">
        <f>INT(I1222/G1222)</f>
        <v>0</v>
      </c>
      <c r="K1222" s="81">
        <f>MOD(I1222,G1222)</f>
        <v>0</v>
      </c>
      <c r="L1222" s="82" t="str">
        <f>IF(I1222="","-",J1222+K1222/(G1222/2))</f>
        <v>-</v>
      </c>
      <c r="M1222" s="83">
        <f>I1222*H1222</f>
        <v>0</v>
      </c>
      <c r="N1222" s="83">
        <f>IF(I1222=0,0,IF(I1222&lt;100,(H1222+0.1)*I1222-M1222+7.5,0))</f>
        <v>0</v>
      </c>
      <c r="O1222" s="83">
        <f>N1222+M1222</f>
        <v>0</v>
      </c>
      <c r="P1222" s="84"/>
      <c r="Q1222" s="78">
        <v>65</v>
      </c>
      <c r="R1222" s="85" t="s">
        <v>138</v>
      </c>
      <c r="S1222" s="84" t="s">
        <v>4561</v>
      </c>
    </row>
    <row r="1223" spans="1:19" s="42" customFormat="1" ht="15.9" x14ac:dyDescent="0.45">
      <c r="A1223" s="8"/>
      <c r="B1223" s="75" t="s">
        <v>2821</v>
      </c>
      <c r="C1223" s="76" t="s">
        <v>2650</v>
      </c>
      <c r="D1223" s="76" t="s">
        <v>2651</v>
      </c>
      <c r="E1223" s="76" t="s">
        <v>2822</v>
      </c>
      <c r="F1223" s="77" t="s">
        <v>52</v>
      </c>
      <c r="G1223" s="78">
        <v>175</v>
      </c>
      <c r="H1223" s="79">
        <v>0.91</v>
      </c>
      <c r="I1223" s="80"/>
      <c r="J1223" s="81">
        <f>INT(I1223/G1223)</f>
        <v>0</v>
      </c>
      <c r="K1223" s="81">
        <f>MOD(I1223,G1223)</f>
        <v>0</v>
      </c>
      <c r="L1223" s="82" t="str">
        <f>IF(I1223="","-",J1223+K1223/(G1223/2))</f>
        <v>-</v>
      </c>
      <c r="M1223" s="83">
        <f>I1223*H1223</f>
        <v>0</v>
      </c>
      <c r="N1223" s="83">
        <f>IF(I1223=0,0,IF(I1223&lt;100,(H1223+0.1)*I1223-M1223+7.5,0))</f>
        <v>0</v>
      </c>
      <c r="O1223" s="83">
        <f>N1223+M1223</f>
        <v>0</v>
      </c>
      <c r="P1223" s="84"/>
      <c r="Q1223" s="78">
        <v>70</v>
      </c>
      <c r="R1223" s="85" t="s">
        <v>63</v>
      </c>
      <c r="S1223" s="84" t="s">
        <v>5056</v>
      </c>
    </row>
    <row r="1224" spans="1:19" s="42" customFormat="1" ht="15.9" x14ac:dyDescent="0.45">
      <c r="A1224" s="8"/>
      <c r="B1224" s="75" t="s">
        <v>2823</v>
      </c>
      <c r="C1224" s="76" t="s">
        <v>2650</v>
      </c>
      <c r="D1224" s="76" t="s">
        <v>2651</v>
      </c>
      <c r="E1224" s="76" t="s">
        <v>2824</v>
      </c>
      <c r="F1224" s="77" t="s">
        <v>52</v>
      </c>
      <c r="G1224" s="78">
        <v>175</v>
      </c>
      <c r="H1224" s="79">
        <v>0.69000000000000006</v>
      </c>
      <c r="I1224" s="80"/>
      <c r="J1224" s="81">
        <f>INT(I1224/G1224)</f>
        <v>0</v>
      </c>
      <c r="K1224" s="81">
        <f>MOD(I1224,G1224)</f>
        <v>0</v>
      </c>
      <c r="L1224" s="82" t="str">
        <f>IF(I1224="","-",J1224+K1224/(G1224/2))</f>
        <v>-</v>
      </c>
      <c r="M1224" s="83">
        <f>I1224*H1224</f>
        <v>0</v>
      </c>
      <c r="N1224" s="83">
        <f>IF(I1224=0,0,IF(I1224&lt;100,(H1224+0.1)*I1224-M1224+7.5,0))</f>
        <v>0</v>
      </c>
      <c r="O1224" s="83">
        <f>N1224+M1224</f>
        <v>0</v>
      </c>
      <c r="P1224" s="84"/>
      <c r="Q1224" s="78">
        <v>35</v>
      </c>
      <c r="R1224" s="85" t="s">
        <v>53</v>
      </c>
      <c r="S1224" s="84" t="s">
        <v>5057</v>
      </c>
    </row>
    <row r="1225" spans="1:19" s="42" customFormat="1" ht="15.9" x14ac:dyDescent="0.45">
      <c r="A1225" s="8"/>
      <c r="B1225" s="75" t="s">
        <v>2825</v>
      </c>
      <c r="C1225" s="76" t="s">
        <v>2650</v>
      </c>
      <c r="D1225" s="76" t="s">
        <v>2651</v>
      </c>
      <c r="E1225" s="76" t="s">
        <v>2826</v>
      </c>
      <c r="F1225" s="77" t="s">
        <v>52</v>
      </c>
      <c r="G1225" s="78">
        <v>175</v>
      </c>
      <c r="H1225" s="79">
        <v>0.91</v>
      </c>
      <c r="I1225" s="80"/>
      <c r="J1225" s="81">
        <f>INT(I1225/G1225)</f>
        <v>0</v>
      </c>
      <c r="K1225" s="81">
        <f>MOD(I1225,G1225)</f>
        <v>0</v>
      </c>
      <c r="L1225" s="82" t="str">
        <f>IF(I1225="","-",J1225+K1225/(G1225/2))</f>
        <v>-</v>
      </c>
      <c r="M1225" s="83">
        <f>I1225*H1225</f>
        <v>0</v>
      </c>
      <c r="N1225" s="83">
        <f>IF(I1225=0,0,IF(I1225&lt;100,(H1225+0.1)*I1225-M1225+7.5,0))</f>
        <v>0</v>
      </c>
      <c r="O1225" s="83">
        <f>N1225+M1225</f>
        <v>0</v>
      </c>
      <c r="P1225" s="84"/>
      <c r="Q1225" s="78">
        <v>35</v>
      </c>
      <c r="R1225" s="85" t="s">
        <v>63</v>
      </c>
      <c r="S1225" s="84" t="s">
        <v>4521</v>
      </c>
    </row>
    <row r="1226" spans="1:19" s="42" customFormat="1" ht="15.9" x14ac:dyDescent="0.45">
      <c r="A1226" s="8"/>
      <c r="B1226" s="75" t="s">
        <v>2827</v>
      </c>
      <c r="C1226" s="76" t="s">
        <v>2650</v>
      </c>
      <c r="D1226" s="76" t="s">
        <v>2651</v>
      </c>
      <c r="E1226" s="76" t="s">
        <v>2828</v>
      </c>
      <c r="F1226" s="77" t="s">
        <v>52</v>
      </c>
      <c r="G1226" s="78">
        <v>175</v>
      </c>
      <c r="H1226" s="79">
        <v>0.69000000000000006</v>
      </c>
      <c r="I1226" s="80"/>
      <c r="J1226" s="81">
        <f>INT(I1226/G1226)</f>
        <v>0</v>
      </c>
      <c r="K1226" s="81">
        <f>MOD(I1226,G1226)</f>
        <v>0</v>
      </c>
      <c r="L1226" s="82" t="str">
        <f>IF(I1226="","-",J1226+K1226/(G1226/2))</f>
        <v>-</v>
      </c>
      <c r="M1226" s="83">
        <f>I1226*H1226</f>
        <v>0</v>
      </c>
      <c r="N1226" s="83">
        <f>IF(I1226=0,0,IF(I1226&lt;100,(H1226+0.1)*I1226-M1226+7.5,0))</f>
        <v>0</v>
      </c>
      <c r="O1226" s="83">
        <f>N1226+M1226</f>
        <v>0</v>
      </c>
      <c r="P1226" s="84"/>
      <c r="Q1226" s="78">
        <v>25</v>
      </c>
      <c r="R1226" s="85" t="s">
        <v>138</v>
      </c>
      <c r="S1226" s="84" t="s">
        <v>5058</v>
      </c>
    </row>
    <row r="1227" spans="1:19" s="42" customFormat="1" ht="15.9" x14ac:dyDescent="0.45">
      <c r="A1227" s="8"/>
      <c r="B1227" s="75" t="s">
        <v>2829</v>
      </c>
      <c r="C1227" s="76" t="s">
        <v>2650</v>
      </c>
      <c r="D1227" s="76" t="s">
        <v>2651</v>
      </c>
      <c r="E1227" s="76" t="s">
        <v>2830</v>
      </c>
      <c r="F1227" s="77" t="s">
        <v>52</v>
      </c>
      <c r="G1227" s="78">
        <v>150</v>
      </c>
      <c r="H1227" s="79">
        <v>1.08</v>
      </c>
      <c r="I1227" s="80"/>
      <c r="J1227" s="81">
        <f>INT(I1227/G1227)</f>
        <v>0</v>
      </c>
      <c r="K1227" s="81">
        <f>MOD(I1227,G1227)</f>
        <v>0</v>
      </c>
      <c r="L1227" s="82" t="str">
        <f>IF(I1227="","-",J1227+K1227/(G1227/2))</f>
        <v>-</v>
      </c>
      <c r="M1227" s="83">
        <f>I1227*H1227</f>
        <v>0</v>
      </c>
      <c r="N1227" s="83">
        <f>IF(I1227=0,0,IF(I1227&lt;100,(H1227+0.1)*I1227-M1227+7.5,0))</f>
        <v>0</v>
      </c>
      <c r="O1227" s="83">
        <f>N1227+M1227</f>
        <v>0</v>
      </c>
      <c r="P1227" s="84"/>
      <c r="Q1227" s="78">
        <v>60</v>
      </c>
      <c r="R1227" s="85" t="s">
        <v>58</v>
      </c>
      <c r="S1227" s="84" t="s">
        <v>5059</v>
      </c>
    </row>
    <row r="1228" spans="1:19" s="42" customFormat="1" ht="15.9" x14ac:dyDescent="0.45">
      <c r="A1228" s="8"/>
      <c r="B1228" s="75" t="s">
        <v>2831</v>
      </c>
      <c r="C1228" s="76" t="s">
        <v>2650</v>
      </c>
      <c r="D1228" s="76" t="s">
        <v>2651</v>
      </c>
      <c r="E1228" s="76" t="s">
        <v>2832</v>
      </c>
      <c r="F1228" s="77" t="s">
        <v>52</v>
      </c>
      <c r="G1228" s="78">
        <v>175</v>
      </c>
      <c r="H1228" s="79">
        <v>0.91</v>
      </c>
      <c r="I1228" s="80"/>
      <c r="J1228" s="81">
        <f>INT(I1228/G1228)</f>
        <v>0</v>
      </c>
      <c r="K1228" s="81">
        <f>MOD(I1228,G1228)</f>
        <v>0</v>
      </c>
      <c r="L1228" s="82" t="str">
        <f>IF(I1228="","-",J1228+K1228/(G1228/2))</f>
        <v>-</v>
      </c>
      <c r="M1228" s="83">
        <f>I1228*H1228</f>
        <v>0</v>
      </c>
      <c r="N1228" s="83">
        <f>IF(I1228=0,0,IF(I1228&lt;100,(H1228+0.1)*I1228-M1228+7.5,0))</f>
        <v>0</v>
      </c>
      <c r="O1228" s="83">
        <f>N1228+M1228</f>
        <v>0</v>
      </c>
      <c r="P1228" s="84"/>
      <c r="Q1228" s="78">
        <v>90</v>
      </c>
      <c r="R1228" s="85" t="s">
        <v>53</v>
      </c>
      <c r="S1228" s="84" t="s">
        <v>5060</v>
      </c>
    </row>
    <row r="1229" spans="1:19" s="42" customFormat="1" ht="15.9" x14ac:dyDescent="0.45">
      <c r="A1229" s="8"/>
      <c r="B1229" s="75" t="s">
        <v>2833</v>
      </c>
      <c r="C1229" s="76" t="s">
        <v>2650</v>
      </c>
      <c r="D1229" s="76" t="s">
        <v>2651</v>
      </c>
      <c r="E1229" s="76" t="s">
        <v>2834</v>
      </c>
      <c r="F1229" s="77" t="s">
        <v>52</v>
      </c>
      <c r="G1229" s="78">
        <v>150</v>
      </c>
      <c r="H1229" s="79">
        <v>1.1200000000000001</v>
      </c>
      <c r="I1229" s="80"/>
      <c r="J1229" s="81">
        <f>INT(I1229/G1229)</f>
        <v>0</v>
      </c>
      <c r="K1229" s="81">
        <f>MOD(I1229,G1229)</f>
        <v>0</v>
      </c>
      <c r="L1229" s="82" t="str">
        <f>IF(I1229="","-",J1229+K1229/(G1229/2))</f>
        <v>-</v>
      </c>
      <c r="M1229" s="83">
        <f>I1229*H1229</f>
        <v>0</v>
      </c>
      <c r="N1229" s="83">
        <f>IF(I1229=0,0,IF(I1229&lt;100,(H1229+0.1)*I1229-M1229+7.5,0))</f>
        <v>0</v>
      </c>
      <c r="O1229" s="83">
        <f>N1229+M1229</f>
        <v>0</v>
      </c>
      <c r="P1229" s="84"/>
      <c r="Q1229" s="78">
        <v>60</v>
      </c>
      <c r="R1229" s="85" t="s">
        <v>2751</v>
      </c>
      <c r="S1229" s="84" t="s">
        <v>5061</v>
      </c>
    </row>
    <row r="1230" spans="1:19" s="42" customFormat="1" ht="15.9" x14ac:dyDescent="0.45">
      <c r="A1230" s="8"/>
      <c r="B1230" s="75" t="s">
        <v>2835</v>
      </c>
      <c r="C1230" s="76" t="s">
        <v>2650</v>
      </c>
      <c r="D1230" s="76" t="s">
        <v>2651</v>
      </c>
      <c r="E1230" s="76" t="s">
        <v>2836</v>
      </c>
      <c r="F1230" s="77" t="s">
        <v>52</v>
      </c>
      <c r="G1230" s="78">
        <v>150</v>
      </c>
      <c r="H1230" s="79">
        <v>1.53</v>
      </c>
      <c r="I1230" s="80"/>
      <c r="J1230" s="81">
        <f>INT(I1230/G1230)</f>
        <v>0</v>
      </c>
      <c r="K1230" s="81">
        <f>MOD(I1230,G1230)</f>
        <v>0</v>
      </c>
      <c r="L1230" s="82" t="str">
        <f>IF(I1230="","-",J1230+K1230/(G1230/2))</f>
        <v>-</v>
      </c>
      <c r="M1230" s="83">
        <f>I1230*H1230</f>
        <v>0</v>
      </c>
      <c r="N1230" s="83">
        <f>IF(I1230=0,0,IF(I1230&lt;100,(H1230+0.1)*I1230-M1230+7.5,0))</f>
        <v>0</v>
      </c>
      <c r="O1230" s="83">
        <f>N1230+M1230</f>
        <v>0</v>
      </c>
      <c r="P1230" s="84"/>
      <c r="Q1230" s="78">
        <v>55</v>
      </c>
      <c r="R1230" s="85" t="s">
        <v>63</v>
      </c>
      <c r="S1230" s="84" t="s">
        <v>5048</v>
      </c>
    </row>
    <row r="1231" spans="1:19" s="42" customFormat="1" ht="15.9" x14ac:dyDescent="0.45">
      <c r="A1231" s="8"/>
      <c r="B1231" s="75" t="s">
        <v>2837</v>
      </c>
      <c r="C1231" s="76" t="s">
        <v>2650</v>
      </c>
      <c r="D1231" s="76" t="s">
        <v>2651</v>
      </c>
      <c r="E1231" s="76" t="s">
        <v>2838</v>
      </c>
      <c r="F1231" s="77" t="s">
        <v>52</v>
      </c>
      <c r="G1231" s="78">
        <v>175</v>
      </c>
      <c r="H1231" s="79">
        <v>1.24</v>
      </c>
      <c r="I1231" s="80"/>
      <c r="J1231" s="81">
        <f>INT(I1231/G1231)</f>
        <v>0</v>
      </c>
      <c r="K1231" s="81">
        <f>MOD(I1231,G1231)</f>
        <v>0</v>
      </c>
      <c r="L1231" s="82" t="str">
        <f>IF(I1231="","-",J1231+K1231/(G1231/2))</f>
        <v>-</v>
      </c>
      <c r="M1231" s="83">
        <f>I1231*H1231</f>
        <v>0</v>
      </c>
      <c r="N1231" s="83">
        <f>IF(I1231=0,0,IF(I1231&lt;100,(H1231+0.1)*I1231-M1231+7.5,0))</f>
        <v>0</v>
      </c>
      <c r="O1231" s="83">
        <f>N1231+M1231</f>
        <v>0</v>
      </c>
      <c r="P1231" s="84"/>
      <c r="Q1231" s="78">
        <v>60</v>
      </c>
      <c r="R1231" s="85" t="s">
        <v>53</v>
      </c>
      <c r="S1231" s="84" t="s">
        <v>5062</v>
      </c>
    </row>
    <row r="1232" spans="1:19" s="42" customFormat="1" ht="15.9" x14ac:dyDescent="0.45">
      <c r="A1232" s="8"/>
      <c r="B1232" s="75" t="s">
        <v>2839</v>
      </c>
      <c r="C1232" s="76" t="s">
        <v>2650</v>
      </c>
      <c r="D1232" s="76" t="s">
        <v>2651</v>
      </c>
      <c r="E1232" s="76" t="s">
        <v>2840</v>
      </c>
      <c r="F1232" s="77" t="s">
        <v>52</v>
      </c>
      <c r="G1232" s="78">
        <v>175</v>
      </c>
      <c r="H1232" s="79">
        <v>0.56000000000000005</v>
      </c>
      <c r="I1232" s="80"/>
      <c r="J1232" s="81">
        <f>INT(I1232/G1232)</f>
        <v>0</v>
      </c>
      <c r="K1232" s="81">
        <f>MOD(I1232,G1232)</f>
        <v>0</v>
      </c>
      <c r="L1232" s="82" t="str">
        <f>IF(I1232="","-",J1232+K1232/(G1232/2))</f>
        <v>-</v>
      </c>
      <c r="M1232" s="83">
        <f>I1232*H1232</f>
        <v>0</v>
      </c>
      <c r="N1232" s="83">
        <f>IF(I1232=0,0,IF(I1232&lt;100,(H1232+0.1)*I1232-M1232+7.5,0))</f>
        <v>0</v>
      </c>
      <c r="O1232" s="83">
        <f>N1232+M1232</f>
        <v>0</v>
      </c>
      <c r="P1232" s="84"/>
      <c r="Q1232" s="78">
        <v>70</v>
      </c>
      <c r="R1232" s="85" t="s">
        <v>58</v>
      </c>
      <c r="S1232" s="84" t="s">
        <v>4512</v>
      </c>
    </row>
    <row r="1233" spans="1:19" s="42" customFormat="1" ht="15.9" x14ac:dyDescent="0.45">
      <c r="A1233" s="8"/>
      <c r="B1233" s="75" t="s">
        <v>2841</v>
      </c>
      <c r="C1233" s="76" t="s">
        <v>2650</v>
      </c>
      <c r="D1233" s="76" t="s">
        <v>2651</v>
      </c>
      <c r="E1233" s="76" t="s">
        <v>2842</v>
      </c>
      <c r="F1233" s="77" t="s">
        <v>52</v>
      </c>
      <c r="G1233" s="78">
        <v>175</v>
      </c>
      <c r="H1233" s="79">
        <v>0.63</v>
      </c>
      <c r="I1233" s="80"/>
      <c r="J1233" s="81">
        <f>INT(I1233/G1233)</f>
        <v>0</v>
      </c>
      <c r="K1233" s="81">
        <f>MOD(I1233,G1233)</f>
        <v>0</v>
      </c>
      <c r="L1233" s="82" t="str">
        <f>IF(I1233="","-",J1233+K1233/(G1233/2))</f>
        <v>-</v>
      </c>
      <c r="M1233" s="83">
        <f>I1233*H1233</f>
        <v>0</v>
      </c>
      <c r="N1233" s="83">
        <f>IF(I1233=0,0,IF(I1233&lt;100,(H1233+0.1)*I1233-M1233+7.5,0))</f>
        <v>0</v>
      </c>
      <c r="O1233" s="83">
        <f>N1233+M1233</f>
        <v>0</v>
      </c>
      <c r="P1233" s="84"/>
      <c r="Q1233" s="78">
        <v>65</v>
      </c>
      <c r="R1233" s="85" t="s">
        <v>63</v>
      </c>
      <c r="S1233" s="84" t="s">
        <v>5063</v>
      </c>
    </row>
    <row r="1234" spans="1:19" s="42" customFormat="1" ht="15.9" x14ac:dyDescent="0.45">
      <c r="A1234" s="8"/>
      <c r="B1234" s="75" t="s">
        <v>2843</v>
      </c>
      <c r="C1234" s="76" t="s">
        <v>2650</v>
      </c>
      <c r="D1234" s="76" t="s">
        <v>2651</v>
      </c>
      <c r="E1234" s="76" t="s">
        <v>2844</v>
      </c>
      <c r="F1234" s="77" t="s">
        <v>52</v>
      </c>
      <c r="G1234" s="78">
        <v>175</v>
      </c>
      <c r="H1234" s="79">
        <v>1.7</v>
      </c>
      <c r="I1234" s="80"/>
      <c r="J1234" s="81">
        <f>INT(I1234/G1234)</f>
        <v>0</v>
      </c>
      <c r="K1234" s="81">
        <f>MOD(I1234,G1234)</f>
        <v>0</v>
      </c>
      <c r="L1234" s="82" t="str">
        <f>IF(I1234="","-",J1234+K1234/(G1234/2))</f>
        <v>-</v>
      </c>
      <c r="M1234" s="83">
        <f>I1234*H1234</f>
        <v>0</v>
      </c>
      <c r="N1234" s="83">
        <f>IF(I1234=0,0,IF(I1234&lt;100,(H1234+0.1)*I1234-M1234+7.5,0))</f>
        <v>0</v>
      </c>
      <c r="O1234" s="83">
        <f>N1234+M1234</f>
        <v>0</v>
      </c>
      <c r="P1234" s="84"/>
      <c r="Q1234" s="78">
        <v>60</v>
      </c>
      <c r="R1234" s="85" t="s">
        <v>58</v>
      </c>
      <c r="S1234" s="84" t="s">
        <v>4520</v>
      </c>
    </row>
    <row r="1235" spans="1:19" s="42" customFormat="1" ht="15.9" x14ac:dyDescent="0.45">
      <c r="A1235" s="8"/>
      <c r="B1235" s="75" t="s">
        <v>2845</v>
      </c>
      <c r="C1235" s="76" t="s">
        <v>2650</v>
      </c>
      <c r="D1235" s="76" t="s">
        <v>2651</v>
      </c>
      <c r="E1235" s="76" t="s">
        <v>2846</v>
      </c>
      <c r="F1235" s="77" t="s">
        <v>52</v>
      </c>
      <c r="G1235" s="78">
        <v>200</v>
      </c>
      <c r="H1235" s="79">
        <v>0.89</v>
      </c>
      <c r="I1235" s="80"/>
      <c r="J1235" s="81">
        <f>INT(I1235/G1235)</f>
        <v>0</v>
      </c>
      <c r="K1235" s="81">
        <f>MOD(I1235,G1235)</f>
        <v>0</v>
      </c>
      <c r="L1235" s="82" t="str">
        <f>IF(I1235="","-",J1235+K1235/(G1235/2))</f>
        <v>-</v>
      </c>
      <c r="M1235" s="83">
        <f>I1235*H1235</f>
        <v>0</v>
      </c>
      <c r="N1235" s="83">
        <f>IF(I1235=0,0,IF(I1235&lt;100,(H1235+0.1)*I1235-M1235+7.5,0))</f>
        <v>0</v>
      </c>
      <c r="O1235" s="83">
        <f>N1235+M1235</f>
        <v>0</v>
      </c>
      <c r="P1235" s="84"/>
      <c r="Q1235" s="78">
        <v>80</v>
      </c>
      <c r="R1235" s="85" t="s">
        <v>58</v>
      </c>
      <c r="S1235" s="84" t="s">
        <v>5064</v>
      </c>
    </row>
    <row r="1236" spans="1:19" s="42" customFormat="1" ht="15.9" x14ac:dyDescent="0.45">
      <c r="A1236" s="8"/>
      <c r="B1236" s="75" t="s">
        <v>2847</v>
      </c>
      <c r="C1236" s="76" t="s">
        <v>2650</v>
      </c>
      <c r="D1236" s="76" t="s">
        <v>2651</v>
      </c>
      <c r="E1236" s="76" t="s">
        <v>2848</v>
      </c>
      <c r="F1236" s="77" t="s">
        <v>52</v>
      </c>
      <c r="G1236" s="78">
        <v>175</v>
      </c>
      <c r="H1236" s="79">
        <v>1.78</v>
      </c>
      <c r="I1236" s="80"/>
      <c r="J1236" s="81">
        <f>INT(I1236/G1236)</f>
        <v>0</v>
      </c>
      <c r="K1236" s="81">
        <f>MOD(I1236,G1236)</f>
        <v>0</v>
      </c>
      <c r="L1236" s="82" t="str">
        <f>IF(I1236="","-",J1236+K1236/(G1236/2))</f>
        <v>-</v>
      </c>
      <c r="M1236" s="83">
        <f>I1236*H1236</f>
        <v>0</v>
      </c>
      <c r="N1236" s="83">
        <f>IF(I1236=0,0,IF(I1236&lt;100,(H1236+0.1)*I1236-M1236+7.5,0))</f>
        <v>0</v>
      </c>
      <c r="O1236" s="83">
        <f>N1236+M1236</f>
        <v>0</v>
      </c>
      <c r="P1236" s="84"/>
      <c r="Q1236" s="78">
        <v>65</v>
      </c>
      <c r="R1236" s="85" t="s">
        <v>138</v>
      </c>
      <c r="S1236" s="84" t="s">
        <v>5065</v>
      </c>
    </row>
    <row r="1237" spans="1:19" s="42" customFormat="1" ht="15.9" x14ac:dyDescent="0.45">
      <c r="A1237" s="8"/>
      <c r="B1237" s="75" t="s">
        <v>2849</v>
      </c>
      <c r="C1237" s="76" t="s">
        <v>2650</v>
      </c>
      <c r="D1237" s="76" t="s">
        <v>2651</v>
      </c>
      <c r="E1237" s="76" t="s">
        <v>2850</v>
      </c>
      <c r="F1237" s="77" t="s">
        <v>52</v>
      </c>
      <c r="G1237" s="78">
        <v>175</v>
      </c>
      <c r="H1237" s="79">
        <v>1.7</v>
      </c>
      <c r="I1237" s="80"/>
      <c r="J1237" s="81">
        <f>INT(I1237/G1237)</f>
        <v>0</v>
      </c>
      <c r="K1237" s="81">
        <f>MOD(I1237,G1237)</f>
        <v>0</v>
      </c>
      <c r="L1237" s="82" t="str">
        <f>IF(I1237="","-",J1237+K1237/(G1237/2))</f>
        <v>-</v>
      </c>
      <c r="M1237" s="83">
        <f>I1237*H1237</f>
        <v>0</v>
      </c>
      <c r="N1237" s="83">
        <f>IF(I1237=0,0,IF(I1237&lt;100,(H1237+0.1)*I1237-M1237+7.5,0))</f>
        <v>0</v>
      </c>
      <c r="O1237" s="83">
        <f>N1237+M1237</f>
        <v>0</v>
      </c>
      <c r="P1237" s="84"/>
      <c r="Q1237" s="78">
        <v>45</v>
      </c>
      <c r="R1237" s="85" t="s">
        <v>58</v>
      </c>
      <c r="S1237" s="84" t="s">
        <v>5066</v>
      </c>
    </row>
    <row r="1238" spans="1:19" s="42" customFormat="1" ht="15.9" x14ac:dyDescent="0.45">
      <c r="A1238" s="8"/>
      <c r="B1238" s="75" t="s">
        <v>2851</v>
      </c>
      <c r="C1238" s="76" t="s">
        <v>2650</v>
      </c>
      <c r="D1238" s="76" t="s">
        <v>2651</v>
      </c>
      <c r="E1238" s="76" t="s">
        <v>2852</v>
      </c>
      <c r="F1238" s="77" t="s">
        <v>52</v>
      </c>
      <c r="G1238" s="78">
        <v>175</v>
      </c>
      <c r="H1238" s="79">
        <v>1.1200000000000001</v>
      </c>
      <c r="I1238" s="80"/>
      <c r="J1238" s="81">
        <f>INT(I1238/G1238)</f>
        <v>0</v>
      </c>
      <c r="K1238" s="81">
        <f>MOD(I1238,G1238)</f>
        <v>0</v>
      </c>
      <c r="L1238" s="82" t="str">
        <f>IF(I1238="","-",J1238+K1238/(G1238/2))</f>
        <v>-</v>
      </c>
      <c r="M1238" s="83">
        <f>I1238*H1238</f>
        <v>0</v>
      </c>
      <c r="N1238" s="83">
        <f>IF(I1238=0,0,IF(I1238&lt;100,(H1238+0.1)*I1238-M1238+7.5,0))</f>
        <v>0</v>
      </c>
      <c r="O1238" s="83">
        <f>N1238+M1238</f>
        <v>0</v>
      </c>
      <c r="P1238" s="84"/>
      <c r="Q1238" s="78">
        <v>60</v>
      </c>
      <c r="R1238" s="85" t="s">
        <v>138</v>
      </c>
      <c r="S1238" s="84" t="s">
        <v>5067</v>
      </c>
    </row>
    <row r="1239" spans="1:19" s="42" customFormat="1" ht="15.9" x14ac:dyDescent="0.45">
      <c r="A1239" s="8"/>
      <c r="B1239" s="75" t="s">
        <v>2853</v>
      </c>
      <c r="C1239" s="76" t="s">
        <v>2650</v>
      </c>
      <c r="D1239" s="76" t="s">
        <v>2651</v>
      </c>
      <c r="E1239" s="76" t="s">
        <v>2854</v>
      </c>
      <c r="F1239" s="77" t="s">
        <v>52</v>
      </c>
      <c r="G1239" s="78">
        <v>150</v>
      </c>
      <c r="H1239" s="79">
        <v>0.7</v>
      </c>
      <c r="I1239" s="80"/>
      <c r="J1239" s="81">
        <f>INT(I1239/G1239)</f>
        <v>0</v>
      </c>
      <c r="K1239" s="81">
        <f>MOD(I1239,G1239)</f>
        <v>0</v>
      </c>
      <c r="L1239" s="82" t="str">
        <f>IF(I1239="","-",J1239+K1239/(G1239/2))</f>
        <v>-</v>
      </c>
      <c r="M1239" s="83">
        <f>I1239*H1239</f>
        <v>0</v>
      </c>
      <c r="N1239" s="83">
        <f>IF(I1239=0,0,IF(I1239&lt;100,(H1239+0.1)*I1239-M1239+7.5,0))</f>
        <v>0</v>
      </c>
      <c r="O1239" s="83">
        <f>N1239+M1239</f>
        <v>0</v>
      </c>
      <c r="P1239" s="84"/>
      <c r="Q1239" s="78">
        <v>50</v>
      </c>
      <c r="R1239" s="85" t="s">
        <v>163</v>
      </c>
      <c r="S1239" s="84" t="s">
        <v>4967</v>
      </c>
    </row>
    <row r="1240" spans="1:19" s="42" customFormat="1" ht="15.9" x14ac:dyDescent="0.45">
      <c r="A1240" s="8"/>
      <c r="B1240" s="75" t="s">
        <v>2855</v>
      </c>
      <c r="C1240" s="76" t="s">
        <v>2650</v>
      </c>
      <c r="D1240" s="76" t="s">
        <v>2651</v>
      </c>
      <c r="E1240" s="76" t="s">
        <v>2856</v>
      </c>
      <c r="F1240" s="77" t="s">
        <v>52</v>
      </c>
      <c r="G1240" s="78">
        <v>175</v>
      </c>
      <c r="H1240" s="79">
        <v>1.84</v>
      </c>
      <c r="I1240" s="80"/>
      <c r="J1240" s="81">
        <f>INT(I1240/G1240)</f>
        <v>0</v>
      </c>
      <c r="K1240" s="81">
        <f>MOD(I1240,G1240)</f>
        <v>0</v>
      </c>
      <c r="L1240" s="82" t="str">
        <f>IF(I1240="","-",J1240+K1240/(G1240/2))</f>
        <v>-</v>
      </c>
      <c r="M1240" s="83">
        <f>I1240*H1240</f>
        <v>0</v>
      </c>
      <c r="N1240" s="83">
        <f>IF(I1240=0,0,IF(I1240&lt;100,(H1240+0.1)*I1240-M1240+7.5,0))</f>
        <v>0</v>
      </c>
      <c r="O1240" s="83">
        <f>N1240+M1240</f>
        <v>0</v>
      </c>
      <c r="P1240" s="84"/>
      <c r="Q1240" s="78">
        <v>60</v>
      </c>
      <c r="R1240" s="85" t="s">
        <v>63</v>
      </c>
      <c r="S1240" s="84" t="s">
        <v>5004</v>
      </c>
    </row>
    <row r="1241" spans="1:19" s="42" customFormat="1" ht="15.9" x14ac:dyDescent="0.45">
      <c r="A1241" s="8"/>
      <c r="B1241" s="75" t="s">
        <v>2857</v>
      </c>
      <c r="C1241" s="76" t="s">
        <v>2650</v>
      </c>
      <c r="D1241" s="76" t="s">
        <v>2651</v>
      </c>
      <c r="E1241" s="76" t="s">
        <v>2858</v>
      </c>
      <c r="F1241" s="77" t="s">
        <v>52</v>
      </c>
      <c r="G1241" s="78">
        <v>175</v>
      </c>
      <c r="H1241" s="79">
        <v>0.85</v>
      </c>
      <c r="I1241" s="80"/>
      <c r="J1241" s="81">
        <f>INT(I1241/G1241)</f>
        <v>0</v>
      </c>
      <c r="K1241" s="81">
        <f>MOD(I1241,G1241)</f>
        <v>0</v>
      </c>
      <c r="L1241" s="82" t="str">
        <f>IF(I1241="","-",J1241+K1241/(G1241/2))</f>
        <v>-</v>
      </c>
      <c r="M1241" s="83">
        <f>I1241*H1241</f>
        <v>0</v>
      </c>
      <c r="N1241" s="83">
        <f>IF(I1241=0,0,IF(I1241&lt;100,(H1241+0.1)*I1241-M1241+7.5,0))</f>
        <v>0</v>
      </c>
      <c r="O1241" s="83">
        <f>N1241+M1241</f>
        <v>0</v>
      </c>
      <c r="P1241" s="84"/>
      <c r="Q1241" s="78">
        <v>45</v>
      </c>
      <c r="R1241" s="85" t="s">
        <v>58</v>
      </c>
      <c r="S1241" s="84" t="s">
        <v>4520</v>
      </c>
    </row>
    <row r="1242" spans="1:19" s="42" customFormat="1" ht="15.9" x14ac:dyDescent="0.45">
      <c r="A1242" s="8"/>
      <c r="B1242" s="75" t="s">
        <v>2859</v>
      </c>
      <c r="C1242" s="76" t="s">
        <v>2650</v>
      </c>
      <c r="D1242" s="76" t="s">
        <v>2651</v>
      </c>
      <c r="E1242" s="76" t="s">
        <v>2860</v>
      </c>
      <c r="F1242" s="77" t="s">
        <v>52</v>
      </c>
      <c r="G1242" s="78">
        <v>175</v>
      </c>
      <c r="H1242" s="79">
        <v>0.63</v>
      </c>
      <c r="I1242" s="80"/>
      <c r="J1242" s="81">
        <f>INT(I1242/G1242)</f>
        <v>0</v>
      </c>
      <c r="K1242" s="81">
        <f>MOD(I1242,G1242)</f>
        <v>0</v>
      </c>
      <c r="L1242" s="82" t="str">
        <f>IF(I1242="","-",J1242+K1242/(G1242/2))</f>
        <v>-</v>
      </c>
      <c r="M1242" s="83">
        <f>I1242*H1242</f>
        <v>0</v>
      </c>
      <c r="N1242" s="83">
        <f>IF(I1242=0,0,IF(I1242&lt;100,(H1242+0.1)*I1242-M1242+7.5,0))</f>
        <v>0</v>
      </c>
      <c r="O1242" s="83">
        <f>N1242+M1242</f>
        <v>0</v>
      </c>
      <c r="P1242" s="84"/>
      <c r="Q1242" s="78">
        <v>50</v>
      </c>
      <c r="R1242" s="85" t="s">
        <v>58</v>
      </c>
      <c r="S1242" s="84" t="s">
        <v>4507</v>
      </c>
    </row>
    <row r="1243" spans="1:19" s="42" customFormat="1" ht="15.9" x14ac:dyDescent="0.45">
      <c r="A1243" s="8"/>
      <c r="B1243" s="75" t="s">
        <v>2861</v>
      </c>
      <c r="C1243" s="76" t="s">
        <v>2650</v>
      </c>
      <c r="D1243" s="76" t="s">
        <v>2651</v>
      </c>
      <c r="E1243" s="76" t="s">
        <v>2862</v>
      </c>
      <c r="F1243" s="77" t="s">
        <v>52</v>
      </c>
      <c r="G1243" s="78">
        <v>200</v>
      </c>
      <c r="H1243" s="79">
        <v>0.44</v>
      </c>
      <c r="I1243" s="80"/>
      <c r="J1243" s="81">
        <f>INT(I1243/G1243)</f>
        <v>0</v>
      </c>
      <c r="K1243" s="81">
        <f>MOD(I1243,G1243)</f>
        <v>0</v>
      </c>
      <c r="L1243" s="82" t="str">
        <f>IF(I1243="","-",J1243+K1243/(G1243/2))</f>
        <v>-</v>
      </c>
      <c r="M1243" s="83">
        <f>I1243*H1243</f>
        <v>0</v>
      </c>
      <c r="N1243" s="83">
        <f>IF(I1243=0,0,IF(I1243&lt;100,(H1243+0.1)*I1243-M1243+7.5,0))</f>
        <v>0</v>
      </c>
      <c r="O1243" s="83">
        <f>N1243+M1243</f>
        <v>0</v>
      </c>
      <c r="P1243" s="84"/>
      <c r="Q1243" s="78">
        <v>90</v>
      </c>
      <c r="R1243" s="85" t="s">
        <v>63</v>
      </c>
      <c r="S1243" s="84" t="s">
        <v>5068</v>
      </c>
    </row>
    <row r="1244" spans="1:19" s="42" customFormat="1" ht="15.9" x14ac:dyDescent="0.45">
      <c r="A1244" s="8"/>
      <c r="B1244" s="75" t="s">
        <v>2863</v>
      </c>
      <c r="C1244" s="76" t="s">
        <v>2650</v>
      </c>
      <c r="D1244" s="76" t="s">
        <v>2651</v>
      </c>
      <c r="E1244" s="76" t="s">
        <v>2864</v>
      </c>
      <c r="F1244" s="77" t="s">
        <v>52</v>
      </c>
      <c r="G1244" s="78">
        <v>150</v>
      </c>
      <c r="H1244" s="79">
        <v>1.7</v>
      </c>
      <c r="I1244" s="80"/>
      <c r="J1244" s="81">
        <f>INT(I1244/G1244)</f>
        <v>0</v>
      </c>
      <c r="K1244" s="81">
        <f>MOD(I1244,G1244)</f>
        <v>0</v>
      </c>
      <c r="L1244" s="82" t="str">
        <f>IF(I1244="","-",J1244+K1244/(G1244/2))</f>
        <v>-</v>
      </c>
      <c r="M1244" s="83">
        <f>I1244*H1244</f>
        <v>0</v>
      </c>
      <c r="N1244" s="83">
        <f>IF(I1244=0,0,IF(I1244&lt;100,(H1244+0.1)*I1244-M1244+7.5,0))</f>
        <v>0</v>
      </c>
      <c r="O1244" s="83">
        <f>N1244+M1244</f>
        <v>0</v>
      </c>
      <c r="P1244" s="84"/>
      <c r="Q1244" s="78">
        <v>60</v>
      </c>
      <c r="R1244" s="85" t="s">
        <v>138</v>
      </c>
      <c r="S1244" s="84" t="s">
        <v>5069</v>
      </c>
    </row>
    <row r="1245" spans="1:19" s="42" customFormat="1" ht="15.9" x14ac:dyDescent="0.45">
      <c r="A1245" s="8"/>
      <c r="B1245" s="75" t="s">
        <v>2865</v>
      </c>
      <c r="C1245" s="76" t="s">
        <v>2650</v>
      </c>
      <c r="D1245" s="76" t="s">
        <v>2651</v>
      </c>
      <c r="E1245" s="76" t="s">
        <v>2866</v>
      </c>
      <c r="F1245" s="77" t="s">
        <v>52</v>
      </c>
      <c r="G1245" s="78">
        <v>150</v>
      </c>
      <c r="H1245" s="79">
        <v>0.61</v>
      </c>
      <c r="I1245" s="80"/>
      <c r="J1245" s="81">
        <f>INT(I1245/G1245)</f>
        <v>0</v>
      </c>
      <c r="K1245" s="81">
        <f>MOD(I1245,G1245)</f>
        <v>0</v>
      </c>
      <c r="L1245" s="82" t="str">
        <f>IF(I1245="","-",J1245+K1245/(G1245/2))</f>
        <v>-</v>
      </c>
      <c r="M1245" s="83">
        <f>I1245*H1245</f>
        <v>0</v>
      </c>
      <c r="N1245" s="83">
        <f>IF(I1245=0,0,IF(I1245&lt;100,(H1245+0.1)*I1245-M1245+7.5,0))</f>
        <v>0</v>
      </c>
      <c r="O1245" s="83">
        <f>N1245+M1245</f>
        <v>0</v>
      </c>
      <c r="P1245" s="84"/>
      <c r="Q1245" s="78">
        <v>70</v>
      </c>
      <c r="R1245" s="85" t="s">
        <v>121</v>
      </c>
      <c r="S1245" s="84" t="s">
        <v>5070</v>
      </c>
    </row>
    <row r="1246" spans="1:19" s="42" customFormat="1" ht="15.9" x14ac:dyDescent="0.45">
      <c r="A1246" s="8"/>
      <c r="B1246" s="75" t="s">
        <v>2867</v>
      </c>
      <c r="C1246" s="76" t="s">
        <v>2650</v>
      </c>
      <c r="D1246" s="76" t="s">
        <v>2651</v>
      </c>
      <c r="E1246" s="76" t="s">
        <v>2868</v>
      </c>
      <c r="F1246" s="77" t="s">
        <v>52</v>
      </c>
      <c r="G1246" s="78">
        <v>150</v>
      </c>
      <c r="H1246" s="79">
        <v>0.89</v>
      </c>
      <c r="I1246" s="80"/>
      <c r="J1246" s="81">
        <f>INT(I1246/G1246)</f>
        <v>0</v>
      </c>
      <c r="K1246" s="81">
        <f>MOD(I1246,G1246)</f>
        <v>0</v>
      </c>
      <c r="L1246" s="82" t="str">
        <f>IF(I1246="","-",J1246+K1246/(G1246/2))</f>
        <v>-</v>
      </c>
      <c r="M1246" s="83">
        <f>I1246*H1246</f>
        <v>0</v>
      </c>
      <c r="N1246" s="83">
        <f>IF(I1246=0,0,IF(I1246&lt;100,(H1246+0.1)*I1246-M1246+7.5,0))</f>
        <v>0</v>
      </c>
      <c r="O1246" s="83">
        <f>N1246+M1246</f>
        <v>0</v>
      </c>
      <c r="P1246" s="84"/>
      <c r="Q1246" s="78">
        <v>80</v>
      </c>
      <c r="R1246" s="85" t="s">
        <v>58</v>
      </c>
      <c r="S1246" s="84" t="s">
        <v>4493</v>
      </c>
    </row>
    <row r="1247" spans="1:19" s="42" customFormat="1" ht="15.9" x14ac:dyDescent="0.45">
      <c r="A1247" s="8"/>
      <c r="B1247" s="75" t="s">
        <v>2869</v>
      </c>
      <c r="C1247" s="76" t="s">
        <v>2650</v>
      </c>
      <c r="D1247" s="76" t="s">
        <v>2651</v>
      </c>
      <c r="E1247" s="76" t="s">
        <v>2870</v>
      </c>
      <c r="F1247" s="77" t="s">
        <v>52</v>
      </c>
      <c r="G1247" s="78">
        <v>175</v>
      </c>
      <c r="H1247" s="79">
        <v>0.61</v>
      </c>
      <c r="I1247" s="80"/>
      <c r="J1247" s="81">
        <f>INT(I1247/G1247)</f>
        <v>0</v>
      </c>
      <c r="K1247" s="81">
        <f>MOD(I1247,G1247)</f>
        <v>0</v>
      </c>
      <c r="L1247" s="82" t="str">
        <f>IF(I1247="","-",J1247+K1247/(G1247/2))</f>
        <v>-</v>
      </c>
      <c r="M1247" s="83">
        <f>I1247*H1247</f>
        <v>0</v>
      </c>
      <c r="N1247" s="83">
        <f>IF(I1247=0,0,IF(I1247&lt;100,(H1247+0.1)*I1247-M1247+7.5,0))</f>
        <v>0</v>
      </c>
      <c r="O1247" s="83">
        <f>N1247+M1247</f>
        <v>0</v>
      </c>
      <c r="P1247" s="84"/>
      <c r="Q1247" s="78">
        <v>80</v>
      </c>
      <c r="R1247" s="85" t="s">
        <v>58</v>
      </c>
      <c r="S1247" s="84" t="s">
        <v>4953</v>
      </c>
    </row>
    <row r="1248" spans="1:19" s="42" customFormat="1" ht="15.9" x14ac:dyDescent="0.45">
      <c r="A1248" s="8"/>
      <c r="B1248" s="75" t="s">
        <v>2871</v>
      </c>
      <c r="C1248" s="76" t="s">
        <v>2650</v>
      </c>
      <c r="D1248" s="76" t="s">
        <v>2651</v>
      </c>
      <c r="E1248" s="76" t="s">
        <v>2872</v>
      </c>
      <c r="F1248" s="77" t="s">
        <v>52</v>
      </c>
      <c r="G1248" s="78">
        <v>175</v>
      </c>
      <c r="H1248" s="79">
        <v>1.1200000000000001</v>
      </c>
      <c r="I1248" s="80"/>
      <c r="J1248" s="81">
        <f>INT(I1248/G1248)</f>
        <v>0</v>
      </c>
      <c r="K1248" s="81">
        <f>MOD(I1248,G1248)</f>
        <v>0</v>
      </c>
      <c r="L1248" s="82" t="str">
        <f>IF(I1248="","-",J1248+K1248/(G1248/2))</f>
        <v>-</v>
      </c>
      <c r="M1248" s="83">
        <f>I1248*H1248</f>
        <v>0</v>
      </c>
      <c r="N1248" s="83">
        <f>IF(I1248=0,0,IF(I1248&lt;100,(H1248+0.1)*I1248-M1248+7.5,0))</f>
        <v>0</v>
      </c>
      <c r="O1248" s="83">
        <f>N1248+M1248</f>
        <v>0</v>
      </c>
      <c r="P1248" s="84"/>
      <c r="Q1248" s="78">
        <v>50</v>
      </c>
      <c r="R1248" s="85" t="s">
        <v>2873</v>
      </c>
      <c r="S1248" s="84" t="s">
        <v>4986</v>
      </c>
    </row>
    <row r="1249" spans="1:19" s="42" customFormat="1" ht="15.9" x14ac:dyDescent="0.45">
      <c r="A1249" s="8"/>
      <c r="B1249" s="75" t="s">
        <v>2874</v>
      </c>
      <c r="C1249" s="76" t="s">
        <v>2650</v>
      </c>
      <c r="D1249" s="76" t="s">
        <v>2651</v>
      </c>
      <c r="E1249" s="76" t="s">
        <v>2875</v>
      </c>
      <c r="F1249" s="77" t="s">
        <v>52</v>
      </c>
      <c r="G1249" s="78">
        <v>200</v>
      </c>
      <c r="H1249" s="79">
        <v>1.05</v>
      </c>
      <c r="I1249" s="80"/>
      <c r="J1249" s="81">
        <f>INT(I1249/G1249)</f>
        <v>0</v>
      </c>
      <c r="K1249" s="81">
        <f>MOD(I1249,G1249)</f>
        <v>0</v>
      </c>
      <c r="L1249" s="82" t="str">
        <f>IF(I1249="","-",J1249+K1249/(G1249/2))</f>
        <v>-</v>
      </c>
      <c r="M1249" s="83">
        <f>I1249*H1249</f>
        <v>0</v>
      </c>
      <c r="N1249" s="83">
        <f>IF(I1249=0,0,IF(I1249&lt;100,(H1249+0.1)*I1249-M1249+7.5,0))</f>
        <v>0</v>
      </c>
      <c r="O1249" s="83">
        <f>N1249+M1249</f>
        <v>0</v>
      </c>
      <c r="P1249" s="84"/>
      <c r="Q1249" s="78">
        <v>70</v>
      </c>
      <c r="R1249" s="85" t="s">
        <v>58</v>
      </c>
      <c r="S1249" s="84" t="s">
        <v>4520</v>
      </c>
    </row>
    <row r="1250" spans="1:19" s="42" customFormat="1" ht="15.9" x14ac:dyDescent="0.45">
      <c r="A1250" s="8"/>
      <c r="B1250" s="75" t="s">
        <v>2876</v>
      </c>
      <c r="C1250" s="76" t="s">
        <v>2650</v>
      </c>
      <c r="D1250" s="76" t="s">
        <v>2651</v>
      </c>
      <c r="E1250" s="76" t="s">
        <v>2877</v>
      </c>
      <c r="F1250" s="77" t="s">
        <v>52</v>
      </c>
      <c r="G1250" s="78">
        <v>200</v>
      </c>
      <c r="H1250" s="79">
        <v>0.87</v>
      </c>
      <c r="I1250" s="80"/>
      <c r="J1250" s="81">
        <f>INT(I1250/G1250)</f>
        <v>0</v>
      </c>
      <c r="K1250" s="81">
        <f>MOD(I1250,G1250)</f>
        <v>0</v>
      </c>
      <c r="L1250" s="82" t="str">
        <f>IF(I1250="","-",J1250+K1250/(G1250/2))</f>
        <v>-</v>
      </c>
      <c r="M1250" s="83">
        <f>I1250*H1250</f>
        <v>0</v>
      </c>
      <c r="N1250" s="83">
        <f>IF(I1250=0,0,IF(I1250&lt;100,(H1250+0.1)*I1250-M1250+7.5,0))</f>
        <v>0</v>
      </c>
      <c r="O1250" s="83">
        <f>N1250+M1250</f>
        <v>0</v>
      </c>
      <c r="P1250" s="84"/>
      <c r="Q1250" s="78">
        <v>70</v>
      </c>
      <c r="R1250" s="85" t="s">
        <v>58</v>
      </c>
      <c r="S1250" s="84" t="s">
        <v>4518</v>
      </c>
    </row>
    <row r="1251" spans="1:19" s="42" customFormat="1" ht="15.9" x14ac:dyDescent="0.45">
      <c r="A1251" s="8"/>
      <c r="B1251" s="75" t="s">
        <v>2878</v>
      </c>
      <c r="C1251" s="76" t="s">
        <v>2650</v>
      </c>
      <c r="D1251" s="76" t="s">
        <v>2651</v>
      </c>
      <c r="E1251" s="76" t="s">
        <v>2879</v>
      </c>
      <c r="F1251" s="77" t="s">
        <v>52</v>
      </c>
      <c r="G1251" s="78">
        <v>175</v>
      </c>
      <c r="H1251" s="79">
        <v>1.05</v>
      </c>
      <c r="I1251" s="80"/>
      <c r="J1251" s="81">
        <f>INT(I1251/G1251)</f>
        <v>0</v>
      </c>
      <c r="K1251" s="81">
        <f>MOD(I1251,G1251)</f>
        <v>0</v>
      </c>
      <c r="L1251" s="82" t="str">
        <f>IF(I1251="","-",J1251+K1251/(G1251/2))</f>
        <v>-</v>
      </c>
      <c r="M1251" s="83">
        <f>I1251*H1251</f>
        <v>0</v>
      </c>
      <c r="N1251" s="83">
        <f>IF(I1251=0,0,IF(I1251&lt;100,(H1251+0.1)*I1251-M1251+7.5,0))</f>
        <v>0</v>
      </c>
      <c r="O1251" s="83">
        <f>N1251+M1251</f>
        <v>0</v>
      </c>
      <c r="P1251" s="84"/>
      <c r="Q1251" s="78">
        <v>60</v>
      </c>
      <c r="R1251" s="85" t="s">
        <v>58</v>
      </c>
      <c r="S1251" s="84" t="s">
        <v>5071</v>
      </c>
    </row>
    <row r="1252" spans="1:19" s="42" customFormat="1" ht="15.9" x14ac:dyDescent="0.45">
      <c r="A1252" s="8"/>
      <c r="B1252" s="75" t="s">
        <v>2880</v>
      </c>
      <c r="C1252" s="76" t="s">
        <v>2650</v>
      </c>
      <c r="D1252" s="76" t="s">
        <v>2651</v>
      </c>
      <c r="E1252" s="76" t="s">
        <v>2881</v>
      </c>
      <c r="F1252" s="77" t="s">
        <v>52</v>
      </c>
      <c r="G1252" s="78">
        <v>175</v>
      </c>
      <c r="H1252" s="79">
        <v>1.03</v>
      </c>
      <c r="I1252" s="80"/>
      <c r="J1252" s="81">
        <f>INT(I1252/G1252)</f>
        <v>0</v>
      </c>
      <c r="K1252" s="81">
        <f>MOD(I1252,G1252)</f>
        <v>0</v>
      </c>
      <c r="L1252" s="82" t="str">
        <f>IF(I1252="","-",J1252+K1252/(G1252/2))</f>
        <v>-</v>
      </c>
      <c r="M1252" s="83">
        <f>I1252*H1252</f>
        <v>0</v>
      </c>
      <c r="N1252" s="83">
        <f>IF(I1252=0,0,IF(I1252&lt;100,(H1252+0.1)*I1252-M1252+7.5,0))</f>
        <v>0</v>
      </c>
      <c r="O1252" s="83">
        <f>N1252+M1252</f>
        <v>0</v>
      </c>
      <c r="P1252" s="84"/>
      <c r="Q1252" s="78">
        <v>50</v>
      </c>
      <c r="R1252" s="85" t="s">
        <v>63</v>
      </c>
      <c r="S1252" s="84" t="s">
        <v>5072</v>
      </c>
    </row>
    <row r="1253" spans="1:19" s="42" customFormat="1" ht="15.9" x14ac:dyDescent="0.45">
      <c r="A1253" s="8"/>
      <c r="B1253" s="75" t="s">
        <v>2882</v>
      </c>
      <c r="C1253" s="76" t="s">
        <v>2650</v>
      </c>
      <c r="D1253" s="76" t="s">
        <v>2651</v>
      </c>
      <c r="E1253" s="76" t="s">
        <v>2883</v>
      </c>
      <c r="F1253" s="77" t="s">
        <v>52</v>
      </c>
      <c r="G1253" s="78">
        <v>175</v>
      </c>
      <c r="H1253" s="79">
        <v>1.92</v>
      </c>
      <c r="I1253" s="80"/>
      <c r="J1253" s="81">
        <f>INT(I1253/G1253)</f>
        <v>0</v>
      </c>
      <c r="K1253" s="81">
        <f>MOD(I1253,G1253)</f>
        <v>0</v>
      </c>
      <c r="L1253" s="82" t="str">
        <f>IF(I1253="","-",J1253+K1253/(G1253/2))</f>
        <v>-</v>
      </c>
      <c r="M1253" s="83">
        <f>I1253*H1253</f>
        <v>0</v>
      </c>
      <c r="N1253" s="83">
        <f>IF(I1253=0,0,IF(I1253&lt;100,(H1253+0.1)*I1253-M1253+7.5,0))</f>
        <v>0</v>
      </c>
      <c r="O1253" s="83">
        <f>N1253+M1253</f>
        <v>0</v>
      </c>
      <c r="P1253" s="84"/>
      <c r="Q1253" s="78">
        <v>55</v>
      </c>
      <c r="R1253" s="85" t="s">
        <v>2323</v>
      </c>
      <c r="S1253" s="84" t="s">
        <v>5073</v>
      </c>
    </row>
    <row r="1254" spans="1:19" s="42" customFormat="1" ht="15.9" x14ac:dyDescent="0.45">
      <c r="A1254" s="8"/>
      <c r="B1254" s="75" t="s">
        <v>2884</v>
      </c>
      <c r="C1254" s="76" t="s">
        <v>2650</v>
      </c>
      <c r="D1254" s="76" t="s">
        <v>2651</v>
      </c>
      <c r="E1254" s="76" t="s">
        <v>2885</v>
      </c>
      <c r="F1254" s="77" t="s">
        <v>52</v>
      </c>
      <c r="G1254" s="78">
        <v>175</v>
      </c>
      <c r="H1254" s="79">
        <v>0.76</v>
      </c>
      <c r="I1254" s="80"/>
      <c r="J1254" s="81">
        <f>INT(I1254/G1254)</f>
        <v>0</v>
      </c>
      <c r="K1254" s="81">
        <f>MOD(I1254,G1254)</f>
        <v>0</v>
      </c>
      <c r="L1254" s="82" t="str">
        <f>IF(I1254="","-",J1254+K1254/(G1254/2))</f>
        <v>-</v>
      </c>
      <c r="M1254" s="83">
        <f>I1254*H1254</f>
        <v>0</v>
      </c>
      <c r="N1254" s="83">
        <f>IF(I1254=0,0,IF(I1254&lt;100,(H1254+0.1)*I1254-M1254+7.5,0))</f>
        <v>0</v>
      </c>
      <c r="O1254" s="83">
        <f>N1254+M1254</f>
        <v>0</v>
      </c>
      <c r="P1254" s="84"/>
      <c r="Q1254" s="78">
        <v>80</v>
      </c>
      <c r="R1254" s="85" t="s">
        <v>63</v>
      </c>
      <c r="S1254" s="84" t="s">
        <v>5074</v>
      </c>
    </row>
    <row r="1255" spans="1:19" s="42" customFormat="1" ht="15.9" x14ac:dyDescent="0.45">
      <c r="A1255" s="8"/>
      <c r="B1255" s="75" t="s">
        <v>2886</v>
      </c>
      <c r="C1255" s="76" t="s">
        <v>2650</v>
      </c>
      <c r="D1255" s="76" t="s">
        <v>2651</v>
      </c>
      <c r="E1255" s="76" t="s">
        <v>2887</v>
      </c>
      <c r="F1255" s="77" t="s">
        <v>52</v>
      </c>
      <c r="G1255" s="78">
        <v>175</v>
      </c>
      <c r="H1255" s="79">
        <v>0.61</v>
      </c>
      <c r="I1255" s="80"/>
      <c r="J1255" s="81">
        <f>INT(I1255/G1255)</f>
        <v>0</v>
      </c>
      <c r="K1255" s="81">
        <f>MOD(I1255,G1255)</f>
        <v>0</v>
      </c>
      <c r="L1255" s="82" t="str">
        <f>IF(I1255="","-",J1255+K1255/(G1255/2))</f>
        <v>-</v>
      </c>
      <c r="M1255" s="83">
        <f>I1255*H1255</f>
        <v>0</v>
      </c>
      <c r="N1255" s="83">
        <f>IF(I1255=0,0,IF(I1255&lt;100,(H1255+0.1)*I1255-M1255+7.5,0))</f>
        <v>0</v>
      </c>
      <c r="O1255" s="83">
        <f>N1255+M1255</f>
        <v>0</v>
      </c>
      <c r="P1255" s="84"/>
      <c r="Q1255" s="78">
        <v>60</v>
      </c>
      <c r="R1255" s="85" t="s">
        <v>58</v>
      </c>
      <c r="S1255" s="84" t="s">
        <v>4512</v>
      </c>
    </row>
    <row r="1256" spans="1:19" s="42" customFormat="1" ht="15.9" x14ac:dyDescent="0.45">
      <c r="A1256" s="8"/>
      <c r="B1256" s="75" t="s">
        <v>2888</v>
      </c>
      <c r="C1256" s="76" t="s">
        <v>2650</v>
      </c>
      <c r="D1256" s="76" t="s">
        <v>2651</v>
      </c>
      <c r="E1256" s="76" t="s">
        <v>2889</v>
      </c>
      <c r="F1256" s="77" t="s">
        <v>52</v>
      </c>
      <c r="G1256" s="78">
        <v>200</v>
      </c>
      <c r="H1256" s="79">
        <v>0.72</v>
      </c>
      <c r="I1256" s="80"/>
      <c r="J1256" s="81">
        <f>INT(I1256/G1256)</f>
        <v>0</v>
      </c>
      <c r="K1256" s="81">
        <f>MOD(I1256,G1256)</f>
        <v>0</v>
      </c>
      <c r="L1256" s="82" t="str">
        <f>IF(I1256="","-",J1256+K1256/(G1256/2))</f>
        <v>-</v>
      </c>
      <c r="M1256" s="83">
        <f>I1256*H1256</f>
        <v>0</v>
      </c>
      <c r="N1256" s="83">
        <f>IF(I1256=0,0,IF(I1256&lt;100,(H1256+0.1)*I1256-M1256+7.5,0))</f>
        <v>0</v>
      </c>
      <c r="O1256" s="83">
        <f>N1256+M1256</f>
        <v>0</v>
      </c>
      <c r="P1256" s="84"/>
      <c r="Q1256" s="78">
        <v>65</v>
      </c>
      <c r="R1256" s="85" t="s">
        <v>58</v>
      </c>
      <c r="S1256" s="84" t="s">
        <v>4520</v>
      </c>
    </row>
    <row r="1257" spans="1:19" s="42" customFormat="1" ht="15.9" x14ac:dyDescent="0.45">
      <c r="A1257" s="8"/>
      <c r="B1257" s="75" t="s">
        <v>2890</v>
      </c>
      <c r="C1257" s="76" t="s">
        <v>2650</v>
      </c>
      <c r="D1257" s="76" t="s">
        <v>2651</v>
      </c>
      <c r="E1257" s="76" t="s">
        <v>2891</v>
      </c>
      <c r="F1257" s="77" t="s">
        <v>52</v>
      </c>
      <c r="G1257" s="78">
        <v>150</v>
      </c>
      <c r="H1257" s="79">
        <v>1.86</v>
      </c>
      <c r="I1257" s="80"/>
      <c r="J1257" s="81">
        <f>INT(I1257/G1257)</f>
        <v>0</v>
      </c>
      <c r="K1257" s="81">
        <f>MOD(I1257,G1257)</f>
        <v>0</v>
      </c>
      <c r="L1257" s="82" t="str">
        <f>IF(I1257="","-",J1257+K1257/(G1257/2))</f>
        <v>-</v>
      </c>
      <c r="M1257" s="83">
        <f>I1257*H1257</f>
        <v>0</v>
      </c>
      <c r="N1257" s="83">
        <f>IF(I1257=0,0,IF(I1257&lt;100,(H1257+0.1)*I1257-M1257+7.5,0))</f>
        <v>0</v>
      </c>
      <c r="O1257" s="83">
        <f>N1257+M1257</f>
        <v>0</v>
      </c>
      <c r="P1257" s="84"/>
      <c r="Q1257" s="78">
        <v>60</v>
      </c>
      <c r="R1257" s="85" t="s">
        <v>58</v>
      </c>
      <c r="S1257" s="84" t="s">
        <v>5050</v>
      </c>
    </row>
    <row r="1258" spans="1:19" s="42" customFormat="1" ht="15.9" x14ac:dyDescent="0.45">
      <c r="A1258" s="8"/>
      <c r="B1258" s="75" t="s">
        <v>2892</v>
      </c>
      <c r="C1258" s="76" t="s">
        <v>2650</v>
      </c>
      <c r="D1258" s="76" t="s">
        <v>2651</v>
      </c>
      <c r="E1258" s="76" t="s">
        <v>2893</v>
      </c>
      <c r="F1258" s="77" t="s">
        <v>52</v>
      </c>
      <c r="G1258" s="78">
        <v>150</v>
      </c>
      <c r="H1258" s="79">
        <v>0.89</v>
      </c>
      <c r="I1258" s="80"/>
      <c r="J1258" s="81">
        <f>INT(I1258/G1258)</f>
        <v>0</v>
      </c>
      <c r="K1258" s="81">
        <f>MOD(I1258,G1258)</f>
        <v>0</v>
      </c>
      <c r="L1258" s="82" t="str">
        <f>IF(I1258="","-",J1258+K1258/(G1258/2))</f>
        <v>-</v>
      </c>
      <c r="M1258" s="83">
        <f>I1258*H1258</f>
        <v>0</v>
      </c>
      <c r="N1258" s="83">
        <f>IF(I1258=0,0,IF(I1258&lt;100,(H1258+0.1)*I1258-M1258+7.5,0))</f>
        <v>0</v>
      </c>
      <c r="O1258" s="83">
        <f>N1258+M1258</f>
        <v>0</v>
      </c>
      <c r="P1258" s="84"/>
      <c r="Q1258" s="78">
        <v>65</v>
      </c>
      <c r="R1258" s="85" t="s">
        <v>58</v>
      </c>
      <c r="S1258" s="84" t="s">
        <v>5075</v>
      </c>
    </row>
    <row r="1259" spans="1:19" s="42" customFormat="1" ht="15.9" x14ac:dyDescent="0.45">
      <c r="A1259" s="8"/>
      <c r="B1259" s="75" t="s">
        <v>2894</v>
      </c>
      <c r="C1259" s="76" t="s">
        <v>2650</v>
      </c>
      <c r="D1259" s="76" t="s">
        <v>2651</v>
      </c>
      <c r="E1259" s="76" t="s">
        <v>2895</v>
      </c>
      <c r="F1259" s="77" t="s">
        <v>52</v>
      </c>
      <c r="G1259" s="78">
        <v>175</v>
      </c>
      <c r="H1259" s="79">
        <v>1.7</v>
      </c>
      <c r="I1259" s="80"/>
      <c r="J1259" s="81">
        <f>INT(I1259/G1259)</f>
        <v>0</v>
      </c>
      <c r="K1259" s="81">
        <f>MOD(I1259,G1259)</f>
        <v>0</v>
      </c>
      <c r="L1259" s="82" t="str">
        <f>IF(I1259="","-",J1259+K1259/(G1259/2))</f>
        <v>-</v>
      </c>
      <c r="M1259" s="83">
        <f>I1259*H1259</f>
        <v>0</v>
      </c>
      <c r="N1259" s="83">
        <f>IF(I1259=0,0,IF(I1259&lt;100,(H1259+0.1)*I1259-M1259+7.5,0))</f>
        <v>0</v>
      </c>
      <c r="O1259" s="83">
        <f>N1259+M1259</f>
        <v>0</v>
      </c>
      <c r="P1259" s="84"/>
      <c r="Q1259" s="78">
        <v>75</v>
      </c>
      <c r="R1259" s="85" t="s">
        <v>58</v>
      </c>
      <c r="S1259" s="84" t="s">
        <v>4518</v>
      </c>
    </row>
    <row r="1260" spans="1:19" s="42" customFormat="1" ht="15.9" x14ac:dyDescent="0.45">
      <c r="A1260" s="8"/>
      <c r="B1260" s="75" t="s">
        <v>2896</v>
      </c>
      <c r="C1260" s="76" t="s">
        <v>2650</v>
      </c>
      <c r="D1260" s="76" t="s">
        <v>2651</v>
      </c>
      <c r="E1260" s="76" t="s">
        <v>2897</v>
      </c>
      <c r="F1260" s="77" t="s">
        <v>52</v>
      </c>
      <c r="G1260" s="78">
        <v>175</v>
      </c>
      <c r="H1260" s="79">
        <v>0.98</v>
      </c>
      <c r="I1260" s="80"/>
      <c r="J1260" s="81">
        <f>INT(I1260/G1260)</f>
        <v>0</v>
      </c>
      <c r="K1260" s="81">
        <f>MOD(I1260,G1260)</f>
        <v>0</v>
      </c>
      <c r="L1260" s="82" t="str">
        <f>IF(I1260="","-",J1260+K1260/(G1260/2))</f>
        <v>-</v>
      </c>
      <c r="M1260" s="83">
        <f>I1260*H1260</f>
        <v>0</v>
      </c>
      <c r="N1260" s="83">
        <f>IF(I1260=0,0,IF(I1260&lt;100,(H1260+0.1)*I1260-M1260+7.5,0))</f>
        <v>0</v>
      </c>
      <c r="O1260" s="83">
        <f>N1260+M1260</f>
        <v>0</v>
      </c>
      <c r="P1260" s="84"/>
      <c r="Q1260" s="78">
        <v>70</v>
      </c>
      <c r="R1260" s="85" t="s">
        <v>58</v>
      </c>
      <c r="S1260" s="84" t="s">
        <v>5076</v>
      </c>
    </row>
    <row r="1261" spans="1:19" s="42" customFormat="1" ht="15.9" x14ac:dyDescent="0.45">
      <c r="A1261" s="8"/>
      <c r="B1261" s="75" t="s">
        <v>2898</v>
      </c>
      <c r="C1261" s="76" t="s">
        <v>2650</v>
      </c>
      <c r="D1261" s="76" t="s">
        <v>2651</v>
      </c>
      <c r="E1261" s="76" t="s">
        <v>2899</v>
      </c>
      <c r="F1261" s="77" t="s">
        <v>52</v>
      </c>
      <c r="G1261" s="78">
        <v>175</v>
      </c>
      <c r="H1261" s="79">
        <v>1.53</v>
      </c>
      <c r="I1261" s="80"/>
      <c r="J1261" s="81">
        <f>INT(I1261/G1261)</f>
        <v>0</v>
      </c>
      <c r="K1261" s="81">
        <f>MOD(I1261,G1261)</f>
        <v>0</v>
      </c>
      <c r="L1261" s="82" t="str">
        <f>IF(I1261="","-",J1261+K1261/(G1261/2))</f>
        <v>-</v>
      </c>
      <c r="M1261" s="83">
        <f>I1261*H1261</f>
        <v>0</v>
      </c>
      <c r="N1261" s="83">
        <f>IF(I1261=0,0,IF(I1261&lt;100,(H1261+0.1)*I1261-M1261+7.5,0))</f>
        <v>0</v>
      </c>
      <c r="O1261" s="83">
        <f>N1261+M1261</f>
        <v>0</v>
      </c>
      <c r="P1261" s="84"/>
      <c r="Q1261" s="78">
        <v>80</v>
      </c>
      <c r="R1261" s="85" t="s">
        <v>53</v>
      </c>
      <c r="S1261" s="84" t="s">
        <v>5077</v>
      </c>
    </row>
    <row r="1262" spans="1:19" s="42" customFormat="1" ht="15.9" x14ac:dyDescent="0.45">
      <c r="A1262" s="8"/>
      <c r="B1262" s="75" t="s">
        <v>2900</v>
      </c>
      <c r="C1262" s="76" t="s">
        <v>2650</v>
      </c>
      <c r="D1262" s="76" t="s">
        <v>2651</v>
      </c>
      <c r="E1262" s="76" t="s">
        <v>2901</v>
      </c>
      <c r="F1262" s="77" t="s">
        <v>52</v>
      </c>
      <c r="G1262" s="78">
        <v>175</v>
      </c>
      <c r="H1262" s="79">
        <v>0.72</v>
      </c>
      <c r="I1262" s="80"/>
      <c r="J1262" s="81">
        <f>INT(I1262/G1262)</f>
        <v>0</v>
      </c>
      <c r="K1262" s="81">
        <f>MOD(I1262,G1262)</f>
        <v>0</v>
      </c>
      <c r="L1262" s="82" t="str">
        <f>IF(I1262="","-",J1262+K1262/(G1262/2))</f>
        <v>-</v>
      </c>
      <c r="M1262" s="83">
        <f>I1262*H1262</f>
        <v>0</v>
      </c>
      <c r="N1262" s="83">
        <f>IF(I1262=0,0,IF(I1262&lt;100,(H1262+0.1)*I1262-M1262+7.5,0))</f>
        <v>0</v>
      </c>
      <c r="O1262" s="83">
        <f>N1262+M1262</f>
        <v>0</v>
      </c>
      <c r="P1262" s="84"/>
      <c r="Q1262" s="78">
        <v>60</v>
      </c>
      <c r="R1262" s="85" t="s">
        <v>58</v>
      </c>
      <c r="S1262" s="84" t="s">
        <v>4521</v>
      </c>
    </row>
    <row r="1263" spans="1:19" s="42" customFormat="1" ht="15.9" x14ac:dyDescent="0.45">
      <c r="A1263" s="8"/>
      <c r="B1263" s="75" t="s">
        <v>2902</v>
      </c>
      <c r="C1263" s="76" t="s">
        <v>2650</v>
      </c>
      <c r="D1263" s="76" t="s">
        <v>2651</v>
      </c>
      <c r="E1263" s="76" t="s">
        <v>2903</v>
      </c>
      <c r="F1263" s="77" t="s">
        <v>52</v>
      </c>
      <c r="G1263" s="78">
        <v>175</v>
      </c>
      <c r="H1263" s="79">
        <v>0.72</v>
      </c>
      <c r="I1263" s="80"/>
      <c r="J1263" s="81">
        <f>INT(I1263/G1263)</f>
        <v>0</v>
      </c>
      <c r="K1263" s="81">
        <f>MOD(I1263,G1263)</f>
        <v>0</v>
      </c>
      <c r="L1263" s="82" t="str">
        <f>IF(I1263="","-",J1263+K1263/(G1263/2))</f>
        <v>-</v>
      </c>
      <c r="M1263" s="83">
        <f>I1263*H1263</f>
        <v>0</v>
      </c>
      <c r="N1263" s="83">
        <f>IF(I1263=0,0,IF(I1263&lt;100,(H1263+0.1)*I1263-M1263+7.5,0))</f>
        <v>0</v>
      </c>
      <c r="O1263" s="83">
        <f>N1263+M1263</f>
        <v>0</v>
      </c>
      <c r="P1263" s="84"/>
      <c r="Q1263" s="78">
        <v>70</v>
      </c>
      <c r="R1263" s="85" t="s">
        <v>138</v>
      </c>
      <c r="S1263" s="84" t="s">
        <v>4520</v>
      </c>
    </row>
    <row r="1264" spans="1:19" s="42" customFormat="1" ht="15.9" x14ac:dyDescent="0.45">
      <c r="A1264" s="8"/>
      <c r="B1264" s="75" t="s">
        <v>2904</v>
      </c>
      <c r="C1264" s="76" t="s">
        <v>2650</v>
      </c>
      <c r="D1264" s="76" t="s">
        <v>2651</v>
      </c>
      <c r="E1264" s="76" t="s">
        <v>2905</v>
      </c>
      <c r="F1264" s="77" t="s">
        <v>52</v>
      </c>
      <c r="G1264" s="78">
        <v>150</v>
      </c>
      <c r="H1264" s="79">
        <v>0.89</v>
      </c>
      <c r="I1264" s="80"/>
      <c r="J1264" s="81">
        <f>INT(I1264/G1264)</f>
        <v>0</v>
      </c>
      <c r="K1264" s="81">
        <f>MOD(I1264,G1264)</f>
        <v>0</v>
      </c>
      <c r="L1264" s="82" t="str">
        <f>IF(I1264="","-",J1264+K1264/(G1264/2))</f>
        <v>-</v>
      </c>
      <c r="M1264" s="83">
        <f>I1264*H1264</f>
        <v>0</v>
      </c>
      <c r="N1264" s="83">
        <f>IF(I1264=0,0,IF(I1264&lt;100,(H1264+0.1)*I1264-M1264+7.5,0))</f>
        <v>0</v>
      </c>
      <c r="O1264" s="83">
        <f>N1264+M1264</f>
        <v>0</v>
      </c>
      <c r="P1264" s="84"/>
      <c r="Q1264" s="78">
        <v>40</v>
      </c>
      <c r="R1264" s="85" t="s">
        <v>163</v>
      </c>
      <c r="S1264" s="84" t="s">
        <v>5078</v>
      </c>
    </row>
    <row r="1265" spans="1:19" s="42" customFormat="1" ht="15.9" x14ac:dyDescent="0.45">
      <c r="A1265" s="8"/>
      <c r="B1265" s="75" t="s">
        <v>2906</v>
      </c>
      <c r="C1265" s="76" t="s">
        <v>2650</v>
      </c>
      <c r="D1265" s="76" t="s">
        <v>2651</v>
      </c>
      <c r="E1265" s="76" t="s">
        <v>2907</v>
      </c>
      <c r="F1265" s="77" t="s">
        <v>52</v>
      </c>
      <c r="G1265" s="78">
        <v>150</v>
      </c>
      <c r="H1265" s="79">
        <v>1.07</v>
      </c>
      <c r="I1265" s="80"/>
      <c r="J1265" s="81">
        <f>INT(I1265/G1265)</f>
        <v>0</v>
      </c>
      <c r="K1265" s="81">
        <f>MOD(I1265,G1265)</f>
        <v>0</v>
      </c>
      <c r="L1265" s="82" t="str">
        <f>IF(I1265="","-",J1265+K1265/(G1265/2))</f>
        <v>-</v>
      </c>
      <c r="M1265" s="83">
        <f>I1265*H1265</f>
        <v>0</v>
      </c>
      <c r="N1265" s="83">
        <f>IF(I1265=0,0,IF(I1265&lt;100,(H1265+0.1)*I1265-M1265+7.5,0))</f>
        <v>0</v>
      </c>
      <c r="O1265" s="83">
        <f>N1265+M1265</f>
        <v>0</v>
      </c>
      <c r="P1265" s="84"/>
      <c r="Q1265" s="78">
        <v>60</v>
      </c>
      <c r="R1265" s="85" t="s">
        <v>138</v>
      </c>
      <c r="S1265" s="84" t="s">
        <v>4493</v>
      </c>
    </row>
    <row r="1266" spans="1:19" s="42" customFormat="1" ht="15.9" x14ac:dyDescent="0.45">
      <c r="A1266" s="8"/>
      <c r="B1266" s="75" t="s">
        <v>2908</v>
      </c>
      <c r="C1266" s="76" t="s">
        <v>2650</v>
      </c>
      <c r="D1266" s="76" t="s">
        <v>2651</v>
      </c>
      <c r="E1266" s="76" t="s">
        <v>2909</v>
      </c>
      <c r="F1266" s="77" t="s">
        <v>52</v>
      </c>
      <c r="G1266" s="78">
        <v>175</v>
      </c>
      <c r="H1266" s="79">
        <v>0.95</v>
      </c>
      <c r="I1266" s="80"/>
      <c r="J1266" s="81">
        <f>INT(I1266/G1266)</f>
        <v>0</v>
      </c>
      <c r="K1266" s="81">
        <f>MOD(I1266,G1266)</f>
        <v>0</v>
      </c>
      <c r="L1266" s="82" t="str">
        <f>IF(I1266="","-",J1266+K1266/(G1266/2))</f>
        <v>-</v>
      </c>
      <c r="M1266" s="83">
        <f>I1266*H1266</f>
        <v>0</v>
      </c>
      <c r="N1266" s="83">
        <f>IF(I1266=0,0,IF(I1266&lt;100,(H1266+0.1)*I1266-M1266+7.5,0))</f>
        <v>0</v>
      </c>
      <c r="O1266" s="83">
        <f>N1266+M1266</f>
        <v>0</v>
      </c>
      <c r="P1266" s="84"/>
      <c r="Q1266" s="78">
        <v>40</v>
      </c>
      <c r="R1266" s="85" t="s">
        <v>138</v>
      </c>
      <c r="S1266" s="84" t="s">
        <v>5079</v>
      </c>
    </row>
    <row r="1267" spans="1:19" s="42" customFormat="1" ht="15.9" x14ac:dyDescent="0.45">
      <c r="A1267" s="8"/>
      <c r="B1267" s="75" t="s">
        <v>2910</v>
      </c>
      <c r="C1267" s="76" t="s">
        <v>2650</v>
      </c>
      <c r="D1267" s="76" t="s">
        <v>2651</v>
      </c>
      <c r="E1267" s="76" t="s">
        <v>2911</v>
      </c>
      <c r="F1267" s="77" t="s">
        <v>52</v>
      </c>
      <c r="G1267" s="78">
        <v>175</v>
      </c>
      <c r="H1267" s="79">
        <v>0.92</v>
      </c>
      <c r="I1267" s="80"/>
      <c r="J1267" s="81">
        <f>INT(I1267/G1267)</f>
        <v>0</v>
      </c>
      <c r="K1267" s="81">
        <f>MOD(I1267,G1267)</f>
        <v>0</v>
      </c>
      <c r="L1267" s="82" t="str">
        <f>IF(I1267="","-",J1267+K1267/(G1267/2))</f>
        <v>-</v>
      </c>
      <c r="M1267" s="83">
        <f>I1267*H1267</f>
        <v>0</v>
      </c>
      <c r="N1267" s="83">
        <f>IF(I1267=0,0,IF(I1267&lt;100,(H1267+0.1)*I1267-M1267+7.5,0))</f>
        <v>0</v>
      </c>
      <c r="O1267" s="83">
        <f>N1267+M1267</f>
        <v>0</v>
      </c>
      <c r="P1267" s="84"/>
      <c r="Q1267" s="78">
        <v>50</v>
      </c>
      <c r="R1267" s="85" t="s">
        <v>2323</v>
      </c>
      <c r="S1267" s="84" t="s">
        <v>5080</v>
      </c>
    </row>
    <row r="1268" spans="1:19" s="42" customFormat="1" ht="15.9" x14ac:dyDescent="0.45">
      <c r="A1268" s="8"/>
      <c r="B1268" s="75" t="s">
        <v>2912</v>
      </c>
      <c r="C1268" s="76" t="s">
        <v>2650</v>
      </c>
      <c r="D1268" s="76" t="s">
        <v>2651</v>
      </c>
      <c r="E1268" s="76" t="s">
        <v>2913</v>
      </c>
      <c r="F1268" s="77" t="s">
        <v>52</v>
      </c>
      <c r="G1268" s="78">
        <v>175</v>
      </c>
      <c r="H1268" s="79">
        <v>0.92</v>
      </c>
      <c r="I1268" s="80"/>
      <c r="J1268" s="81">
        <f>INT(I1268/G1268)</f>
        <v>0</v>
      </c>
      <c r="K1268" s="81">
        <f>MOD(I1268,G1268)</f>
        <v>0</v>
      </c>
      <c r="L1268" s="82" t="str">
        <f>IF(I1268="","-",J1268+K1268/(G1268/2))</f>
        <v>-</v>
      </c>
      <c r="M1268" s="83">
        <f>I1268*H1268</f>
        <v>0</v>
      </c>
      <c r="N1268" s="83">
        <f>IF(I1268=0,0,IF(I1268&lt;100,(H1268+0.1)*I1268-M1268+7.5,0))</f>
        <v>0</v>
      </c>
      <c r="O1268" s="83">
        <f>N1268+M1268</f>
        <v>0</v>
      </c>
      <c r="P1268" s="84"/>
      <c r="Q1268" s="78">
        <v>75</v>
      </c>
      <c r="R1268" s="85" t="s">
        <v>138</v>
      </c>
      <c r="S1268" s="84" t="s">
        <v>4986</v>
      </c>
    </row>
    <row r="1269" spans="1:19" s="42" customFormat="1" ht="15.9" x14ac:dyDescent="0.45">
      <c r="A1269" s="8"/>
      <c r="B1269" s="75" t="s">
        <v>2914</v>
      </c>
      <c r="C1269" s="76" t="s">
        <v>2650</v>
      </c>
      <c r="D1269" s="76" t="s">
        <v>2651</v>
      </c>
      <c r="E1269" s="76" t="s">
        <v>2915</v>
      </c>
      <c r="F1269" s="77" t="s">
        <v>52</v>
      </c>
      <c r="G1269" s="78">
        <v>150</v>
      </c>
      <c r="H1269" s="79">
        <v>1.7</v>
      </c>
      <c r="I1269" s="80"/>
      <c r="J1269" s="81">
        <f>INT(I1269/G1269)</f>
        <v>0</v>
      </c>
      <c r="K1269" s="81">
        <f>MOD(I1269,G1269)</f>
        <v>0</v>
      </c>
      <c r="L1269" s="82" t="str">
        <f>IF(I1269="","-",J1269+K1269/(G1269/2))</f>
        <v>-</v>
      </c>
      <c r="M1269" s="83">
        <f>I1269*H1269</f>
        <v>0</v>
      </c>
      <c r="N1269" s="83">
        <f>IF(I1269=0,0,IF(I1269&lt;100,(H1269+0.1)*I1269-M1269+7.5,0))</f>
        <v>0</v>
      </c>
      <c r="O1269" s="83">
        <f>N1269+M1269</f>
        <v>0</v>
      </c>
      <c r="P1269" s="84"/>
      <c r="Q1269" s="78">
        <v>75</v>
      </c>
      <c r="R1269" s="85" t="s">
        <v>121</v>
      </c>
      <c r="S1269" s="84" t="s">
        <v>4520</v>
      </c>
    </row>
    <row r="1270" spans="1:19" s="42" customFormat="1" ht="15.9" x14ac:dyDescent="0.45">
      <c r="A1270" s="8"/>
      <c r="B1270" s="75" t="s">
        <v>2916</v>
      </c>
      <c r="C1270" s="76" t="s">
        <v>2650</v>
      </c>
      <c r="D1270" s="76" t="s">
        <v>2651</v>
      </c>
      <c r="E1270" s="76" t="s">
        <v>2917</v>
      </c>
      <c r="F1270" s="77" t="s">
        <v>52</v>
      </c>
      <c r="G1270" s="78">
        <v>150</v>
      </c>
      <c r="H1270" s="79">
        <v>1.34</v>
      </c>
      <c r="I1270" s="80"/>
      <c r="J1270" s="81">
        <f>INT(I1270/G1270)</f>
        <v>0</v>
      </c>
      <c r="K1270" s="81">
        <f>MOD(I1270,G1270)</f>
        <v>0</v>
      </c>
      <c r="L1270" s="82" t="str">
        <f>IF(I1270="","-",J1270+K1270/(G1270/2))</f>
        <v>-</v>
      </c>
      <c r="M1270" s="83">
        <f>I1270*H1270</f>
        <v>0</v>
      </c>
      <c r="N1270" s="83">
        <f>IF(I1270=0,0,IF(I1270&lt;100,(H1270+0.1)*I1270-M1270+7.5,0))</f>
        <v>0</v>
      </c>
      <c r="O1270" s="83">
        <f>N1270+M1270</f>
        <v>0</v>
      </c>
      <c r="P1270" s="84"/>
      <c r="Q1270" s="78">
        <v>50</v>
      </c>
      <c r="R1270" s="85" t="s">
        <v>2323</v>
      </c>
      <c r="S1270" s="84" t="s">
        <v>5081</v>
      </c>
    </row>
    <row r="1271" spans="1:19" s="42" customFormat="1" ht="15.9" x14ac:dyDescent="0.45">
      <c r="A1271" s="8"/>
      <c r="B1271" s="75" t="s">
        <v>2918</v>
      </c>
      <c r="C1271" s="76" t="s">
        <v>2650</v>
      </c>
      <c r="D1271" s="76" t="s">
        <v>2651</v>
      </c>
      <c r="E1271" s="76" t="s">
        <v>2919</v>
      </c>
      <c r="F1271" s="77" t="s">
        <v>52</v>
      </c>
      <c r="G1271" s="78">
        <v>175</v>
      </c>
      <c r="H1271" s="79">
        <v>0.72</v>
      </c>
      <c r="I1271" s="80"/>
      <c r="J1271" s="81">
        <f>INT(I1271/G1271)</f>
        <v>0</v>
      </c>
      <c r="K1271" s="81">
        <f>MOD(I1271,G1271)</f>
        <v>0</v>
      </c>
      <c r="L1271" s="82" t="str">
        <f>IF(I1271="","-",J1271+K1271/(G1271/2))</f>
        <v>-</v>
      </c>
      <c r="M1271" s="83">
        <f>I1271*H1271</f>
        <v>0</v>
      </c>
      <c r="N1271" s="83">
        <f>IF(I1271=0,0,IF(I1271&lt;100,(H1271+0.1)*I1271-M1271+7.5,0))</f>
        <v>0</v>
      </c>
      <c r="O1271" s="83">
        <f>N1271+M1271</f>
        <v>0</v>
      </c>
      <c r="P1271" s="84"/>
      <c r="Q1271" s="78">
        <v>80</v>
      </c>
      <c r="R1271" s="85" t="s">
        <v>58</v>
      </c>
      <c r="S1271" s="84" t="s">
        <v>5082</v>
      </c>
    </row>
    <row r="1272" spans="1:19" s="42" customFormat="1" ht="15.9" x14ac:dyDescent="0.45">
      <c r="A1272" s="8"/>
      <c r="B1272" s="75" t="s">
        <v>2920</v>
      </c>
      <c r="C1272" s="76" t="s">
        <v>2650</v>
      </c>
      <c r="D1272" s="76" t="s">
        <v>2651</v>
      </c>
      <c r="E1272" s="76" t="s">
        <v>2921</v>
      </c>
      <c r="F1272" s="77" t="s">
        <v>52</v>
      </c>
      <c r="G1272" s="78">
        <v>175</v>
      </c>
      <c r="H1272" s="79">
        <v>1.0900000000000001</v>
      </c>
      <c r="I1272" s="80"/>
      <c r="J1272" s="81">
        <f>INT(I1272/G1272)</f>
        <v>0</v>
      </c>
      <c r="K1272" s="81">
        <f>MOD(I1272,G1272)</f>
        <v>0</v>
      </c>
      <c r="L1272" s="82" t="str">
        <f>IF(I1272="","-",J1272+K1272/(G1272/2))</f>
        <v>-</v>
      </c>
      <c r="M1272" s="83">
        <f>I1272*H1272</f>
        <v>0</v>
      </c>
      <c r="N1272" s="83">
        <f>IF(I1272=0,0,IF(I1272&lt;100,(H1272+0.1)*I1272-M1272+7.5,0))</f>
        <v>0</v>
      </c>
      <c r="O1272" s="83">
        <f>N1272+M1272</f>
        <v>0</v>
      </c>
      <c r="P1272" s="84"/>
      <c r="Q1272" s="78">
        <v>60</v>
      </c>
      <c r="R1272" s="85" t="s">
        <v>63</v>
      </c>
      <c r="S1272" s="84" t="s">
        <v>5083</v>
      </c>
    </row>
    <row r="1273" spans="1:19" s="42" customFormat="1" ht="15.9" x14ac:dyDescent="0.45">
      <c r="A1273" s="8"/>
      <c r="B1273" s="75" t="s">
        <v>2922</v>
      </c>
      <c r="C1273" s="76" t="s">
        <v>2650</v>
      </c>
      <c r="D1273" s="76" t="s">
        <v>2651</v>
      </c>
      <c r="E1273" s="76" t="s">
        <v>2923</v>
      </c>
      <c r="F1273" s="77" t="s">
        <v>52</v>
      </c>
      <c r="G1273" s="78">
        <v>175</v>
      </c>
      <c r="H1273" s="79">
        <v>0.84</v>
      </c>
      <c r="I1273" s="80"/>
      <c r="J1273" s="81">
        <f>INT(I1273/G1273)</f>
        <v>0</v>
      </c>
      <c r="K1273" s="81">
        <f>MOD(I1273,G1273)</f>
        <v>0</v>
      </c>
      <c r="L1273" s="82" t="str">
        <f>IF(I1273="","-",J1273+K1273/(G1273/2))</f>
        <v>-</v>
      </c>
      <c r="M1273" s="83">
        <f>I1273*H1273</f>
        <v>0</v>
      </c>
      <c r="N1273" s="83">
        <f>IF(I1273=0,0,IF(I1273&lt;100,(H1273+0.1)*I1273-M1273+7.5,0))</f>
        <v>0</v>
      </c>
      <c r="O1273" s="83">
        <f>N1273+M1273</f>
        <v>0</v>
      </c>
      <c r="P1273" s="84"/>
      <c r="Q1273" s="78">
        <v>40</v>
      </c>
      <c r="R1273" s="85" t="s">
        <v>2323</v>
      </c>
      <c r="S1273" s="84" t="s">
        <v>5084</v>
      </c>
    </row>
    <row r="1274" spans="1:19" s="42" customFormat="1" ht="15.9" x14ac:dyDescent="0.45">
      <c r="A1274" s="8"/>
      <c r="B1274" s="75" t="s">
        <v>2924</v>
      </c>
      <c r="C1274" s="76" t="s">
        <v>2650</v>
      </c>
      <c r="D1274" s="76" t="s">
        <v>2651</v>
      </c>
      <c r="E1274" s="76" t="s">
        <v>2925</v>
      </c>
      <c r="F1274" s="77" t="s">
        <v>52</v>
      </c>
      <c r="G1274" s="78">
        <v>175</v>
      </c>
      <c r="H1274" s="79">
        <v>0.84</v>
      </c>
      <c r="I1274" s="80"/>
      <c r="J1274" s="81">
        <f>INT(I1274/G1274)</f>
        <v>0</v>
      </c>
      <c r="K1274" s="81">
        <f>MOD(I1274,G1274)</f>
        <v>0</v>
      </c>
      <c r="L1274" s="82" t="str">
        <f>IF(I1274="","-",J1274+K1274/(G1274/2))</f>
        <v>-</v>
      </c>
      <c r="M1274" s="83">
        <f>I1274*H1274</f>
        <v>0</v>
      </c>
      <c r="N1274" s="83">
        <f>IF(I1274=0,0,IF(I1274&lt;100,(H1274+0.1)*I1274-M1274+7.5,0))</f>
        <v>0</v>
      </c>
      <c r="O1274" s="83">
        <f>N1274+M1274</f>
        <v>0</v>
      </c>
      <c r="P1274" s="84"/>
      <c r="Q1274" s="78">
        <v>80</v>
      </c>
      <c r="R1274" s="85" t="s">
        <v>63</v>
      </c>
      <c r="S1274" s="84" t="s">
        <v>4520</v>
      </c>
    </row>
    <row r="1275" spans="1:19" s="42" customFormat="1" ht="15.9" x14ac:dyDescent="0.45">
      <c r="A1275" s="8"/>
      <c r="B1275" s="75" t="s">
        <v>2926</v>
      </c>
      <c r="C1275" s="76" t="s">
        <v>2650</v>
      </c>
      <c r="D1275" s="76" t="s">
        <v>2651</v>
      </c>
      <c r="E1275" s="76" t="s">
        <v>2927</v>
      </c>
      <c r="F1275" s="77" t="s">
        <v>52</v>
      </c>
      <c r="G1275" s="78">
        <v>175</v>
      </c>
      <c r="H1275" s="79">
        <v>0.63</v>
      </c>
      <c r="I1275" s="80"/>
      <c r="J1275" s="81">
        <f>INT(I1275/G1275)</f>
        <v>0</v>
      </c>
      <c r="K1275" s="81">
        <f>MOD(I1275,G1275)</f>
        <v>0</v>
      </c>
      <c r="L1275" s="82" t="str">
        <f>IF(I1275="","-",J1275+K1275/(G1275/2))</f>
        <v>-</v>
      </c>
      <c r="M1275" s="83">
        <f>I1275*H1275</f>
        <v>0</v>
      </c>
      <c r="N1275" s="83">
        <f>IF(I1275=0,0,IF(I1275&lt;100,(H1275+0.1)*I1275-M1275+7.5,0))</f>
        <v>0</v>
      </c>
      <c r="O1275" s="83">
        <f>N1275+M1275</f>
        <v>0</v>
      </c>
      <c r="P1275" s="84"/>
      <c r="Q1275" s="78">
        <v>40</v>
      </c>
      <c r="R1275" s="85" t="s">
        <v>121</v>
      </c>
      <c r="S1275" s="84" t="s">
        <v>5085</v>
      </c>
    </row>
    <row r="1276" spans="1:19" s="42" customFormat="1" ht="15.9" x14ac:dyDescent="0.45">
      <c r="A1276" s="8"/>
      <c r="B1276" s="75" t="s">
        <v>2928</v>
      </c>
      <c r="C1276" s="76" t="s">
        <v>2650</v>
      </c>
      <c r="D1276" s="76" t="s">
        <v>2651</v>
      </c>
      <c r="E1276" s="76" t="s">
        <v>2929</v>
      </c>
      <c r="F1276" s="77" t="s">
        <v>52</v>
      </c>
      <c r="G1276" s="78">
        <v>175</v>
      </c>
      <c r="H1276" s="79">
        <v>0.56000000000000005</v>
      </c>
      <c r="I1276" s="80"/>
      <c r="J1276" s="81">
        <f>INT(I1276/G1276)</f>
        <v>0</v>
      </c>
      <c r="K1276" s="81">
        <f>MOD(I1276,G1276)</f>
        <v>0</v>
      </c>
      <c r="L1276" s="82" t="str">
        <f>IF(I1276="","-",J1276+K1276/(G1276/2))</f>
        <v>-</v>
      </c>
      <c r="M1276" s="83">
        <f>I1276*H1276</f>
        <v>0</v>
      </c>
      <c r="N1276" s="83">
        <f>IF(I1276=0,0,IF(I1276&lt;100,(H1276+0.1)*I1276-M1276+7.5,0))</f>
        <v>0</v>
      </c>
      <c r="O1276" s="83">
        <f>N1276+M1276</f>
        <v>0</v>
      </c>
      <c r="P1276" s="84"/>
      <c r="Q1276" s="78">
        <v>50</v>
      </c>
      <c r="R1276" s="85" t="s">
        <v>2751</v>
      </c>
      <c r="S1276" s="84" t="s">
        <v>5086</v>
      </c>
    </row>
    <row r="1277" spans="1:19" s="42" customFormat="1" ht="15.9" x14ac:dyDescent="0.45">
      <c r="A1277" s="8"/>
      <c r="B1277" s="75" t="s">
        <v>2930</v>
      </c>
      <c r="C1277" s="76" t="s">
        <v>2650</v>
      </c>
      <c r="D1277" s="76" t="s">
        <v>2651</v>
      </c>
      <c r="E1277" s="76" t="s">
        <v>2931</v>
      </c>
      <c r="F1277" s="77" t="s">
        <v>52</v>
      </c>
      <c r="G1277" s="78">
        <v>175</v>
      </c>
      <c r="H1277" s="79">
        <v>0.69000000000000006</v>
      </c>
      <c r="I1277" s="80"/>
      <c r="J1277" s="81">
        <f>INT(I1277/G1277)</f>
        <v>0</v>
      </c>
      <c r="K1277" s="81">
        <f>MOD(I1277,G1277)</f>
        <v>0</v>
      </c>
      <c r="L1277" s="82" t="str">
        <f>IF(I1277="","-",J1277+K1277/(G1277/2))</f>
        <v>-</v>
      </c>
      <c r="M1277" s="83">
        <f>I1277*H1277</f>
        <v>0</v>
      </c>
      <c r="N1277" s="83">
        <f>IF(I1277=0,0,IF(I1277&lt;100,(H1277+0.1)*I1277-M1277+7.5,0))</f>
        <v>0</v>
      </c>
      <c r="O1277" s="83">
        <f>N1277+M1277</f>
        <v>0</v>
      </c>
      <c r="P1277" s="84"/>
      <c r="Q1277" s="78">
        <v>60</v>
      </c>
      <c r="R1277" s="85" t="s">
        <v>138</v>
      </c>
      <c r="S1277" s="84" t="s">
        <v>5087</v>
      </c>
    </row>
    <row r="1278" spans="1:19" s="42" customFormat="1" ht="15.9" x14ac:dyDescent="0.45">
      <c r="A1278" s="8"/>
      <c r="B1278" s="75" t="s">
        <v>2932</v>
      </c>
      <c r="C1278" s="76" t="s">
        <v>2650</v>
      </c>
      <c r="D1278" s="76" t="s">
        <v>2651</v>
      </c>
      <c r="E1278" s="76" t="s">
        <v>2933</v>
      </c>
      <c r="F1278" s="77" t="s">
        <v>52</v>
      </c>
      <c r="G1278" s="78">
        <v>175</v>
      </c>
      <c r="H1278" s="79">
        <v>1.22</v>
      </c>
      <c r="I1278" s="80"/>
      <c r="J1278" s="81">
        <f>INT(I1278/G1278)</f>
        <v>0</v>
      </c>
      <c r="K1278" s="81">
        <f>MOD(I1278,G1278)</f>
        <v>0</v>
      </c>
      <c r="L1278" s="82" t="str">
        <f>IF(I1278="","-",J1278+K1278/(G1278/2))</f>
        <v>-</v>
      </c>
      <c r="M1278" s="83">
        <f>I1278*H1278</f>
        <v>0</v>
      </c>
      <c r="N1278" s="83">
        <f>IF(I1278=0,0,IF(I1278&lt;100,(H1278+0.1)*I1278-M1278+7.5,0))</f>
        <v>0</v>
      </c>
      <c r="O1278" s="83">
        <f>N1278+M1278</f>
        <v>0</v>
      </c>
      <c r="P1278" s="84"/>
      <c r="Q1278" s="78">
        <v>50</v>
      </c>
      <c r="R1278" s="85" t="s">
        <v>138</v>
      </c>
      <c r="S1278" s="84" t="s">
        <v>4625</v>
      </c>
    </row>
    <row r="1279" spans="1:19" s="42" customFormat="1" ht="15.9" x14ac:dyDescent="0.45">
      <c r="A1279" s="8"/>
      <c r="B1279" s="75" t="s">
        <v>2934</v>
      </c>
      <c r="C1279" s="76" t="s">
        <v>2650</v>
      </c>
      <c r="D1279" s="76" t="s">
        <v>2651</v>
      </c>
      <c r="E1279" s="76" t="s">
        <v>2935</v>
      </c>
      <c r="F1279" s="77" t="s">
        <v>52</v>
      </c>
      <c r="G1279" s="78">
        <v>175</v>
      </c>
      <c r="H1279" s="79">
        <v>0.84</v>
      </c>
      <c r="I1279" s="80"/>
      <c r="J1279" s="81">
        <f>INT(I1279/G1279)</f>
        <v>0</v>
      </c>
      <c r="K1279" s="81">
        <f>MOD(I1279,G1279)</f>
        <v>0</v>
      </c>
      <c r="L1279" s="82" t="str">
        <f>IF(I1279="","-",J1279+K1279/(G1279/2))</f>
        <v>-</v>
      </c>
      <c r="M1279" s="83">
        <f>I1279*H1279</f>
        <v>0</v>
      </c>
      <c r="N1279" s="83">
        <f>IF(I1279=0,0,IF(I1279&lt;100,(H1279+0.1)*I1279-M1279+7.5,0))</f>
        <v>0</v>
      </c>
      <c r="O1279" s="83">
        <f>N1279+M1279</f>
        <v>0</v>
      </c>
      <c r="P1279" s="84"/>
      <c r="Q1279" s="78">
        <v>70</v>
      </c>
      <c r="R1279" s="85" t="s">
        <v>63</v>
      </c>
      <c r="S1279" s="84" t="s">
        <v>5088</v>
      </c>
    </row>
    <row r="1280" spans="1:19" s="42" customFormat="1" ht="15.9" x14ac:dyDescent="0.45">
      <c r="A1280" s="8"/>
      <c r="B1280" s="75" t="s">
        <v>2936</v>
      </c>
      <c r="C1280" s="76" t="s">
        <v>2650</v>
      </c>
      <c r="D1280" s="76" t="s">
        <v>2651</v>
      </c>
      <c r="E1280" s="76" t="s">
        <v>2937</v>
      </c>
      <c r="F1280" s="77" t="s">
        <v>52</v>
      </c>
      <c r="G1280" s="78">
        <v>175</v>
      </c>
      <c r="H1280" s="79">
        <v>0.77</v>
      </c>
      <c r="I1280" s="80"/>
      <c r="J1280" s="81">
        <f>INT(I1280/G1280)</f>
        <v>0</v>
      </c>
      <c r="K1280" s="81">
        <f>MOD(I1280,G1280)</f>
        <v>0</v>
      </c>
      <c r="L1280" s="82" t="str">
        <f>IF(I1280="","-",J1280+K1280/(G1280/2))</f>
        <v>-</v>
      </c>
      <c r="M1280" s="83">
        <f>I1280*H1280</f>
        <v>0</v>
      </c>
      <c r="N1280" s="83">
        <f>IF(I1280=0,0,IF(I1280&lt;100,(H1280+0.1)*I1280-M1280+7.5,0))</f>
        <v>0</v>
      </c>
      <c r="O1280" s="83">
        <f>N1280+M1280</f>
        <v>0</v>
      </c>
      <c r="P1280" s="84"/>
      <c r="Q1280" s="78">
        <v>50</v>
      </c>
      <c r="R1280" s="85" t="s">
        <v>2323</v>
      </c>
      <c r="S1280" s="84" t="s">
        <v>5089</v>
      </c>
    </row>
    <row r="1281" spans="1:19" s="42" customFormat="1" ht="15.9" x14ac:dyDescent="0.45">
      <c r="A1281" s="8"/>
      <c r="B1281" s="75" t="s">
        <v>2938</v>
      </c>
      <c r="C1281" s="76" t="s">
        <v>2650</v>
      </c>
      <c r="D1281" s="76" t="s">
        <v>2651</v>
      </c>
      <c r="E1281" s="76" t="s">
        <v>2939</v>
      </c>
      <c r="F1281" s="77" t="s">
        <v>52</v>
      </c>
      <c r="G1281" s="78">
        <v>175</v>
      </c>
      <c r="H1281" s="79">
        <v>0.63</v>
      </c>
      <c r="I1281" s="80"/>
      <c r="J1281" s="81">
        <f>INT(I1281/G1281)</f>
        <v>0</v>
      </c>
      <c r="K1281" s="81">
        <f>MOD(I1281,G1281)</f>
        <v>0</v>
      </c>
      <c r="L1281" s="82" t="str">
        <f>IF(I1281="","-",J1281+K1281/(G1281/2))</f>
        <v>-</v>
      </c>
      <c r="M1281" s="83">
        <f>I1281*H1281</f>
        <v>0</v>
      </c>
      <c r="N1281" s="83">
        <f>IF(I1281=0,0,IF(I1281&lt;100,(H1281+0.1)*I1281-M1281+7.5,0))</f>
        <v>0</v>
      </c>
      <c r="O1281" s="83">
        <f>N1281+M1281</f>
        <v>0</v>
      </c>
      <c r="P1281" s="84"/>
      <c r="Q1281" s="78">
        <v>50</v>
      </c>
      <c r="R1281" s="85" t="s">
        <v>2751</v>
      </c>
      <c r="S1281" s="84" t="s">
        <v>4587</v>
      </c>
    </row>
    <row r="1282" spans="1:19" s="42" customFormat="1" ht="15.9" x14ac:dyDescent="0.45">
      <c r="A1282" s="8"/>
      <c r="B1282" s="75" t="s">
        <v>2940</v>
      </c>
      <c r="C1282" s="76" t="s">
        <v>2650</v>
      </c>
      <c r="D1282" s="76" t="s">
        <v>2651</v>
      </c>
      <c r="E1282" s="76" t="s">
        <v>2941</v>
      </c>
      <c r="F1282" s="77" t="s">
        <v>52</v>
      </c>
      <c r="G1282" s="78">
        <v>175</v>
      </c>
      <c r="H1282" s="79">
        <v>0.89</v>
      </c>
      <c r="I1282" s="80"/>
      <c r="J1282" s="81">
        <f>INT(I1282/G1282)</f>
        <v>0</v>
      </c>
      <c r="K1282" s="81">
        <f>MOD(I1282,G1282)</f>
        <v>0</v>
      </c>
      <c r="L1282" s="82" t="str">
        <f>IF(I1282="","-",J1282+K1282/(G1282/2))</f>
        <v>-</v>
      </c>
      <c r="M1282" s="83">
        <f>I1282*H1282</f>
        <v>0</v>
      </c>
      <c r="N1282" s="83">
        <f>IF(I1282=0,0,IF(I1282&lt;100,(H1282+0.1)*I1282-M1282+7.5,0))</f>
        <v>0</v>
      </c>
      <c r="O1282" s="83">
        <f>N1282+M1282</f>
        <v>0</v>
      </c>
      <c r="P1282" s="84"/>
      <c r="Q1282" s="78">
        <v>60</v>
      </c>
      <c r="R1282" s="85" t="s">
        <v>138</v>
      </c>
      <c r="S1282" s="84" t="s">
        <v>5090</v>
      </c>
    </row>
    <row r="1283" spans="1:19" s="42" customFormat="1" ht="15.9" x14ac:dyDescent="0.45">
      <c r="A1283" s="8"/>
      <c r="B1283" s="75" t="s">
        <v>2942</v>
      </c>
      <c r="C1283" s="76" t="s">
        <v>2650</v>
      </c>
      <c r="D1283" s="76" t="s">
        <v>2651</v>
      </c>
      <c r="E1283" s="76" t="s">
        <v>2943</v>
      </c>
      <c r="F1283" s="77" t="s">
        <v>52</v>
      </c>
      <c r="G1283" s="78">
        <v>175</v>
      </c>
      <c r="H1283" s="79">
        <v>0.7</v>
      </c>
      <c r="I1283" s="80"/>
      <c r="J1283" s="81">
        <f>INT(I1283/G1283)</f>
        <v>0</v>
      </c>
      <c r="K1283" s="81">
        <f>MOD(I1283,G1283)</f>
        <v>0</v>
      </c>
      <c r="L1283" s="82" t="str">
        <f>IF(I1283="","-",J1283+K1283/(G1283/2))</f>
        <v>-</v>
      </c>
      <c r="M1283" s="83">
        <f>I1283*H1283</f>
        <v>0</v>
      </c>
      <c r="N1283" s="83">
        <f>IF(I1283=0,0,IF(I1283&lt;100,(H1283+0.1)*I1283-M1283+7.5,0))</f>
        <v>0</v>
      </c>
      <c r="O1283" s="83">
        <f>N1283+M1283</f>
        <v>0</v>
      </c>
      <c r="P1283" s="84"/>
      <c r="Q1283" s="78">
        <v>35</v>
      </c>
      <c r="R1283" s="85" t="s">
        <v>121</v>
      </c>
      <c r="S1283" s="84" t="s">
        <v>5091</v>
      </c>
    </row>
    <row r="1284" spans="1:19" s="42" customFormat="1" ht="15.9" x14ac:dyDescent="0.45">
      <c r="A1284" s="8"/>
      <c r="B1284" s="75" t="s">
        <v>2944</v>
      </c>
      <c r="C1284" s="76" t="s">
        <v>2650</v>
      </c>
      <c r="D1284" s="76" t="s">
        <v>2651</v>
      </c>
      <c r="E1284" s="76" t="s">
        <v>2945</v>
      </c>
      <c r="F1284" s="77" t="s">
        <v>52</v>
      </c>
      <c r="G1284" s="78">
        <v>175</v>
      </c>
      <c r="H1284" s="79">
        <v>1.78</v>
      </c>
      <c r="I1284" s="80"/>
      <c r="J1284" s="81">
        <f>INT(I1284/G1284)</f>
        <v>0</v>
      </c>
      <c r="K1284" s="81">
        <f>MOD(I1284,G1284)</f>
        <v>0</v>
      </c>
      <c r="L1284" s="82" t="str">
        <f>IF(I1284="","-",J1284+K1284/(G1284/2))</f>
        <v>-</v>
      </c>
      <c r="M1284" s="83">
        <f>I1284*H1284</f>
        <v>0</v>
      </c>
      <c r="N1284" s="83">
        <f>IF(I1284=0,0,IF(I1284&lt;100,(H1284+0.1)*I1284-M1284+7.5,0))</f>
        <v>0</v>
      </c>
      <c r="O1284" s="83">
        <f>N1284+M1284</f>
        <v>0</v>
      </c>
      <c r="P1284" s="84"/>
      <c r="Q1284" s="78">
        <v>90</v>
      </c>
      <c r="R1284" s="85" t="s">
        <v>63</v>
      </c>
      <c r="S1284" s="84" t="s">
        <v>5092</v>
      </c>
    </row>
    <row r="1285" spans="1:19" s="42" customFormat="1" ht="15.9" x14ac:dyDescent="0.45">
      <c r="A1285" s="8"/>
      <c r="B1285" s="75" t="s">
        <v>2946</v>
      </c>
      <c r="C1285" s="76" t="s">
        <v>2650</v>
      </c>
      <c r="D1285" s="76" t="s">
        <v>2651</v>
      </c>
      <c r="E1285" s="76" t="s">
        <v>2947</v>
      </c>
      <c r="F1285" s="77" t="s">
        <v>52</v>
      </c>
      <c r="G1285" s="78">
        <v>175</v>
      </c>
      <c r="H1285" s="79">
        <v>0.85</v>
      </c>
      <c r="I1285" s="80"/>
      <c r="J1285" s="81">
        <f>INT(I1285/G1285)</f>
        <v>0</v>
      </c>
      <c r="K1285" s="81">
        <f>MOD(I1285,G1285)</f>
        <v>0</v>
      </c>
      <c r="L1285" s="82" t="str">
        <f>IF(I1285="","-",J1285+K1285/(G1285/2))</f>
        <v>-</v>
      </c>
      <c r="M1285" s="83">
        <f>I1285*H1285</f>
        <v>0</v>
      </c>
      <c r="N1285" s="83">
        <f>IF(I1285=0,0,IF(I1285&lt;100,(H1285+0.1)*I1285-M1285+7.5,0))</f>
        <v>0</v>
      </c>
      <c r="O1285" s="83">
        <f>N1285+M1285</f>
        <v>0</v>
      </c>
      <c r="P1285" s="84"/>
      <c r="Q1285" s="78">
        <v>50</v>
      </c>
      <c r="R1285" s="85" t="s">
        <v>63</v>
      </c>
      <c r="S1285" s="84" t="s">
        <v>5093</v>
      </c>
    </row>
    <row r="1286" spans="1:19" s="42" customFormat="1" ht="15.9" x14ac:dyDescent="0.45">
      <c r="A1286" s="8"/>
      <c r="B1286" s="75" t="s">
        <v>2948</v>
      </c>
      <c r="C1286" s="76" t="s">
        <v>2650</v>
      </c>
      <c r="D1286" s="76" t="s">
        <v>2651</v>
      </c>
      <c r="E1286" s="76" t="s">
        <v>2949</v>
      </c>
      <c r="F1286" s="77" t="s">
        <v>52</v>
      </c>
      <c r="G1286" s="78">
        <v>200</v>
      </c>
      <c r="H1286" s="79">
        <v>0.91</v>
      </c>
      <c r="I1286" s="80"/>
      <c r="J1286" s="81">
        <f>INT(I1286/G1286)</f>
        <v>0</v>
      </c>
      <c r="K1286" s="81">
        <f>MOD(I1286,G1286)</f>
        <v>0</v>
      </c>
      <c r="L1286" s="82" t="str">
        <f>IF(I1286="","-",J1286+K1286/(G1286/2))</f>
        <v>-</v>
      </c>
      <c r="M1286" s="83">
        <f>I1286*H1286</f>
        <v>0</v>
      </c>
      <c r="N1286" s="83">
        <f>IF(I1286=0,0,IF(I1286&lt;100,(H1286+0.1)*I1286-M1286+7.5,0))</f>
        <v>0</v>
      </c>
      <c r="O1286" s="83">
        <f>N1286+M1286</f>
        <v>0</v>
      </c>
      <c r="P1286" s="84"/>
      <c r="Q1286" s="78">
        <v>50</v>
      </c>
      <c r="R1286" s="85" t="s">
        <v>58</v>
      </c>
      <c r="S1286" s="84" t="s">
        <v>4971</v>
      </c>
    </row>
    <row r="1287" spans="1:19" s="42" customFormat="1" ht="15.9" x14ac:dyDescent="0.45">
      <c r="A1287" s="8"/>
      <c r="B1287" s="75" t="s">
        <v>2950</v>
      </c>
      <c r="C1287" s="76" t="s">
        <v>2650</v>
      </c>
      <c r="D1287" s="76" t="s">
        <v>2651</v>
      </c>
      <c r="E1287" s="76" t="s">
        <v>2951</v>
      </c>
      <c r="F1287" s="77" t="s">
        <v>52</v>
      </c>
      <c r="G1287" s="78">
        <v>175</v>
      </c>
      <c r="H1287" s="79">
        <v>0.91</v>
      </c>
      <c r="I1287" s="80"/>
      <c r="J1287" s="81">
        <f>INT(I1287/G1287)</f>
        <v>0</v>
      </c>
      <c r="K1287" s="81">
        <f>MOD(I1287,G1287)</f>
        <v>0</v>
      </c>
      <c r="L1287" s="82" t="str">
        <f>IF(I1287="","-",J1287+K1287/(G1287/2))</f>
        <v>-</v>
      </c>
      <c r="M1287" s="83">
        <f>I1287*H1287</f>
        <v>0</v>
      </c>
      <c r="N1287" s="83">
        <f>IF(I1287=0,0,IF(I1287&lt;100,(H1287+0.1)*I1287-M1287+7.5,0))</f>
        <v>0</v>
      </c>
      <c r="O1287" s="83">
        <f>N1287+M1287</f>
        <v>0</v>
      </c>
      <c r="P1287" s="84"/>
      <c r="Q1287" s="78">
        <v>60</v>
      </c>
      <c r="R1287" s="85" t="s">
        <v>121</v>
      </c>
      <c r="S1287" s="84" t="s">
        <v>4545</v>
      </c>
    </row>
    <row r="1288" spans="1:19" s="42" customFormat="1" ht="15.9" x14ac:dyDescent="0.45">
      <c r="A1288" s="8"/>
      <c r="B1288" s="75" t="s">
        <v>2952</v>
      </c>
      <c r="C1288" s="76" t="s">
        <v>2650</v>
      </c>
      <c r="D1288" s="76" t="s">
        <v>2651</v>
      </c>
      <c r="E1288" s="76" t="s">
        <v>2953</v>
      </c>
      <c r="F1288" s="77" t="s">
        <v>52</v>
      </c>
      <c r="G1288" s="78">
        <v>175</v>
      </c>
      <c r="H1288" s="79">
        <v>0.73</v>
      </c>
      <c r="I1288" s="80"/>
      <c r="J1288" s="81">
        <f>INT(I1288/G1288)</f>
        <v>0</v>
      </c>
      <c r="K1288" s="81">
        <f>MOD(I1288,G1288)</f>
        <v>0</v>
      </c>
      <c r="L1288" s="82" t="str">
        <f>IF(I1288="","-",J1288+K1288/(G1288/2))</f>
        <v>-</v>
      </c>
      <c r="M1288" s="83">
        <f>I1288*H1288</f>
        <v>0</v>
      </c>
      <c r="N1288" s="83">
        <f>IF(I1288=0,0,IF(I1288&lt;100,(H1288+0.1)*I1288-M1288+7.5,0))</f>
        <v>0</v>
      </c>
      <c r="O1288" s="83">
        <f>N1288+M1288</f>
        <v>0</v>
      </c>
      <c r="P1288" s="84"/>
      <c r="Q1288" s="78">
        <v>45</v>
      </c>
      <c r="R1288" s="85" t="s">
        <v>53</v>
      </c>
      <c r="S1288" s="84" t="s">
        <v>4512</v>
      </c>
    </row>
    <row r="1289" spans="1:19" s="42" customFormat="1" ht="15.9" x14ac:dyDescent="0.45">
      <c r="A1289" s="8"/>
      <c r="B1289" s="75" t="s">
        <v>2954</v>
      </c>
      <c r="C1289" s="76" t="s">
        <v>2650</v>
      </c>
      <c r="D1289" s="76" t="s">
        <v>2651</v>
      </c>
      <c r="E1289" s="76" t="s">
        <v>2955</v>
      </c>
      <c r="F1289" s="77" t="s">
        <v>52</v>
      </c>
      <c r="G1289" s="78">
        <v>175</v>
      </c>
      <c r="H1289" s="79">
        <v>0.77</v>
      </c>
      <c r="I1289" s="80"/>
      <c r="J1289" s="81">
        <f>INT(I1289/G1289)</f>
        <v>0</v>
      </c>
      <c r="K1289" s="81">
        <f>MOD(I1289,G1289)</f>
        <v>0</v>
      </c>
      <c r="L1289" s="82" t="str">
        <f>IF(I1289="","-",J1289+K1289/(G1289/2))</f>
        <v>-</v>
      </c>
      <c r="M1289" s="83">
        <f>I1289*H1289</f>
        <v>0</v>
      </c>
      <c r="N1289" s="83">
        <f>IF(I1289=0,0,IF(I1289&lt;100,(H1289+0.1)*I1289-M1289+7.5,0))</f>
        <v>0</v>
      </c>
      <c r="O1289" s="83">
        <f>N1289+M1289</f>
        <v>0</v>
      </c>
      <c r="P1289" s="84"/>
      <c r="Q1289" s="78">
        <v>60</v>
      </c>
      <c r="R1289" s="85" t="s">
        <v>138</v>
      </c>
      <c r="S1289" s="84" t="s">
        <v>4521</v>
      </c>
    </row>
    <row r="1290" spans="1:19" s="42" customFormat="1" ht="15.9" x14ac:dyDescent="0.45">
      <c r="A1290" s="8"/>
      <c r="B1290" s="75" t="s">
        <v>2956</v>
      </c>
      <c r="C1290" s="76" t="s">
        <v>2650</v>
      </c>
      <c r="D1290" s="76" t="s">
        <v>2651</v>
      </c>
      <c r="E1290" s="76" t="s">
        <v>2957</v>
      </c>
      <c r="F1290" s="77" t="s">
        <v>52</v>
      </c>
      <c r="G1290" s="78">
        <v>175</v>
      </c>
      <c r="H1290" s="79">
        <v>0.8</v>
      </c>
      <c r="I1290" s="80"/>
      <c r="J1290" s="81">
        <f>INT(I1290/G1290)</f>
        <v>0</v>
      </c>
      <c r="K1290" s="81">
        <f>MOD(I1290,G1290)</f>
        <v>0</v>
      </c>
      <c r="L1290" s="82" t="str">
        <f>IF(I1290="","-",J1290+K1290/(G1290/2))</f>
        <v>-</v>
      </c>
      <c r="M1290" s="83">
        <f>I1290*H1290</f>
        <v>0</v>
      </c>
      <c r="N1290" s="83">
        <f>IF(I1290=0,0,IF(I1290&lt;100,(H1290+0.1)*I1290-M1290+7.5,0))</f>
        <v>0</v>
      </c>
      <c r="O1290" s="83">
        <f>N1290+M1290</f>
        <v>0</v>
      </c>
      <c r="P1290" s="84"/>
      <c r="Q1290" s="78">
        <v>80</v>
      </c>
      <c r="R1290" s="85" t="s">
        <v>53</v>
      </c>
      <c r="S1290" s="84" t="s">
        <v>4512</v>
      </c>
    </row>
    <row r="1291" spans="1:19" s="42" customFormat="1" ht="15.9" x14ac:dyDescent="0.45">
      <c r="A1291" s="8"/>
      <c r="B1291" s="75" t="s">
        <v>2958</v>
      </c>
      <c r="C1291" s="76" t="s">
        <v>2650</v>
      </c>
      <c r="D1291" s="76" t="s">
        <v>2651</v>
      </c>
      <c r="E1291" s="76" t="s">
        <v>2959</v>
      </c>
      <c r="F1291" s="77" t="s">
        <v>52</v>
      </c>
      <c r="G1291" s="78">
        <v>175</v>
      </c>
      <c r="H1291" s="79">
        <v>0.75</v>
      </c>
      <c r="I1291" s="80"/>
      <c r="J1291" s="81">
        <f>INT(I1291/G1291)</f>
        <v>0</v>
      </c>
      <c r="K1291" s="81">
        <f>MOD(I1291,G1291)</f>
        <v>0</v>
      </c>
      <c r="L1291" s="82" t="str">
        <f>IF(I1291="","-",J1291+K1291/(G1291/2))</f>
        <v>-</v>
      </c>
      <c r="M1291" s="83">
        <f>I1291*H1291</f>
        <v>0</v>
      </c>
      <c r="N1291" s="83">
        <f>IF(I1291=0,0,IF(I1291&lt;100,(H1291+0.1)*I1291-M1291+7.5,0))</f>
        <v>0</v>
      </c>
      <c r="O1291" s="83">
        <f>N1291+M1291</f>
        <v>0</v>
      </c>
      <c r="P1291" s="84"/>
      <c r="Q1291" s="78">
        <v>65</v>
      </c>
      <c r="R1291" s="85" t="s">
        <v>138</v>
      </c>
      <c r="S1291" s="84" t="s">
        <v>5094</v>
      </c>
    </row>
    <row r="1292" spans="1:19" s="42" customFormat="1" ht="15.9" x14ac:dyDescent="0.45">
      <c r="A1292" s="8"/>
      <c r="B1292" s="75" t="s">
        <v>2960</v>
      </c>
      <c r="C1292" s="76" t="s">
        <v>2650</v>
      </c>
      <c r="D1292" s="76" t="s">
        <v>2651</v>
      </c>
      <c r="E1292" s="76" t="s">
        <v>2961</v>
      </c>
      <c r="F1292" s="77" t="s">
        <v>52</v>
      </c>
      <c r="G1292" s="78">
        <v>175</v>
      </c>
      <c r="H1292" s="79">
        <v>0.77</v>
      </c>
      <c r="I1292" s="80"/>
      <c r="J1292" s="81">
        <f>INT(I1292/G1292)</f>
        <v>0</v>
      </c>
      <c r="K1292" s="81">
        <f>MOD(I1292,G1292)</f>
        <v>0</v>
      </c>
      <c r="L1292" s="82" t="str">
        <f>IF(I1292="","-",J1292+K1292/(G1292/2))</f>
        <v>-</v>
      </c>
      <c r="M1292" s="83">
        <f>I1292*H1292</f>
        <v>0</v>
      </c>
      <c r="N1292" s="83">
        <f>IF(I1292=0,0,IF(I1292&lt;100,(H1292+0.1)*I1292-M1292+7.5,0))</f>
        <v>0</v>
      </c>
      <c r="O1292" s="83">
        <f>N1292+M1292</f>
        <v>0</v>
      </c>
      <c r="P1292" s="84"/>
      <c r="Q1292" s="78">
        <v>75</v>
      </c>
      <c r="R1292" s="85" t="s">
        <v>53</v>
      </c>
      <c r="S1292" s="84" t="s">
        <v>5095</v>
      </c>
    </row>
    <row r="1293" spans="1:19" s="42" customFormat="1" ht="15.9" x14ac:dyDescent="0.45">
      <c r="A1293" s="8"/>
      <c r="B1293" s="75" t="s">
        <v>2962</v>
      </c>
      <c r="C1293" s="76" t="s">
        <v>2650</v>
      </c>
      <c r="D1293" s="76" t="s">
        <v>2651</v>
      </c>
      <c r="E1293" s="76" t="s">
        <v>2963</v>
      </c>
      <c r="F1293" s="77" t="s">
        <v>52</v>
      </c>
      <c r="G1293" s="78">
        <v>175</v>
      </c>
      <c r="H1293" s="79">
        <v>1.41</v>
      </c>
      <c r="I1293" s="80"/>
      <c r="J1293" s="81">
        <f>INT(I1293/G1293)</f>
        <v>0</v>
      </c>
      <c r="K1293" s="81">
        <f>MOD(I1293,G1293)</f>
        <v>0</v>
      </c>
      <c r="L1293" s="82" t="str">
        <f>IF(I1293="","-",J1293+K1293/(G1293/2))</f>
        <v>-</v>
      </c>
      <c r="M1293" s="83">
        <f>I1293*H1293</f>
        <v>0</v>
      </c>
      <c r="N1293" s="83">
        <f>IF(I1293=0,0,IF(I1293&lt;100,(H1293+0.1)*I1293-M1293+7.5,0))</f>
        <v>0</v>
      </c>
      <c r="O1293" s="83">
        <f>N1293+M1293</f>
        <v>0</v>
      </c>
      <c r="P1293" s="84"/>
      <c r="Q1293" s="78">
        <v>70</v>
      </c>
      <c r="R1293" s="85" t="s">
        <v>58</v>
      </c>
      <c r="S1293" s="84" t="s">
        <v>5096</v>
      </c>
    </row>
    <row r="1294" spans="1:19" s="42" customFormat="1" ht="15.9" x14ac:dyDescent="0.45">
      <c r="A1294" s="8"/>
      <c r="B1294" s="75" t="s">
        <v>2964</v>
      </c>
      <c r="C1294" s="76" t="s">
        <v>2650</v>
      </c>
      <c r="D1294" s="76" t="s">
        <v>2651</v>
      </c>
      <c r="E1294" s="76" t="s">
        <v>2965</v>
      </c>
      <c r="F1294" s="77" t="s">
        <v>52</v>
      </c>
      <c r="G1294" s="78">
        <v>150</v>
      </c>
      <c r="H1294" s="79">
        <v>0.77</v>
      </c>
      <c r="I1294" s="80"/>
      <c r="J1294" s="81">
        <f>INT(I1294/G1294)</f>
        <v>0</v>
      </c>
      <c r="K1294" s="81">
        <f>MOD(I1294,G1294)</f>
        <v>0</v>
      </c>
      <c r="L1294" s="82" t="str">
        <f>IF(I1294="","-",J1294+K1294/(G1294/2))</f>
        <v>-</v>
      </c>
      <c r="M1294" s="83">
        <f>I1294*H1294</f>
        <v>0</v>
      </c>
      <c r="N1294" s="83">
        <f>IF(I1294=0,0,IF(I1294&lt;100,(H1294+0.1)*I1294-M1294+7.5,0))</f>
        <v>0</v>
      </c>
      <c r="O1294" s="83">
        <f>N1294+M1294</f>
        <v>0</v>
      </c>
      <c r="P1294" s="84"/>
      <c r="Q1294" s="78">
        <v>80</v>
      </c>
      <c r="R1294" s="85" t="s">
        <v>58</v>
      </c>
      <c r="S1294" s="84" t="s">
        <v>5097</v>
      </c>
    </row>
    <row r="1295" spans="1:19" s="42" customFormat="1" ht="15.9" x14ac:dyDescent="0.45">
      <c r="A1295" s="8"/>
      <c r="B1295" s="75" t="s">
        <v>2966</v>
      </c>
      <c r="C1295" s="76" t="s">
        <v>2650</v>
      </c>
      <c r="D1295" s="76" t="s">
        <v>2651</v>
      </c>
      <c r="E1295" s="76" t="s">
        <v>2967</v>
      </c>
      <c r="F1295" s="77" t="s">
        <v>52</v>
      </c>
      <c r="G1295" s="78">
        <v>200</v>
      </c>
      <c r="H1295" s="79">
        <v>0.72</v>
      </c>
      <c r="I1295" s="80"/>
      <c r="J1295" s="81">
        <f>INT(I1295/G1295)</f>
        <v>0</v>
      </c>
      <c r="K1295" s="81">
        <f>MOD(I1295,G1295)</f>
        <v>0</v>
      </c>
      <c r="L1295" s="82" t="str">
        <f>IF(I1295="","-",J1295+K1295/(G1295/2))</f>
        <v>-</v>
      </c>
      <c r="M1295" s="83">
        <f>I1295*H1295</f>
        <v>0</v>
      </c>
      <c r="N1295" s="83">
        <f>IF(I1295=0,0,IF(I1295&lt;100,(H1295+0.1)*I1295-M1295+7.5,0))</f>
        <v>0</v>
      </c>
      <c r="O1295" s="83">
        <f>N1295+M1295</f>
        <v>0</v>
      </c>
      <c r="P1295" s="84"/>
      <c r="Q1295" s="78">
        <v>70</v>
      </c>
      <c r="R1295" s="85" t="s">
        <v>58</v>
      </c>
      <c r="S1295" s="84" t="s">
        <v>5098</v>
      </c>
    </row>
    <row r="1296" spans="1:19" s="42" customFormat="1" ht="15.9" x14ac:dyDescent="0.45">
      <c r="A1296" s="8"/>
      <c r="B1296" s="75" t="s">
        <v>2968</v>
      </c>
      <c r="C1296" s="76" t="s">
        <v>2650</v>
      </c>
      <c r="D1296" s="76" t="s">
        <v>2651</v>
      </c>
      <c r="E1296" s="76" t="s">
        <v>2969</v>
      </c>
      <c r="F1296" s="77" t="s">
        <v>52</v>
      </c>
      <c r="G1296" s="78">
        <v>200</v>
      </c>
      <c r="H1296" s="79">
        <v>0.72</v>
      </c>
      <c r="I1296" s="80"/>
      <c r="J1296" s="81">
        <f>INT(I1296/G1296)</f>
        <v>0</v>
      </c>
      <c r="K1296" s="81">
        <f>MOD(I1296,G1296)</f>
        <v>0</v>
      </c>
      <c r="L1296" s="82" t="str">
        <f>IF(I1296="","-",J1296+K1296/(G1296/2))</f>
        <v>-</v>
      </c>
      <c r="M1296" s="83">
        <f>I1296*H1296</f>
        <v>0</v>
      </c>
      <c r="N1296" s="83">
        <f>IF(I1296=0,0,IF(I1296&lt;100,(H1296+0.1)*I1296-M1296+7.5,0))</f>
        <v>0</v>
      </c>
      <c r="O1296" s="83">
        <f>N1296+M1296</f>
        <v>0</v>
      </c>
      <c r="P1296" s="84"/>
      <c r="Q1296" s="78">
        <v>80</v>
      </c>
      <c r="R1296" s="85" t="s">
        <v>63</v>
      </c>
      <c r="S1296" s="84" t="s">
        <v>4521</v>
      </c>
    </row>
    <row r="1297" spans="1:19" s="42" customFormat="1" ht="15.9" x14ac:dyDescent="0.45">
      <c r="A1297" s="8"/>
      <c r="B1297" s="75" t="s">
        <v>2970</v>
      </c>
      <c r="C1297" s="76" t="s">
        <v>2650</v>
      </c>
      <c r="D1297" s="76" t="s">
        <v>2651</v>
      </c>
      <c r="E1297" s="76" t="s">
        <v>2971</v>
      </c>
      <c r="F1297" s="77" t="s">
        <v>52</v>
      </c>
      <c r="G1297" s="78">
        <v>150</v>
      </c>
      <c r="H1297" s="79">
        <v>0.95</v>
      </c>
      <c r="I1297" s="80"/>
      <c r="J1297" s="81">
        <f>INT(I1297/G1297)</f>
        <v>0</v>
      </c>
      <c r="K1297" s="81">
        <f>MOD(I1297,G1297)</f>
        <v>0</v>
      </c>
      <c r="L1297" s="82" t="str">
        <f>IF(I1297="","-",J1297+K1297/(G1297/2))</f>
        <v>-</v>
      </c>
      <c r="M1297" s="83">
        <f>I1297*H1297</f>
        <v>0</v>
      </c>
      <c r="N1297" s="83">
        <f>IF(I1297=0,0,IF(I1297&lt;100,(H1297+0.1)*I1297-M1297+7.5,0))</f>
        <v>0</v>
      </c>
      <c r="O1297" s="83">
        <f>N1297+M1297</f>
        <v>0</v>
      </c>
      <c r="P1297" s="84"/>
      <c r="Q1297" s="78">
        <v>60</v>
      </c>
      <c r="R1297" s="85" t="s">
        <v>163</v>
      </c>
      <c r="S1297" s="84" t="s">
        <v>5099</v>
      </c>
    </row>
    <row r="1298" spans="1:19" s="42" customFormat="1" ht="15.9" x14ac:dyDescent="0.45">
      <c r="A1298" s="8"/>
      <c r="B1298" s="75" t="s">
        <v>2972</v>
      </c>
      <c r="C1298" s="76" t="s">
        <v>2650</v>
      </c>
      <c r="D1298" s="76" t="s">
        <v>2651</v>
      </c>
      <c r="E1298" s="76" t="s">
        <v>2973</v>
      </c>
      <c r="F1298" s="77" t="s">
        <v>52</v>
      </c>
      <c r="G1298" s="78">
        <v>150</v>
      </c>
      <c r="H1298" s="79">
        <v>0.93</v>
      </c>
      <c r="I1298" s="80"/>
      <c r="J1298" s="81">
        <f>INT(I1298/G1298)</f>
        <v>0</v>
      </c>
      <c r="K1298" s="81">
        <f>MOD(I1298,G1298)</f>
        <v>0</v>
      </c>
      <c r="L1298" s="82" t="str">
        <f>IF(I1298="","-",J1298+K1298/(G1298/2))</f>
        <v>-</v>
      </c>
      <c r="M1298" s="83">
        <f>I1298*H1298</f>
        <v>0</v>
      </c>
      <c r="N1298" s="83">
        <f>IF(I1298=0,0,IF(I1298&lt;100,(H1298+0.1)*I1298-M1298+7.5,0))</f>
        <v>0</v>
      </c>
      <c r="O1298" s="83">
        <f>N1298+M1298</f>
        <v>0</v>
      </c>
      <c r="P1298" s="84"/>
      <c r="Q1298" s="78">
        <v>65</v>
      </c>
      <c r="R1298" s="85" t="s">
        <v>138</v>
      </c>
      <c r="S1298" s="84" t="s">
        <v>5100</v>
      </c>
    </row>
    <row r="1299" spans="1:19" s="42" customFormat="1" ht="15.9" x14ac:dyDescent="0.45">
      <c r="A1299" s="8"/>
      <c r="B1299" s="75" t="s">
        <v>2974</v>
      </c>
      <c r="C1299" s="76" t="s">
        <v>2650</v>
      </c>
      <c r="D1299" s="76" t="s">
        <v>2651</v>
      </c>
      <c r="E1299" s="76" t="s">
        <v>2975</v>
      </c>
      <c r="F1299" s="77" t="s">
        <v>52</v>
      </c>
      <c r="G1299" s="78">
        <v>150</v>
      </c>
      <c r="H1299" s="79">
        <v>0.63</v>
      </c>
      <c r="I1299" s="80"/>
      <c r="J1299" s="81">
        <f>INT(I1299/G1299)</f>
        <v>0</v>
      </c>
      <c r="K1299" s="81">
        <f>MOD(I1299,G1299)</f>
        <v>0</v>
      </c>
      <c r="L1299" s="82" t="str">
        <f>IF(I1299="","-",J1299+K1299/(G1299/2))</f>
        <v>-</v>
      </c>
      <c r="M1299" s="83">
        <f>I1299*H1299</f>
        <v>0</v>
      </c>
      <c r="N1299" s="83">
        <f>IF(I1299=0,0,IF(I1299&lt;100,(H1299+0.1)*I1299-M1299+7.5,0))</f>
        <v>0</v>
      </c>
      <c r="O1299" s="83">
        <f>N1299+M1299</f>
        <v>0</v>
      </c>
      <c r="P1299" s="84"/>
      <c r="Q1299" s="78">
        <v>65</v>
      </c>
      <c r="R1299" s="85" t="s">
        <v>138</v>
      </c>
      <c r="S1299" s="84" t="s">
        <v>5101</v>
      </c>
    </row>
    <row r="1300" spans="1:19" s="42" customFormat="1" ht="15.9" x14ac:dyDescent="0.45">
      <c r="A1300" s="8"/>
      <c r="B1300" s="75" t="s">
        <v>2976</v>
      </c>
      <c r="C1300" s="76" t="s">
        <v>2650</v>
      </c>
      <c r="D1300" s="76" t="s">
        <v>2651</v>
      </c>
      <c r="E1300" s="76" t="s">
        <v>2977</v>
      </c>
      <c r="F1300" s="77" t="s">
        <v>52</v>
      </c>
      <c r="G1300" s="78">
        <v>175</v>
      </c>
      <c r="H1300" s="79">
        <v>1.07</v>
      </c>
      <c r="I1300" s="80"/>
      <c r="J1300" s="81">
        <f>INT(I1300/G1300)</f>
        <v>0</v>
      </c>
      <c r="K1300" s="81">
        <f>MOD(I1300,G1300)</f>
        <v>0</v>
      </c>
      <c r="L1300" s="82" t="str">
        <f>IF(I1300="","-",J1300+K1300/(G1300/2))</f>
        <v>-</v>
      </c>
      <c r="M1300" s="83">
        <f>I1300*H1300</f>
        <v>0</v>
      </c>
      <c r="N1300" s="83">
        <f>IF(I1300=0,0,IF(I1300&lt;100,(H1300+0.1)*I1300-M1300+7.5,0))</f>
        <v>0</v>
      </c>
      <c r="O1300" s="83">
        <f>N1300+M1300</f>
        <v>0</v>
      </c>
      <c r="P1300" s="84"/>
      <c r="Q1300" s="78">
        <v>55</v>
      </c>
      <c r="R1300" s="85" t="s">
        <v>63</v>
      </c>
      <c r="S1300" s="84" t="s">
        <v>5102</v>
      </c>
    </row>
    <row r="1301" spans="1:19" s="42" customFormat="1" ht="15.9" x14ac:dyDescent="0.45">
      <c r="A1301" s="8"/>
      <c r="B1301" s="75" t="s">
        <v>2978</v>
      </c>
      <c r="C1301" s="76" t="s">
        <v>2650</v>
      </c>
      <c r="D1301" s="76" t="s">
        <v>2651</v>
      </c>
      <c r="E1301" s="76" t="s">
        <v>2979</v>
      </c>
      <c r="F1301" s="77" t="s">
        <v>52</v>
      </c>
      <c r="G1301" s="78">
        <v>200</v>
      </c>
      <c r="H1301" s="79">
        <v>0.48</v>
      </c>
      <c r="I1301" s="80"/>
      <c r="J1301" s="81">
        <f>INT(I1301/G1301)</f>
        <v>0</v>
      </c>
      <c r="K1301" s="81">
        <f>MOD(I1301,G1301)</f>
        <v>0</v>
      </c>
      <c r="L1301" s="82" t="str">
        <f>IF(I1301="","-",J1301+K1301/(G1301/2))</f>
        <v>-</v>
      </c>
      <c r="M1301" s="83">
        <f>I1301*H1301</f>
        <v>0</v>
      </c>
      <c r="N1301" s="83">
        <f>IF(I1301=0,0,IF(I1301&lt;100,(H1301+0.1)*I1301-M1301+7.5,0))</f>
        <v>0</v>
      </c>
      <c r="O1301" s="83">
        <f>N1301+M1301</f>
        <v>0</v>
      </c>
      <c r="P1301" s="84"/>
      <c r="Q1301" s="78">
        <v>70</v>
      </c>
      <c r="R1301" s="85" t="s">
        <v>58</v>
      </c>
      <c r="S1301" s="84" t="s">
        <v>5002</v>
      </c>
    </row>
    <row r="1302" spans="1:19" s="42" customFormat="1" ht="15.9" x14ac:dyDescent="0.45">
      <c r="A1302" s="8"/>
      <c r="B1302" s="75" t="s">
        <v>2980</v>
      </c>
      <c r="C1302" s="76" t="s">
        <v>2650</v>
      </c>
      <c r="D1302" s="76" t="s">
        <v>2651</v>
      </c>
      <c r="E1302" s="76" t="s">
        <v>2981</v>
      </c>
      <c r="F1302" s="77" t="s">
        <v>52</v>
      </c>
      <c r="G1302" s="78">
        <v>175</v>
      </c>
      <c r="H1302" s="79">
        <v>1.05</v>
      </c>
      <c r="I1302" s="80"/>
      <c r="J1302" s="81">
        <f>INT(I1302/G1302)</f>
        <v>0</v>
      </c>
      <c r="K1302" s="81">
        <f>MOD(I1302,G1302)</f>
        <v>0</v>
      </c>
      <c r="L1302" s="82" t="str">
        <f>IF(I1302="","-",J1302+K1302/(G1302/2))</f>
        <v>-</v>
      </c>
      <c r="M1302" s="83">
        <f>I1302*H1302</f>
        <v>0</v>
      </c>
      <c r="N1302" s="83">
        <f>IF(I1302=0,0,IF(I1302&lt;100,(H1302+0.1)*I1302-M1302+7.5,0))</f>
        <v>0</v>
      </c>
      <c r="O1302" s="83">
        <f>N1302+M1302</f>
        <v>0</v>
      </c>
      <c r="P1302" s="84"/>
      <c r="Q1302" s="78">
        <v>70</v>
      </c>
      <c r="R1302" s="85" t="s">
        <v>2982</v>
      </c>
      <c r="S1302" s="84" t="s">
        <v>5103</v>
      </c>
    </row>
    <row r="1303" spans="1:19" s="42" customFormat="1" ht="15.9" x14ac:dyDescent="0.45">
      <c r="A1303" s="8"/>
      <c r="B1303" s="75" t="s">
        <v>2983</v>
      </c>
      <c r="C1303" s="76" t="s">
        <v>2650</v>
      </c>
      <c r="D1303" s="76" t="s">
        <v>2651</v>
      </c>
      <c r="E1303" s="76" t="s">
        <v>2984</v>
      </c>
      <c r="F1303" s="77" t="s">
        <v>52</v>
      </c>
      <c r="G1303" s="78">
        <v>200</v>
      </c>
      <c r="H1303" s="79">
        <v>0.57000000000000006</v>
      </c>
      <c r="I1303" s="80"/>
      <c r="J1303" s="81">
        <f>INT(I1303/G1303)</f>
        <v>0</v>
      </c>
      <c r="K1303" s="81">
        <f>MOD(I1303,G1303)</f>
        <v>0</v>
      </c>
      <c r="L1303" s="82" t="str">
        <f>IF(I1303="","-",J1303+K1303/(G1303/2))</f>
        <v>-</v>
      </c>
      <c r="M1303" s="83">
        <f>I1303*H1303</f>
        <v>0</v>
      </c>
      <c r="N1303" s="83">
        <f>IF(I1303=0,0,IF(I1303&lt;100,(H1303+0.1)*I1303-M1303+7.5,0))</f>
        <v>0</v>
      </c>
      <c r="O1303" s="83">
        <f>N1303+M1303</f>
        <v>0</v>
      </c>
      <c r="P1303" s="84"/>
      <c r="Q1303" s="78">
        <v>40</v>
      </c>
      <c r="R1303" s="85" t="s">
        <v>2323</v>
      </c>
      <c r="S1303" s="84" t="s">
        <v>4512</v>
      </c>
    </row>
    <row r="1304" spans="1:19" s="42" customFormat="1" ht="15.9" x14ac:dyDescent="0.45">
      <c r="A1304" s="8"/>
      <c r="B1304" s="75" t="s">
        <v>2985</v>
      </c>
      <c r="C1304" s="76" t="s">
        <v>2650</v>
      </c>
      <c r="D1304" s="76" t="s">
        <v>2651</v>
      </c>
      <c r="E1304" s="76" t="s">
        <v>2986</v>
      </c>
      <c r="F1304" s="77" t="s">
        <v>52</v>
      </c>
      <c r="G1304" s="78">
        <v>200</v>
      </c>
      <c r="H1304" s="79">
        <v>0.57000000000000006</v>
      </c>
      <c r="I1304" s="80"/>
      <c r="J1304" s="81">
        <f>INT(I1304/G1304)</f>
        <v>0</v>
      </c>
      <c r="K1304" s="81">
        <f>MOD(I1304,G1304)</f>
        <v>0</v>
      </c>
      <c r="L1304" s="82" t="str">
        <f>IF(I1304="","-",J1304+K1304/(G1304/2))</f>
        <v>-</v>
      </c>
      <c r="M1304" s="83">
        <f>I1304*H1304</f>
        <v>0</v>
      </c>
      <c r="N1304" s="83">
        <f>IF(I1304=0,0,IF(I1304&lt;100,(H1304+0.1)*I1304-M1304+7.5,0))</f>
        <v>0</v>
      </c>
      <c r="O1304" s="83">
        <f>N1304+M1304</f>
        <v>0</v>
      </c>
      <c r="P1304" s="84"/>
      <c r="Q1304" s="78">
        <v>20</v>
      </c>
      <c r="R1304" s="85" t="s">
        <v>58</v>
      </c>
      <c r="S1304" s="84" t="s">
        <v>4520</v>
      </c>
    </row>
    <row r="1305" spans="1:19" s="42" customFormat="1" ht="15.9" x14ac:dyDescent="0.45">
      <c r="A1305" s="8"/>
      <c r="B1305" s="75" t="s">
        <v>2987</v>
      </c>
      <c r="C1305" s="76" t="s">
        <v>2650</v>
      </c>
      <c r="D1305" s="76" t="s">
        <v>2651</v>
      </c>
      <c r="E1305" s="76" t="s">
        <v>2988</v>
      </c>
      <c r="F1305" s="77" t="s">
        <v>52</v>
      </c>
      <c r="G1305" s="78">
        <v>175</v>
      </c>
      <c r="H1305" s="79">
        <v>0.76</v>
      </c>
      <c r="I1305" s="80"/>
      <c r="J1305" s="81">
        <f>INT(I1305/G1305)</f>
        <v>0</v>
      </c>
      <c r="K1305" s="81">
        <f>MOD(I1305,G1305)</f>
        <v>0</v>
      </c>
      <c r="L1305" s="82" t="str">
        <f>IF(I1305="","-",J1305+K1305/(G1305/2))</f>
        <v>-</v>
      </c>
      <c r="M1305" s="83">
        <f>I1305*H1305</f>
        <v>0</v>
      </c>
      <c r="N1305" s="83">
        <f>IF(I1305=0,0,IF(I1305&lt;100,(H1305+0.1)*I1305-M1305+7.5,0))</f>
        <v>0</v>
      </c>
      <c r="O1305" s="83">
        <f>N1305+M1305</f>
        <v>0</v>
      </c>
      <c r="P1305" s="84"/>
      <c r="Q1305" s="78">
        <v>65</v>
      </c>
      <c r="R1305" s="85" t="s">
        <v>2751</v>
      </c>
      <c r="S1305" s="84" t="s">
        <v>5104</v>
      </c>
    </row>
    <row r="1306" spans="1:19" s="42" customFormat="1" ht="15.9" x14ac:dyDescent="0.45">
      <c r="A1306" s="8"/>
      <c r="B1306" s="75" t="s">
        <v>2989</v>
      </c>
      <c r="C1306" s="76" t="s">
        <v>2650</v>
      </c>
      <c r="D1306" s="76" t="s">
        <v>2651</v>
      </c>
      <c r="E1306" s="76" t="s">
        <v>2990</v>
      </c>
      <c r="F1306" s="77" t="s">
        <v>52</v>
      </c>
      <c r="G1306" s="78">
        <v>175</v>
      </c>
      <c r="H1306" s="79">
        <v>0.61</v>
      </c>
      <c r="I1306" s="80"/>
      <c r="J1306" s="81">
        <f>INT(I1306/G1306)</f>
        <v>0</v>
      </c>
      <c r="K1306" s="81">
        <f>MOD(I1306,G1306)</f>
        <v>0</v>
      </c>
      <c r="L1306" s="82" t="str">
        <f>IF(I1306="","-",J1306+K1306/(G1306/2))</f>
        <v>-</v>
      </c>
      <c r="M1306" s="83">
        <f>I1306*H1306</f>
        <v>0</v>
      </c>
      <c r="N1306" s="83">
        <f>IF(I1306=0,0,IF(I1306&lt;100,(H1306+0.1)*I1306-M1306+7.5,0))</f>
        <v>0</v>
      </c>
      <c r="O1306" s="83">
        <f>N1306+M1306</f>
        <v>0</v>
      </c>
      <c r="P1306" s="84"/>
      <c r="Q1306" s="78">
        <v>80</v>
      </c>
      <c r="R1306" s="85" t="s">
        <v>58</v>
      </c>
      <c r="S1306" s="84" t="s">
        <v>4507</v>
      </c>
    </row>
    <row r="1307" spans="1:19" s="42" customFormat="1" ht="15.9" x14ac:dyDescent="0.45">
      <c r="A1307" s="8"/>
      <c r="B1307" s="75" t="s">
        <v>2991</v>
      </c>
      <c r="C1307" s="76" t="s">
        <v>2650</v>
      </c>
      <c r="D1307" s="76" t="s">
        <v>2651</v>
      </c>
      <c r="E1307" s="76" t="s">
        <v>2992</v>
      </c>
      <c r="F1307" s="77" t="s">
        <v>52</v>
      </c>
      <c r="G1307" s="78">
        <v>175</v>
      </c>
      <c r="H1307" s="79">
        <v>0.61</v>
      </c>
      <c r="I1307" s="80"/>
      <c r="J1307" s="81">
        <f>INT(I1307/G1307)</f>
        <v>0</v>
      </c>
      <c r="K1307" s="81">
        <f>MOD(I1307,G1307)</f>
        <v>0</v>
      </c>
      <c r="L1307" s="82" t="str">
        <f>IF(I1307="","-",J1307+K1307/(G1307/2))</f>
        <v>-</v>
      </c>
      <c r="M1307" s="83">
        <f>I1307*H1307</f>
        <v>0</v>
      </c>
      <c r="N1307" s="83">
        <f>IF(I1307=0,0,IF(I1307&lt;100,(H1307+0.1)*I1307-M1307+7.5,0))</f>
        <v>0</v>
      </c>
      <c r="O1307" s="83">
        <f>N1307+M1307</f>
        <v>0</v>
      </c>
      <c r="P1307" s="84"/>
      <c r="Q1307" s="78">
        <v>80</v>
      </c>
      <c r="R1307" s="85" t="s">
        <v>58</v>
      </c>
      <c r="S1307" s="84" t="s">
        <v>5105</v>
      </c>
    </row>
    <row r="1308" spans="1:19" s="42" customFormat="1" ht="15.9" x14ac:dyDescent="0.45">
      <c r="A1308" s="8"/>
      <c r="B1308" s="75" t="s">
        <v>2993</v>
      </c>
      <c r="C1308" s="76" t="s">
        <v>2650</v>
      </c>
      <c r="D1308" s="76" t="s">
        <v>2651</v>
      </c>
      <c r="E1308" s="76" t="s">
        <v>2994</v>
      </c>
      <c r="F1308" s="77" t="s">
        <v>52</v>
      </c>
      <c r="G1308" s="78">
        <v>175</v>
      </c>
      <c r="H1308" s="79">
        <v>1.05</v>
      </c>
      <c r="I1308" s="80"/>
      <c r="J1308" s="81">
        <f>INT(I1308/G1308)</f>
        <v>0</v>
      </c>
      <c r="K1308" s="81">
        <f>MOD(I1308,G1308)</f>
        <v>0</v>
      </c>
      <c r="L1308" s="82" t="str">
        <f>IF(I1308="","-",J1308+K1308/(G1308/2))</f>
        <v>-</v>
      </c>
      <c r="M1308" s="83">
        <f>I1308*H1308</f>
        <v>0</v>
      </c>
      <c r="N1308" s="83">
        <f>IF(I1308=0,0,IF(I1308&lt;100,(H1308+0.1)*I1308-M1308+7.5,0))</f>
        <v>0</v>
      </c>
      <c r="O1308" s="83">
        <f>N1308+M1308</f>
        <v>0</v>
      </c>
      <c r="P1308" s="84"/>
      <c r="Q1308" s="78">
        <v>60</v>
      </c>
      <c r="R1308" s="85" t="s">
        <v>63</v>
      </c>
      <c r="S1308" s="84" t="s">
        <v>5106</v>
      </c>
    </row>
    <row r="1309" spans="1:19" s="42" customFormat="1" ht="15.9" x14ac:dyDescent="0.45">
      <c r="A1309" s="8"/>
      <c r="B1309" s="75" t="s">
        <v>2995</v>
      </c>
      <c r="C1309" s="76" t="s">
        <v>2650</v>
      </c>
      <c r="D1309" s="76" t="s">
        <v>2651</v>
      </c>
      <c r="E1309" s="76" t="s">
        <v>2996</v>
      </c>
      <c r="F1309" s="77" t="s">
        <v>52</v>
      </c>
      <c r="G1309" s="78">
        <v>175</v>
      </c>
      <c r="H1309" s="79">
        <v>1.24</v>
      </c>
      <c r="I1309" s="80"/>
      <c r="J1309" s="81">
        <f>INT(I1309/G1309)</f>
        <v>0</v>
      </c>
      <c r="K1309" s="81">
        <f>MOD(I1309,G1309)</f>
        <v>0</v>
      </c>
      <c r="L1309" s="82" t="str">
        <f>IF(I1309="","-",J1309+K1309/(G1309/2))</f>
        <v>-</v>
      </c>
      <c r="M1309" s="83">
        <f>I1309*H1309</f>
        <v>0</v>
      </c>
      <c r="N1309" s="83">
        <f>IF(I1309=0,0,IF(I1309&lt;100,(H1309+0.1)*I1309-M1309+7.5,0))</f>
        <v>0</v>
      </c>
      <c r="O1309" s="83">
        <f>N1309+M1309</f>
        <v>0</v>
      </c>
      <c r="P1309" s="84"/>
      <c r="Q1309" s="78">
        <v>65</v>
      </c>
      <c r="R1309" s="85" t="s">
        <v>58</v>
      </c>
      <c r="S1309" s="84" t="s">
        <v>5107</v>
      </c>
    </row>
    <row r="1310" spans="1:19" s="42" customFormat="1" ht="15.9" x14ac:dyDescent="0.45">
      <c r="A1310" s="8"/>
      <c r="B1310" s="75" t="s">
        <v>2997</v>
      </c>
      <c r="C1310" s="76" t="s">
        <v>2650</v>
      </c>
      <c r="D1310" s="76" t="s">
        <v>2651</v>
      </c>
      <c r="E1310" s="76" t="s">
        <v>2998</v>
      </c>
      <c r="F1310" s="77" t="s">
        <v>52</v>
      </c>
      <c r="G1310" s="78">
        <v>175</v>
      </c>
      <c r="H1310" s="79">
        <v>0.72</v>
      </c>
      <c r="I1310" s="80"/>
      <c r="J1310" s="81">
        <f>INT(I1310/G1310)</f>
        <v>0</v>
      </c>
      <c r="K1310" s="81">
        <f>MOD(I1310,G1310)</f>
        <v>0</v>
      </c>
      <c r="L1310" s="82" t="str">
        <f>IF(I1310="","-",J1310+K1310/(G1310/2))</f>
        <v>-</v>
      </c>
      <c r="M1310" s="83">
        <f>I1310*H1310</f>
        <v>0</v>
      </c>
      <c r="N1310" s="83">
        <f>IF(I1310=0,0,IF(I1310&lt;100,(H1310+0.1)*I1310-M1310+7.5,0))</f>
        <v>0</v>
      </c>
      <c r="O1310" s="83">
        <f>N1310+M1310</f>
        <v>0</v>
      </c>
      <c r="P1310" s="84"/>
      <c r="Q1310" s="78">
        <v>80</v>
      </c>
      <c r="R1310" s="85" t="s">
        <v>53</v>
      </c>
      <c r="S1310" s="84" t="s">
        <v>4967</v>
      </c>
    </row>
    <row r="1311" spans="1:19" s="42" customFormat="1" ht="15.9" x14ac:dyDescent="0.45">
      <c r="A1311" s="8"/>
      <c r="B1311" s="75" t="s">
        <v>2999</v>
      </c>
      <c r="C1311" s="76" t="s">
        <v>2650</v>
      </c>
      <c r="D1311" s="76" t="s">
        <v>2651</v>
      </c>
      <c r="E1311" s="76" t="s">
        <v>3000</v>
      </c>
      <c r="F1311" s="77" t="s">
        <v>52</v>
      </c>
      <c r="G1311" s="78">
        <v>150</v>
      </c>
      <c r="H1311" s="79">
        <v>1.41</v>
      </c>
      <c r="I1311" s="80"/>
      <c r="J1311" s="81">
        <f>INT(I1311/G1311)</f>
        <v>0</v>
      </c>
      <c r="K1311" s="81">
        <f>MOD(I1311,G1311)</f>
        <v>0</v>
      </c>
      <c r="L1311" s="82" t="str">
        <f>IF(I1311="","-",J1311+K1311/(G1311/2))</f>
        <v>-</v>
      </c>
      <c r="M1311" s="83">
        <f>I1311*H1311</f>
        <v>0</v>
      </c>
      <c r="N1311" s="83">
        <f>IF(I1311=0,0,IF(I1311&lt;100,(H1311+0.1)*I1311-M1311+7.5,0))</f>
        <v>0</v>
      </c>
      <c r="O1311" s="83">
        <f>N1311+M1311</f>
        <v>0</v>
      </c>
      <c r="P1311" s="84"/>
      <c r="Q1311" s="78">
        <v>50</v>
      </c>
      <c r="R1311" s="85" t="s">
        <v>63</v>
      </c>
      <c r="S1311" s="84" t="s">
        <v>5108</v>
      </c>
    </row>
    <row r="1312" spans="1:19" s="42" customFormat="1" ht="15.9" x14ac:dyDescent="0.45">
      <c r="A1312" s="8"/>
      <c r="B1312" s="75" t="s">
        <v>3001</v>
      </c>
      <c r="C1312" s="76" t="s">
        <v>2650</v>
      </c>
      <c r="D1312" s="76" t="s">
        <v>2651</v>
      </c>
      <c r="E1312" s="76" t="s">
        <v>3002</v>
      </c>
      <c r="F1312" s="77" t="s">
        <v>52</v>
      </c>
      <c r="G1312" s="78">
        <v>200</v>
      </c>
      <c r="H1312" s="79">
        <v>1.34</v>
      </c>
      <c r="I1312" s="80"/>
      <c r="J1312" s="81">
        <f>INT(I1312/G1312)</f>
        <v>0</v>
      </c>
      <c r="K1312" s="81">
        <f>MOD(I1312,G1312)</f>
        <v>0</v>
      </c>
      <c r="L1312" s="82" t="str">
        <f>IF(I1312="","-",J1312+K1312/(G1312/2))</f>
        <v>-</v>
      </c>
      <c r="M1312" s="83">
        <f>I1312*H1312</f>
        <v>0</v>
      </c>
      <c r="N1312" s="83">
        <f>IF(I1312=0,0,IF(I1312&lt;100,(H1312+0.1)*I1312-M1312+7.5,0))</f>
        <v>0</v>
      </c>
      <c r="O1312" s="83">
        <f>N1312+M1312</f>
        <v>0</v>
      </c>
      <c r="P1312" s="84"/>
      <c r="Q1312" s="78">
        <v>65</v>
      </c>
      <c r="R1312" s="85" t="s">
        <v>58</v>
      </c>
      <c r="S1312" s="84" t="s">
        <v>5109</v>
      </c>
    </row>
    <row r="1313" spans="1:19" s="42" customFormat="1" ht="15.9" x14ac:dyDescent="0.45">
      <c r="A1313" s="8"/>
      <c r="B1313" s="75" t="s">
        <v>3003</v>
      </c>
      <c r="C1313" s="76" t="s">
        <v>2650</v>
      </c>
      <c r="D1313" s="76" t="s">
        <v>2651</v>
      </c>
      <c r="E1313" s="76" t="s">
        <v>3004</v>
      </c>
      <c r="F1313" s="77" t="s">
        <v>52</v>
      </c>
      <c r="G1313" s="78">
        <v>175</v>
      </c>
      <c r="H1313" s="79">
        <v>0.56000000000000005</v>
      </c>
      <c r="I1313" s="80"/>
      <c r="J1313" s="81">
        <f>INT(I1313/G1313)</f>
        <v>0</v>
      </c>
      <c r="K1313" s="81">
        <f>MOD(I1313,G1313)</f>
        <v>0</v>
      </c>
      <c r="L1313" s="82" t="str">
        <f>IF(I1313="","-",J1313+K1313/(G1313/2))</f>
        <v>-</v>
      </c>
      <c r="M1313" s="83">
        <f>I1313*H1313</f>
        <v>0</v>
      </c>
      <c r="N1313" s="83">
        <f>IF(I1313=0,0,IF(I1313&lt;100,(H1313+0.1)*I1313-M1313+7.5,0))</f>
        <v>0</v>
      </c>
      <c r="O1313" s="83">
        <f>N1313+M1313</f>
        <v>0</v>
      </c>
      <c r="P1313" s="84"/>
      <c r="Q1313" s="78">
        <v>60</v>
      </c>
      <c r="R1313" s="85" t="s">
        <v>58</v>
      </c>
      <c r="S1313" s="84" t="s">
        <v>4971</v>
      </c>
    </row>
    <row r="1314" spans="1:19" s="42" customFormat="1" ht="15.9" x14ac:dyDescent="0.45">
      <c r="A1314" s="8"/>
      <c r="B1314" s="75" t="s">
        <v>3005</v>
      </c>
      <c r="C1314" s="76" t="s">
        <v>2650</v>
      </c>
      <c r="D1314" s="76" t="s">
        <v>2651</v>
      </c>
      <c r="E1314" s="76" t="s">
        <v>3006</v>
      </c>
      <c r="F1314" s="77" t="s">
        <v>52</v>
      </c>
      <c r="G1314" s="78">
        <v>175</v>
      </c>
      <c r="H1314" s="79">
        <v>1.34</v>
      </c>
      <c r="I1314" s="80"/>
      <c r="J1314" s="81">
        <f>INT(I1314/G1314)</f>
        <v>0</v>
      </c>
      <c r="K1314" s="81">
        <f>MOD(I1314,G1314)</f>
        <v>0</v>
      </c>
      <c r="L1314" s="82" t="str">
        <f>IF(I1314="","-",J1314+K1314/(G1314/2))</f>
        <v>-</v>
      </c>
      <c r="M1314" s="83">
        <f>I1314*H1314</f>
        <v>0</v>
      </c>
      <c r="N1314" s="83">
        <f>IF(I1314=0,0,IF(I1314&lt;100,(H1314+0.1)*I1314-M1314+7.5,0))</f>
        <v>0</v>
      </c>
      <c r="O1314" s="83">
        <f>N1314+M1314</f>
        <v>0</v>
      </c>
      <c r="P1314" s="84"/>
      <c r="Q1314" s="78">
        <v>45</v>
      </c>
      <c r="R1314" s="85" t="s">
        <v>58</v>
      </c>
      <c r="S1314" s="84" t="s">
        <v>5110</v>
      </c>
    </row>
    <row r="1315" spans="1:19" s="42" customFormat="1" ht="15.9" x14ac:dyDescent="0.45">
      <c r="A1315" s="8"/>
      <c r="B1315" s="75" t="s">
        <v>3007</v>
      </c>
      <c r="C1315" s="76" t="s">
        <v>2650</v>
      </c>
      <c r="D1315" s="76" t="s">
        <v>2651</v>
      </c>
      <c r="E1315" s="76" t="s">
        <v>3008</v>
      </c>
      <c r="F1315" s="77" t="s">
        <v>52</v>
      </c>
      <c r="G1315" s="78">
        <v>175</v>
      </c>
      <c r="H1315" s="79">
        <v>0.84</v>
      </c>
      <c r="I1315" s="80"/>
      <c r="J1315" s="81">
        <f>INT(I1315/G1315)</f>
        <v>0</v>
      </c>
      <c r="K1315" s="81">
        <f>MOD(I1315,G1315)</f>
        <v>0</v>
      </c>
      <c r="L1315" s="82" t="str">
        <f>IF(I1315="","-",J1315+K1315/(G1315/2))</f>
        <v>-</v>
      </c>
      <c r="M1315" s="83">
        <f>I1315*H1315</f>
        <v>0</v>
      </c>
      <c r="N1315" s="83">
        <f>IF(I1315=0,0,IF(I1315&lt;100,(H1315+0.1)*I1315-M1315+7.5,0))</f>
        <v>0</v>
      </c>
      <c r="O1315" s="83">
        <f>N1315+M1315</f>
        <v>0</v>
      </c>
      <c r="P1315" s="84"/>
      <c r="Q1315" s="78">
        <v>70</v>
      </c>
      <c r="R1315" s="85" t="s">
        <v>3009</v>
      </c>
      <c r="S1315" s="84" t="s">
        <v>5111</v>
      </c>
    </row>
    <row r="1316" spans="1:19" s="42" customFormat="1" ht="15.9" x14ac:dyDescent="0.45">
      <c r="A1316" s="8"/>
      <c r="B1316" s="75" t="s">
        <v>3010</v>
      </c>
      <c r="C1316" s="76" t="s">
        <v>2650</v>
      </c>
      <c r="D1316" s="76" t="s">
        <v>2651</v>
      </c>
      <c r="E1316" s="76" t="s">
        <v>3011</v>
      </c>
      <c r="F1316" s="77" t="s">
        <v>52</v>
      </c>
      <c r="G1316" s="78">
        <v>150</v>
      </c>
      <c r="H1316" s="79">
        <v>1.7</v>
      </c>
      <c r="I1316" s="80"/>
      <c r="J1316" s="81">
        <f>INT(I1316/G1316)</f>
        <v>0</v>
      </c>
      <c r="K1316" s="81">
        <f>MOD(I1316,G1316)</f>
        <v>0</v>
      </c>
      <c r="L1316" s="82" t="str">
        <f>IF(I1316="","-",J1316+K1316/(G1316/2))</f>
        <v>-</v>
      </c>
      <c r="M1316" s="83">
        <f>I1316*H1316</f>
        <v>0</v>
      </c>
      <c r="N1316" s="83">
        <f>IF(I1316=0,0,IF(I1316&lt;100,(H1316+0.1)*I1316-M1316+7.5,0))</f>
        <v>0</v>
      </c>
      <c r="O1316" s="83">
        <f>N1316+M1316</f>
        <v>0</v>
      </c>
      <c r="P1316" s="84"/>
      <c r="Q1316" s="78">
        <v>75</v>
      </c>
      <c r="R1316" s="85" t="s">
        <v>2323</v>
      </c>
      <c r="S1316" s="84" t="s">
        <v>5108</v>
      </c>
    </row>
    <row r="1317" spans="1:19" s="42" customFormat="1" ht="15.9" x14ac:dyDescent="0.45">
      <c r="A1317" s="8"/>
      <c r="B1317" s="75" t="s">
        <v>3012</v>
      </c>
      <c r="C1317" s="76" t="s">
        <v>2650</v>
      </c>
      <c r="D1317" s="76" t="s">
        <v>2651</v>
      </c>
      <c r="E1317" s="76" t="s">
        <v>3013</v>
      </c>
      <c r="F1317" s="77" t="s">
        <v>52</v>
      </c>
      <c r="G1317" s="78">
        <v>175</v>
      </c>
      <c r="H1317" s="79">
        <v>0.91</v>
      </c>
      <c r="I1317" s="80"/>
      <c r="J1317" s="81">
        <f>INT(I1317/G1317)</f>
        <v>0</v>
      </c>
      <c r="K1317" s="81">
        <f>MOD(I1317,G1317)</f>
        <v>0</v>
      </c>
      <c r="L1317" s="82" t="str">
        <f>IF(I1317="","-",J1317+K1317/(G1317/2))</f>
        <v>-</v>
      </c>
      <c r="M1317" s="83">
        <f>I1317*H1317</f>
        <v>0</v>
      </c>
      <c r="N1317" s="83">
        <f>IF(I1317=0,0,IF(I1317&lt;100,(H1317+0.1)*I1317-M1317+7.5,0))</f>
        <v>0</v>
      </c>
      <c r="O1317" s="83">
        <f>N1317+M1317</f>
        <v>0</v>
      </c>
      <c r="P1317" s="84"/>
      <c r="Q1317" s="78">
        <v>80</v>
      </c>
      <c r="R1317" s="85" t="s">
        <v>138</v>
      </c>
      <c r="S1317" s="84" t="s">
        <v>5112</v>
      </c>
    </row>
    <row r="1318" spans="1:19" s="42" customFormat="1" ht="15.9" x14ac:dyDescent="0.45">
      <c r="A1318" s="8"/>
      <c r="B1318" s="75" t="s">
        <v>3014</v>
      </c>
      <c r="C1318" s="76" t="s">
        <v>2650</v>
      </c>
      <c r="D1318" s="76" t="s">
        <v>2651</v>
      </c>
      <c r="E1318" s="76" t="s">
        <v>3015</v>
      </c>
      <c r="F1318" s="77" t="s">
        <v>52</v>
      </c>
      <c r="G1318" s="78">
        <v>150</v>
      </c>
      <c r="H1318" s="79">
        <v>1.34</v>
      </c>
      <c r="I1318" s="80"/>
      <c r="J1318" s="81">
        <f>INT(I1318/G1318)</f>
        <v>0</v>
      </c>
      <c r="K1318" s="81">
        <f>MOD(I1318,G1318)</f>
        <v>0</v>
      </c>
      <c r="L1318" s="82" t="str">
        <f>IF(I1318="","-",J1318+K1318/(G1318/2))</f>
        <v>-</v>
      </c>
      <c r="M1318" s="83">
        <f>I1318*H1318</f>
        <v>0</v>
      </c>
      <c r="N1318" s="83">
        <f>IF(I1318=0,0,IF(I1318&lt;100,(H1318+0.1)*I1318-M1318+7.5,0))</f>
        <v>0</v>
      </c>
      <c r="O1318" s="83">
        <f>N1318+M1318</f>
        <v>0</v>
      </c>
      <c r="P1318" s="84"/>
      <c r="Q1318" s="78">
        <v>80</v>
      </c>
      <c r="R1318" s="85" t="s">
        <v>58</v>
      </c>
      <c r="S1318" s="84" t="s">
        <v>4535</v>
      </c>
    </row>
    <row r="1319" spans="1:19" s="42" customFormat="1" ht="15.9" x14ac:dyDescent="0.45">
      <c r="A1319" s="8"/>
      <c r="B1319" s="75" t="s">
        <v>3016</v>
      </c>
      <c r="C1319" s="76" t="s">
        <v>2650</v>
      </c>
      <c r="D1319" s="76" t="s">
        <v>2651</v>
      </c>
      <c r="E1319" s="76" t="s">
        <v>3017</v>
      </c>
      <c r="F1319" s="77" t="s">
        <v>52</v>
      </c>
      <c r="G1319" s="78">
        <v>200</v>
      </c>
      <c r="H1319" s="79">
        <v>1.24</v>
      </c>
      <c r="I1319" s="80"/>
      <c r="J1319" s="81">
        <f>INT(I1319/G1319)</f>
        <v>0</v>
      </c>
      <c r="K1319" s="81">
        <f>MOD(I1319,G1319)</f>
        <v>0</v>
      </c>
      <c r="L1319" s="82" t="str">
        <f>IF(I1319="","-",J1319+K1319/(G1319/2))</f>
        <v>-</v>
      </c>
      <c r="M1319" s="83">
        <f>I1319*H1319</f>
        <v>0</v>
      </c>
      <c r="N1319" s="83">
        <f>IF(I1319=0,0,IF(I1319&lt;100,(H1319+0.1)*I1319-M1319+7.5,0))</f>
        <v>0</v>
      </c>
      <c r="O1319" s="83">
        <f>N1319+M1319</f>
        <v>0</v>
      </c>
      <c r="P1319" s="84"/>
      <c r="Q1319" s="78">
        <v>60</v>
      </c>
      <c r="R1319" s="85" t="s">
        <v>58</v>
      </c>
      <c r="S1319" s="84" t="s">
        <v>5113</v>
      </c>
    </row>
    <row r="1320" spans="1:19" s="42" customFormat="1" ht="15.9" x14ac:dyDescent="0.45">
      <c r="A1320" s="8"/>
      <c r="B1320" s="75" t="s">
        <v>3018</v>
      </c>
      <c r="C1320" s="76" t="s">
        <v>2650</v>
      </c>
      <c r="D1320" s="76" t="s">
        <v>2651</v>
      </c>
      <c r="E1320" s="76" t="s">
        <v>3019</v>
      </c>
      <c r="F1320" s="77" t="s">
        <v>52</v>
      </c>
      <c r="G1320" s="78">
        <v>150</v>
      </c>
      <c r="H1320" s="79">
        <v>1.24</v>
      </c>
      <c r="I1320" s="80"/>
      <c r="J1320" s="81">
        <f>INT(I1320/G1320)</f>
        <v>0</v>
      </c>
      <c r="K1320" s="81">
        <f>MOD(I1320,G1320)</f>
        <v>0</v>
      </c>
      <c r="L1320" s="82" t="str">
        <f>IF(I1320="","-",J1320+K1320/(G1320/2))</f>
        <v>-</v>
      </c>
      <c r="M1320" s="83">
        <f>I1320*H1320</f>
        <v>0</v>
      </c>
      <c r="N1320" s="83">
        <f>IF(I1320=0,0,IF(I1320&lt;100,(H1320+0.1)*I1320-M1320+7.5,0))</f>
        <v>0</v>
      </c>
      <c r="O1320" s="83">
        <f>N1320+M1320</f>
        <v>0</v>
      </c>
      <c r="P1320" s="84"/>
      <c r="Q1320" s="78">
        <v>50</v>
      </c>
      <c r="R1320" s="85" t="s">
        <v>58</v>
      </c>
      <c r="S1320" s="84" t="s">
        <v>5114</v>
      </c>
    </row>
    <row r="1321" spans="1:19" s="42" customFormat="1" ht="15.9" x14ac:dyDescent="0.45">
      <c r="A1321" s="8"/>
      <c r="B1321" s="75" t="s">
        <v>3020</v>
      </c>
      <c r="C1321" s="76" t="s">
        <v>2650</v>
      </c>
      <c r="D1321" s="76" t="s">
        <v>2651</v>
      </c>
      <c r="E1321" s="76" t="s">
        <v>3021</v>
      </c>
      <c r="F1321" s="77" t="s">
        <v>52</v>
      </c>
      <c r="G1321" s="78">
        <v>150</v>
      </c>
      <c r="H1321" s="79">
        <v>1.03</v>
      </c>
      <c r="I1321" s="80"/>
      <c r="J1321" s="81">
        <f>INT(I1321/G1321)</f>
        <v>0</v>
      </c>
      <c r="K1321" s="81">
        <f>MOD(I1321,G1321)</f>
        <v>0</v>
      </c>
      <c r="L1321" s="82" t="str">
        <f>IF(I1321="","-",J1321+K1321/(G1321/2))</f>
        <v>-</v>
      </c>
      <c r="M1321" s="83">
        <f>I1321*H1321</f>
        <v>0</v>
      </c>
      <c r="N1321" s="83">
        <f>IF(I1321=0,0,IF(I1321&lt;100,(H1321+0.1)*I1321-M1321+7.5,0))</f>
        <v>0</v>
      </c>
      <c r="O1321" s="83">
        <f>N1321+M1321</f>
        <v>0</v>
      </c>
      <c r="P1321" s="84"/>
      <c r="Q1321" s="78">
        <v>55</v>
      </c>
      <c r="R1321" s="85" t="s">
        <v>53</v>
      </c>
      <c r="S1321" s="84" t="s">
        <v>5115</v>
      </c>
    </row>
    <row r="1322" spans="1:19" s="42" customFormat="1" ht="15.9" x14ac:dyDescent="0.45">
      <c r="A1322" s="8"/>
      <c r="B1322" s="75" t="s">
        <v>3022</v>
      </c>
      <c r="C1322" s="76" t="s">
        <v>2650</v>
      </c>
      <c r="D1322" s="76" t="s">
        <v>2651</v>
      </c>
      <c r="E1322" s="76" t="s">
        <v>3023</v>
      </c>
      <c r="F1322" s="77" t="s">
        <v>52</v>
      </c>
      <c r="G1322" s="78">
        <v>175</v>
      </c>
      <c r="H1322" s="79">
        <v>0.84</v>
      </c>
      <c r="I1322" s="80"/>
      <c r="J1322" s="81">
        <f>INT(I1322/G1322)</f>
        <v>0</v>
      </c>
      <c r="K1322" s="81">
        <f>MOD(I1322,G1322)</f>
        <v>0</v>
      </c>
      <c r="L1322" s="82" t="str">
        <f>IF(I1322="","-",J1322+K1322/(G1322/2))</f>
        <v>-</v>
      </c>
      <c r="M1322" s="83">
        <f>I1322*H1322</f>
        <v>0</v>
      </c>
      <c r="N1322" s="83">
        <f>IF(I1322=0,0,IF(I1322&lt;100,(H1322+0.1)*I1322-M1322+7.5,0))</f>
        <v>0</v>
      </c>
      <c r="O1322" s="83">
        <f>N1322+M1322</f>
        <v>0</v>
      </c>
      <c r="P1322" s="84"/>
      <c r="Q1322" s="78">
        <v>60</v>
      </c>
      <c r="R1322" s="85" t="s">
        <v>163</v>
      </c>
      <c r="S1322" s="84" t="s">
        <v>5116</v>
      </c>
    </row>
    <row r="1323" spans="1:19" s="42" customFormat="1" ht="15.9" x14ac:dyDescent="0.45">
      <c r="A1323" s="8"/>
      <c r="B1323" s="75" t="s">
        <v>3024</v>
      </c>
      <c r="C1323" s="76" t="s">
        <v>2650</v>
      </c>
      <c r="D1323" s="76" t="s">
        <v>2651</v>
      </c>
      <c r="E1323" s="76" t="s">
        <v>3025</v>
      </c>
      <c r="F1323" s="77" t="s">
        <v>52</v>
      </c>
      <c r="G1323" s="78">
        <v>200</v>
      </c>
      <c r="H1323" s="79">
        <v>1.05</v>
      </c>
      <c r="I1323" s="80"/>
      <c r="J1323" s="81">
        <f>INT(I1323/G1323)</f>
        <v>0</v>
      </c>
      <c r="K1323" s="81">
        <f>MOD(I1323,G1323)</f>
        <v>0</v>
      </c>
      <c r="L1323" s="82" t="str">
        <f>IF(I1323="","-",J1323+K1323/(G1323/2))</f>
        <v>-</v>
      </c>
      <c r="M1323" s="83">
        <f>I1323*H1323</f>
        <v>0</v>
      </c>
      <c r="N1323" s="83">
        <f>IF(I1323=0,0,IF(I1323&lt;100,(H1323+0.1)*I1323-M1323+7.5,0))</f>
        <v>0</v>
      </c>
      <c r="O1323" s="83">
        <f>N1323+M1323</f>
        <v>0</v>
      </c>
      <c r="P1323" s="84"/>
      <c r="Q1323" s="78">
        <v>45</v>
      </c>
      <c r="R1323" s="85" t="s">
        <v>58</v>
      </c>
      <c r="S1323" s="84" t="s">
        <v>5117</v>
      </c>
    </row>
    <row r="1324" spans="1:19" s="42" customFormat="1" ht="15.9" x14ac:dyDescent="0.45">
      <c r="A1324" s="8"/>
      <c r="B1324" s="75" t="s">
        <v>3026</v>
      </c>
      <c r="C1324" s="76" t="s">
        <v>2650</v>
      </c>
      <c r="D1324" s="76" t="s">
        <v>2651</v>
      </c>
      <c r="E1324" s="76" t="s">
        <v>3027</v>
      </c>
      <c r="F1324" s="77" t="s">
        <v>52</v>
      </c>
      <c r="G1324" s="78">
        <v>200</v>
      </c>
      <c r="H1324" s="79">
        <v>0.59</v>
      </c>
      <c r="I1324" s="80"/>
      <c r="J1324" s="81">
        <f>INT(I1324/G1324)</f>
        <v>0</v>
      </c>
      <c r="K1324" s="81">
        <f>MOD(I1324,G1324)</f>
        <v>0</v>
      </c>
      <c r="L1324" s="82" t="str">
        <f>IF(I1324="","-",J1324+K1324/(G1324/2))</f>
        <v>-</v>
      </c>
      <c r="M1324" s="83">
        <f>I1324*H1324</f>
        <v>0</v>
      </c>
      <c r="N1324" s="83">
        <f>IF(I1324=0,0,IF(I1324&lt;100,(H1324+0.1)*I1324-M1324+7.5,0))</f>
        <v>0</v>
      </c>
      <c r="O1324" s="83">
        <f>N1324+M1324</f>
        <v>0</v>
      </c>
      <c r="P1324" s="84"/>
      <c r="Q1324" s="78">
        <v>50</v>
      </c>
      <c r="R1324" s="85" t="s">
        <v>58</v>
      </c>
      <c r="S1324" s="84" t="s">
        <v>5118</v>
      </c>
    </row>
    <row r="1325" spans="1:19" s="42" customFormat="1" ht="15.9" x14ac:dyDescent="0.45">
      <c r="A1325" s="8"/>
      <c r="B1325" s="75" t="s">
        <v>3028</v>
      </c>
      <c r="C1325" s="76" t="s">
        <v>2650</v>
      </c>
      <c r="D1325" s="76" t="s">
        <v>2651</v>
      </c>
      <c r="E1325" s="76" t="s">
        <v>3029</v>
      </c>
      <c r="F1325" s="77" t="s">
        <v>52</v>
      </c>
      <c r="G1325" s="78">
        <v>200</v>
      </c>
      <c r="H1325" s="79">
        <v>0.5</v>
      </c>
      <c r="I1325" s="80"/>
      <c r="J1325" s="81">
        <f>INT(I1325/G1325)</f>
        <v>0</v>
      </c>
      <c r="K1325" s="81">
        <f>MOD(I1325,G1325)</f>
        <v>0</v>
      </c>
      <c r="L1325" s="82" t="str">
        <f>IF(I1325="","-",J1325+K1325/(G1325/2))</f>
        <v>-</v>
      </c>
      <c r="M1325" s="83">
        <f>I1325*H1325</f>
        <v>0</v>
      </c>
      <c r="N1325" s="83">
        <f>IF(I1325=0,0,IF(I1325&lt;100,(H1325+0.1)*I1325-M1325+7.5,0))</f>
        <v>0</v>
      </c>
      <c r="O1325" s="83">
        <f>N1325+M1325</f>
        <v>0</v>
      </c>
      <c r="P1325" s="84"/>
      <c r="Q1325" s="78">
        <v>70</v>
      </c>
      <c r="R1325" s="85" t="s">
        <v>58</v>
      </c>
      <c r="S1325" s="84" t="s">
        <v>5119</v>
      </c>
    </row>
    <row r="1326" spans="1:19" s="42" customFormat="1" ht="15.9" x14ac:dyDescent="0.45">
      <c r="A1326" s="8"/>
      <c r="B1326" s="75" t="s">
        <v>3030</v>
      </c>
      <c r="C1326" s="76" t="s">
        <v>2650</v>
      </c>
      <c r="D1326" s="76" t="s">
        <v>2651</v>
      </c>
      <c r="E1326" s="76" t="s">
        <v>953</v>
      </c>
      <c r="F1326" s="77" t="s">
        <v>52</v>
      </c>
      <c r="G1326" s="78">
        <v>200</v>
      </c>
      <c r="H1326" s="79">
        <v>0.66</v>
      </c>
      <c r="I1326" s="80"/>
      <c r="J1326" s="81">
        <f>INT(I1326/G1326)</f>
        <v>0</v>
      </c>
      <c r="K1326" s="81">
        <f>MOD(I1326,G1326)</f>
        <v>0</v>
      </c>
      <c r="L1326" s="82" t="str">
        <f>IF(I1326="","-",J1326+K1326/(G1326/2))</f>
        <v>-</v>
      </c>
      <c r="M1326" s="83">
        <f>I1326*H1326</f>
        <v>0</v>
      </c>
      <c r="N1326" s="83">
        <f>IF(I1326=0,0,IF(I1326&lt;100,(H1326+0.1)*I1326-M1326+7.5,0))</f>
        <v>0</v>
      </c>
      <c r="O1326" s="83">
        <f>N1326+M1326</f>
        <v>0</v>
      </c>
      <c r="P1326" s="84"/>
      <c r="Q1326" s="78">
        <v>80</v>
      </c>
      <c r="R1326" s="85" t="s">
        <v>53</v>
      </c>
      <c r="S1326" s="84" t="s">
        <v>5120</v>
      </c>
    </row>
    <row r="1327" spans="1:19" s="42" customFormat="1" ht="15.9" x14ac:dyDescent="0.45">
      <c r="A1327" s="8"/>
      <c r="B1327" s="75" t="s">
        <v>3031</v>
      </c>
      <c r="C1327" s="76" t="s">
        <v>2650</v>
      </c>
      <c r="D1327" s="76" t="s">
        <v>2651</v>
      </c>
      <c r="E1327" s="76" t="s">
        <v>3032</v>
      </c>
      <c r="F1327" s="77" t="s">
        <v>52</v>
      </c>
      <c r="G1327" s="78">
        <v>200</v>
      </c>
      <c r="H1327" s="79">
        <v>0.51</v>
      </c>
      <c r="I1327" s="80"/>
      <c r="J1327" s="81">
        <f>INT(I1327/G1327)</f>
        <v>0</v>
      </c>
      <c r="K1327" s="81">
        <f>MOD(I1327,G1327)</f>
        <v>0</v>
      </c>
      <c r="L1327" s="82" t="str">
        <f>IF(I1327="","-",J1327+K1327/(G1327/2))</f>
        <v>-</v>
      </c>
      <c r="M1327" s="83">
        <f>I1327*H1327</f>
        <v>0</v>
      </c>
      <c r="N1327" s="83">
        <f>IF(I1327=0,0,IF(I1327&lt;100,(H1327+0.1)*I1327-M1327+7.5,0))</f>
        <v>0</v>
      </c>
      <c r="O1327" s="83">
        <f>N1327+M1327</f>
        <v>0</v>
      </c>
      <c r="P1327" s="84"/>
      <c r="Q1327" s="78">
        <v>70</v>
      </c>
      <c r="R1327" s="85" t="s">
        <v>53</v>
      </c>
      <c r="S1327" s="84" t="s">
        <v>5121</v>
      </c>
    </row>
    <row r="1328" spans="1:19" s="42" customFormat="1" ht="15.9" x14ac:dyDescent="0.45">
      <c r="A1328" s="8"/>
      <c r="B1328" s="75" t="s">
        <v>3033</v>
      </c>
      <c r="C1328" s="76" t="s">
        <v>2650</v>
      </c>
      <c r="D1328" s="76" t="s">
        <v>2651</v>
      </c>
      <c r="E1328" s="76" t="s">
        <v>3034</v>
      </c>
      <c r="F1328" s="77" t="s">
        <v>52</v>
      </c>
      <c r="G1328" s="78">
        <v>200</v>
      </c>
      <c r="H1328" s="79">
        <v>0.51</v>
      </c>
      <c r="I1328" s="80"/>
      <c r="J1328" s="81">
        <f>INT(I1328/G1328)</f>
        <v>0</v>
      </c>
      <c r="K1328" s="81">
        <f>MOD(I1328,G1328)</f>
        <v>0</v>
      </c>
      <c r="L1328" s="82" t="str">
        <f>IF(I1328="","-",J1328+K1328/(G1328/2))</f>
        <v>-</v>
      </c>
      <c r="M1328" s="83">
        <f>I1328*H1328</f>
        <v>0</v>
      </c>
      <c r="N1328" s="83">
        <f>IF(I1328=0,0,IF(I1328&lt;100,(H1328+0.1)*I1328-M1328+7.5,0))</f>
        <v>0</v>
      </c>
      <c r="O1328" s="83">
        <f>N1328+M1328</f>
        <v>0</v>
      </c>
      <c r="P1328" s="84"/>
      <c r="Q1328" s="78">
        <v>80</v>
      </c>
      <c r="R1328" s="85" t="s">
        <v>53</v>
      </c>
      <c r="S1328" s="84" t="s">
        <v>5122</v>
      </c>
    </row>
    <row r="1329" spans="1:19" s="42" customFormat="1" ht="15.9" x14ac:dyDescent="0.45">
      <c r="A1329" s="8"/>
      <c r="B1329" s="75" t="s">
        <v>3035</v>
      </c>
      <c r="C1329" s="76" t="s">
        <v>2650</v>
      </c>
      <c r="D1329" s="76" t="s">
        <v>2651</v>
      </c>
      <c r="E1329" s="76" t="s">
        <v>3036</v>
      </c>
      <c r="F1329" s="77" t="s">
        <v>52</v>
      </c>
      <c r="G1329" s="78">
        <v>200</v>
      </c>
      <c r="H1329" s="79">
        <v>0.63</v>
      </c>
      <c r="I1329" s="80"/>
      <c r="J1329" s="81">
        <f>INT(I1329/G1329)</f>
        <v>0</v>
      </c>
      <c r="K1329" s="81">
        <f>MOD(I1329,G1329)</f>
        <v>0</v>
      </c>
      <c r="L1329" s="82" t="str">
        <f>IF(I1329="","-",J1329+K1329/(G1329/2))</f>
        <v>-</v>
      </c>
      <c r="M1329" s="83">
        <f>I1329*H1329</f>
        <v>0</v>
      </c>
      <c r="N1329" s="83">
        <f>IF(I1329=0,0,IF(I1329&lt;100,(H1329+0.1)*I1329-M1329+7.5,0))</f>
        <v>0</v>
      </c>
      <c r="O1329" s="83">
        <f>N1329+M1329</f>
        <v>0</v>
      </c>
      <c r="P1329" s="84"/>
      <c r="Q1329" s="78">
        <v>40</v>
      </c>
      <c r="R1329" s="85" t="s">
        <v>53</v>
      </c>
      <c r="S1329" s="84" t="s">
        <v>5123</v>
      </c>
    </row>
    <row r="1330" spans="1:19" s="42" customFormat="1" ht="15.9" x14ac:dyDescent="0.45">
      <c r="A1330" s="8"/>
      <c r="B1330" s="75" t="s">
        <v>3037</v>
      </c>
      <c r="C1330" s="76" t="s">
        <v>2650</v>
      </c>
      <c r="D1330" s="76" t="s">
        <v>2651</v>
      </c>
      <c r="E1330" s="76" t="s">
        <v>3038</v>
      </c>
      <c r="F1330" s="77" t="s">
        <v>52</v>
      </c>
      <c r="G1330" s="78">
        <v>175</v>
      </c>
      <c r="H1330" s="79">
        <v>0.7</v>
      </c>
      <c r="I1330" s="80"/>
      <c r="J1330" s="81">
        <f>INT(I1330/G1330)</f>
        <v>0</v>
      </c>
      <c r="K1330" s="81">
        <f>MOD(I1330,G1330)</f>
        <v>0</v>
      </c>
      <c r="L1330" s="82" t="str">
        <f>IF(I1330="","-",J1330+K1330/(G1330/2))</f>
        <v>-</v>
      </c>
      <c r="M1330" s="83">
        <f>I1330*H1330</f>
        <v>0</v>
      </c>
      <c r="N1330" s="83">
        <f>IF(I1330=0,0,IF(I1330&lt;100,(H1330+0.1)*I1330-M1330+7.5,0))</f>
        <v>0</v>
      </c>
      <c r="O1330" s="83">
        <f>N1330+M1330</f>
        <v>0</v>
      </c>
      <c r="P1330" s="84"/>
      <c r="Q1330" s="78">
        <v>80</v>
      </c>
      <c r="R1330" s="85" t="s">
        <v>58</v>
      </c>
      <c r="S1330" s="84" t="s">
        <v>4561</v>
      </c>
    </row>
    <row r="1331" spans="1:19" s="42" customFormat="1" ht="15.9" x14ac:dyDescent="0.45">
      <c r="A1331" s="8"/>
      <c r="B1331" s="75" t="s">
        <v>3039</v>
      </c>
      <c r="C1331" s="76" t="s">
        <v>2650</v>
      </c>
      <c r="D1331" s="76" t="s">
        <v>2651</v>
      </c>
      <c r="E1331" s="76" t="s">
        <v>3040</v>
      </c>
      <c r="F1331" s="77" t="s">
        <v>52</v>
      </c>
      <c r="G1331" s="78">
        <v>175</v>
      </c>
      <c r="H1331" s="79">
        <v>0.51</v>
      </c>
      <c r="I1331" s="80"/>
      <c r="J1331" s="81">
        <f>INT(I1331/G1331)</f>
        <v>0</v>
      </c>
      <c r="K1331" s="81">
        <f>MOD(I1331,G1331)</f>
        <v>0</v>
      </c>
      <c r="L1331" s="82" t="str">
        <f>IF(I1331="","-",J1331+K1331/(G1331/2))</f>
        <v>-</v>
      </c>
      <c r="M1331" s="83">
        <f>I1331*H1331</f>
        <v>0</v>
      </c>
      <c r="N1331" s="83">
        <f>IF(I1331=0,0,IF(I1331&lt;100,(H1331+0.1)*I1331-M1331+7.5,0))</f>
        <v>0</v>
      </c>
      <c r="O1331" s="83">
        <f>N1331+M1331</f>
        <v>0</v>
      </c>
      <c r="P1331" s="84"/>
      <c r="Q1331" s="78">
        <v>80</v>
      </c>
      <c r="R1331" s="85" t="s">
        <v>58</v>
      </c>
      <c r="S1331" s="84" t="s">
        <v>4548</v>
      </c>
    </row>
    <row r="1332" spans="1:19" s="42" customFormat="1" ht="15.9" x14ac:dyDescent="0.45">
      <c r="A1332" s="8"/>
      <c r="B1332" s="75" t="s">
        <v>3041</v>
      </c>
      <c r="C1332" s="76" t="s">
        <v>2650</v>
      </c>
      <c r="D1332" s="76" t="s">
        <v>2651</v>
      </c>
      <c r="E1332" s="76" t="s">
        <v>3042</v>
      </c>
      <c r="F1332" s="77" t="s">
        <v>52</v>
      </c>
      <c r="G1332" s="78">
        <v>150</v>
      </c>
      <c r="H1332" s="79">
        <v>1.03</v>
      </c>
      <c r="I1332" s="80"/>
      <c r="J1332" s="81">
        <f>INT(I1332/G1332)</f>
        <v>0</v>
      </c>
      <c r="K1332" s="81">
        <f>MOD(I1332,G1332)</f>
        <v>0</v>
      </c>
      <c r="L1332" s="82" t="str">
        <f>IF(I1332="","-",J1332+K1332/(G1332/2))</f>
        <v>-</v>
      </c>
      <c r="M1332" s="83">
        <f>I1332*H1332</f>
        <v>0</v>
      </c>
      <c r="N1332" s="83">
        <f>IF(I1332=0,0,IF(I1332&lt;100,(H1332+0.1)*I1332-M1332+7.5,0))</f>
        <v>0</v>
      </c>
      <c r="O1332" s="83">
        <f>N1332+M1332</f>
        <v>0</v>
      </c>
      <c r="P1332" s="84"/>
      <c r="Q1332" s="78">
        <v>80</v>
      </c>
      <c r="R1332" s="85" t="s">
        <v>53</v>
      </c>
      <c r="S1332" s="84" t="s">
        <v>5124</v>
      </c>
    </row>
    <row r="1333" spans="1:19" s="42" customFormat="1" ht="15.9" x14ac:dyDescent="0.45">
      <c r="A1333" s="8"/>
      <c r="B1333" s="75" t="s">
        <v>3043</v>
      </c>
      <c r="C1333" s="76" t="s">
        <v>2650</v>
      </c>
      <c r="D1333" s="76" t="s">
        <v>2651</v>
      </c>
      <c r="E1333" s="76" t="s">
        <v>3044</v>
      </c>
      <c r="F1333" s="77" t="s">
        <v>52</v>
      </c>
      <c r="G1333" s="78">
        <v>200</v>
      </c>
      <c r="H1333" s="79">
        <v>0.72</v>
      </c>
      <c r="I1333" s="80"/>
      <c r="J1333" s="81">
        <f>INT(I1333/G1333)</f>
        <v>0</v>
      </c>
      <c r="K1333" s="81">
        <f>MOD(I1333,G1333)</f>
        <v>0</v>
      </c>
      <c r="L1333" s="82" t="str">
        <f>IF(I1333="","-",J1333+K1333/(G1333/2))</f>
        <v>-</v>
      </c>
      <c r="M1333" s="83">
        <f>I1333*H1333</f>
        <v>0</v>
      </c>
      <c r="N1333" s="83">
        <f>IF(I1333=0,0,IF(I1333&lt;100,(H1333+0.1)*I1333-M1333+7.5,0))</f>
        <v>0</v>
      </c>
      <c r="O1333" s="83">
        <f>N1333+M1333</f>
        <v>0</v>
      </c>
      <c r="P1333" s="84"/>
      <c r="Q1333" s="78">
        <v>45</v>
      </c>
      <c r="R1333" s="85" t="s">
        <v>53</v>
      </c>
      <c r="S1333" s="84" t="s">
        <v>4718</v>
      </c>
    </row>
    <row r="1334" spans="1:19" s="42" customFormat="1" ht="15.9" x14ac:dyDescent="0.45">
      <c r="A1334" s="8"/>
      <c r="B1334" s="75" t="s">
        <v>3045</v>
      </c>
      <c r="C1334" s="76" t="s">
        <v>2650</v>
      </c>
      <c r="D1334" s="76" t="s">
        <v>2651</v>
      </c>
      <c r="E1334" s="76" t="s">
        <v>3046</v>
      </c>
      <c r="F1334" s="77" t="s">
        <v>52</v>
      </c>
      <c r="G1334" s="78">
        <v>150</v>
      </c>
      <c r="H1334" s="79">
        <v>1.53</v>
      </c>
      <c r="I1334" s="80"/>
      <c r="J1334" s="81">
        <f>INT(I1334/G1334)</f>
        <v>0</v>
      </c>
      <c r="K1334" s="81">
        <f>MOD(I1334,G1334)</f>
        <v>0</v>
      </c>
      <c r="L1334" s="82" t="str">
        <f>IF(I1334="","-",J1334+K1334/(G1334/2))</f>
        <v>-</v>
      </c>
      <c r="M1334" s="83">
        <f>I1334*H1334</f>
        <v>0</v>
      </c>
      <c r="N1334" s="83">
        <f>IF(I1334=0,0,IF(I1334&lt;100,(H1334+0.1)*I1334-M1334+7.5,0))</f>
        <v>0</v>
      </c>
      <c r="O1334" s="83">
        <f>N1334+M1334</f>
        <v>0</v>
      </c>
      <c r="P1334" s="84"/>
      <c r="Q1334" s="78">
        <v>65</v>
      </c>
      <c r="R1334" s="85" t="s">
        <v>138</v>
      </c>
      <c r="S1334" s="84" t="s">
        <v>5125</v>
      </c>
    </row>
    <row r="1335" spans="1:19" s="42" customFormat="1" ht="15.9" x14ac:dyDescent="0.45">
      <c r="A1335" s="8"/>
      <c r="B1335" s="75" t="s">
        <v>3047</v>
      </c>
      <c r="C1335" s="76" t="s">
        <v>2650</v>
      </c>
      <c r="D1335" s="76" t="s">
        <v>2651</v>
      </c>
      <c r="E1335" s="76" t="s">
        <v>3048</v>
      </c>
      <c r="F1335" s="77" t="s">
        <v>52</v>
      </c>
      <c r="G1335" s="78">
        <v>200</v>
      </c>
      <c r="H1335" s="79">
        <v>1.05</v>
      </c>
      <c r="I1335" s="80"/>
      <c r="J1335" s="81">
        <f>INT(I1335/G1335)</f>
        <v>0</v>
      </c>
      <c r="K1335" s="81">
        <f>MOD(I1335,G1335)</f>
        <v>0</v>
      </c>
      <c r="L1335" s="82" t="str">
        <f>IF(I1335="","-",J1335+K1335/(G1335/2))</f>
        <v>-</v>
      </c>
      <c r="M1335" s="83">
        <f>I1335*H1335</f>
        <v>0</v>
      </c>
      <c r="N1335" s="83">
        <f>IF(I1335=0,0,IF(I1335&lt;100,(H1335+0.1)*I1335-M1335+7.5,0))</f>
        <v>0</v>
      </c>
      <c r="O1335" s="83">
        <f>N1335+M1335</f>
        <v>0</v>
      </c>
      <c r="P1335" s="84"/>
      <c r="Q1335" s="78">
        <v>50</v>
      </c>
      <c r="R1335" s="85" t="s">
        <v>138</v>
      </c>
      <c r="S1335" s="84" t="s">
        <v>5126</v>
      </c>
    </row>
    <row r="1336" spans="1:19" s="42" customFormat="1" ht="15.9" x14ac:dyDescent="0.45">
      <c r="A1336" s="8"/>
      <c r="B1336" s="75" t="s">
        <v>3049</v>
      </c>
      <c r="C1336" s="76" t="s">
        <v>2650</v>
      </c>
      <c r="D1336" s="76" t="s">
        <v>2651</v>
      </c>
      <c r="E1336" s="76" t="s">
        <v>3050</v>
      </c>
      <c r="F1336" s="77" t="s">
        <v>52</v>
      </c>
      <c r="G1336" s="78">
        <v>200</v>
      </c>
      <c r="H1336" s="79">
        <v>0.54</v>
      </c>
      <c r="I1336" s="80"/>
      <c r="J1336" s="81">
        <f>INT(I1336/G1336)</f>
        <v>0</v>
      </c>
      <c r="K1336" s="81">
        <f>MOD(I1336,G1336)</f>
        <v>0</v>
      </c>
      <c r="L1336" s="82" t="str">
        <f>IF(I1336="","-",J1336+K1336/(G1336/2))</f>
        <v>-</v>
      </c>
      <c r="M1336" s="83">
        <f>I1336*H1336</f>
        <v>0</v>
      </c>
      <c r="N1336" s="83">
        <f>IF(I1336=0,0,IF(I1336&lt;100,(H1336+0.1)*I1336-M1336+7.5,0))</f>
        <v>0</v>
      </c>
      <c r="O1336" s="83">
        <f>N1336+M1336</f>
        <v>0</v>
      </c>
      <c r="P1336" s="84"/>
      <c r="Q1336" s="78">
        <v>70</v>
      </c>
      <c r="R1336" s="85" t="s">
        <v>138</v>
      </c>
      <c r="S1336" s="84" t="s">
        <v>4519</v>
      </c>
    </row>
    <row r="1337" spans="1:19" s="42" customFormat="1" ht="15.9" x14ac:dyDescent="0.45">
      <c r="A1337" s="8"/>
      <c r="B1337" s="75" t="s">
        <v>3051</v>
      </c>
      <c r="C1337" s="76" t="s">
        <v>2650</v>
      </c>
      <c r="D1337" s="76" t="s">
        <v>2651</v>
      </c>
      <c r="E1337" s="76" t="s">
        <v>3052</v>
      </c>
      <c r="F1337" s="77" t="s">
        <v>52</v>
      </c>
      <c r="G1337" s="78">
        <v>200</v>
      </c>
      <c r="H1337" s="79">
        <v>1.41</v>
      </c>
      <c r="I1337" s="80"/>
      <c r="J1337" s="81">
        <f>INT(I1337/G1337)</f>
        <v>0</v>
      </c>
      <c r="K1337" s="81">
        <f>MOD(I1337,G1337)</f>
        <v>0</v>
      </c>
      <c r="L1337" s="82" t="str">
        <f>IF(I1337="","-",J1337+K1337/(G1337/2))</f>
        <v>-</v>
      </c>
      <c r="M1337" s="83">
        <f>I1337*H1337</f>
        <v>0</v>
      </c>
      <c r="N1337" s="83">
        <f>IF(I1337=0,0,IF(I1337&lt;100,(H1337+0.1)*I1337-M1337+7.5,0))</f>
        <v>0</v>
      </c>
      <c r="O1337" s="83">
        <f>N1337+M1337</f>
        <v>0</v>
      </c>
      <c r="P1337" s="84"/>
      <c r="Q1337" s="78">
        <v>70</v>
      </c>
      <c r="R1337" s="85" t="s">
        <v>53</v>
      </c>
      <c r="S1337" s="84" t="s">
        <v>5127</v>
      </c>
    </row>
    <row r="1338" spans="1:19" s="42" customFormat="1" ht="15.9" x14ac:dyDescent="0.45">
      <c r="A1338" s="8"/>
      <c r="B1338" s="75" t="s">
        <v>3053</v>
      </c>
      <c r="C1338" s="76" t="s">
        <v>2650</v>
      </c>
      <c r="D1338" s="76" t="s">
        <v>2651</v>
      </c>
      <c r="E1338" s="76" t="s">
        <v>3054</v>
      </c>
      <c r="F1338" s="77" t="s">
        <v>52</v>
      </c>
      <c r="G1338" s="78">
        <v>200</v>
      </c>
      <c r="H1338" s="79">
        <v>0.47000000000000003</v>
      </c>
      <c r="I1338" s="80"/>
      <c r="J1338" s="81">
        <f>INT(I1338/G1338)</f>
        <v>0</v>
      </c>
      <c r="K1338" s="81">
        <f>MOD(I1338,G1338)</f>
        <v>0</v>
      </c>
      <c r="L1338" s="82" t="str">
        <f>IF(I1338="","-",J1338+K1338/(G1338/2))</f>
        <v>-</v>
      </c>
      <c r="M1338" s="83">
        <f>I1338*H1338</f>
        <v>0</v>
      </c>
      <c r="N1338" s="83">
        <f>IF(I1338=0,0,IF(I1338&lt;100,(H1338+0.1)*I1338-M1338+7.5,0))</f>
        <v>0</v>
      </c>
      <c r="O1338" s="83">
        <f>N1338+M1338</f>
        <v>0</v>
      </c>
      <c r="P1338" s="84"/>
      <c r="Q1338" s="78">
        <v>30</v>
      </c>
      <c r="R1338" s="85" t="s">
        <v>138</v>
      </c>
      <c r="S1338" s="84" t="s">
        <v>4507</v>
      </c>
    </row>
    <row r="1339" spans="1:19" s="42" customFormat="1" ht="15.9" x14ac:dyDescent="0.45">
      <c r="A1339" s="8"/>
      <c r="B1339" s="75" t="s">
        <v>3055</v>
      </c>
      <c r="C1339" s="76" t="s">
        <v>2650</v>
      </c>
      <c r="D1339" s="76" t="s">
        <v>2651</v>
      </c>
      <c r="E1339" s="76" t="s">
        <v>3056</v>
      </c>
      <c r="F1339" s="77" t="s">
        <v>52</v>
      </c>
      <c r="G1339" s="78">
        <v>200</v>
      </c>
      <c r="H1339" s="79">
        <v>0.51</v>
      </c>
      <c r="I1339" s="80"/>
      <c r="J1339" s="81">
        <f>INT(I1339/G1339)</f>
        <v>0</v>
      </c>
      <c r="K1339" s="81">
        <f>MOD(I1339,G1339)</f>
        <v>0</v>
      </c>
      <c r="L1339" s="82" t="str">
        <f>IF(I1339="","-",J1339+K1339/(G1339/2))</f>
        <v>-</v>
      </c>
      <c r="M1339" s="83">
        <f>I1339*H1339</f>
        <v>0</v>
      </c>
      <c r="N1339" s="83">
        <f>IF(I1339=0,0,IF(I1339&lt;100,(H1339+0.1)*I1339-M1339+7.5,0))</f>
        <v>0</v>
      </c>
      <c r="O1339" s="83">
        <f>N1339+M1339</f>
        <v>0</v>
      </c>
      <c r="P1339" s="84"/>
      <c r="Q1339" s="78">
        <v>100</v>
      </c>
      <c r="R1339" s="85" t="s">
        <v>53</v>
      </c>
      <c r="S1339" s="84" t="s">
        <v>5068</v>
      </c>
    </row>
    <row r="1340" spans="1:19" s="42" customFormat="1" ht="15.9" x14ac:dyDescent="0.45">
      <c r="A1340" s="8"/>
      <c r="B1340" s="75" t="s">
        <v>3057</v>
      </c>
      <c r="C1340" s="76" t="s">
        <v>2650</v>
      </c>
      <c r="D1340" s="76" t="s">
        <v>2651</v>
      </c>
      <c r="E1340" s="76" t="s">
        <v>3058</v>
      </c>
      <c r="F1340" s="77" t="s">
        <v>52</v>
      </c>
      <c r="G1340" s="78">
        <v>150</v>
      </c>
      <c r="H1340" s="79">
        <v>1.34</v>
      </c>
      <c r="I1340" s="80"/>
      <c r="J1340" s="81">
        <f>INT(I1340/G1340)</f>
        <v>0</v>
      </c>
      <c r="K1340" s="81">
        <f>MOD(I1340,G1340)</f>
        <v>0</v>
      </c>
      <c r="L1340" s="82" t="str">
        <f>IF(I1340="","-",J1340+K1340/(G1340/2))</f>
        <v>-</v>
      </c>
      <c r="M1340" s="83">
        <f>I1340*H1340</f>
        <v>0</v>
      </c>
      <c r="N1340" s="83">
        <f>IF(I1340=0,0,IF(I1340&lt;100,(H1340+0.1)*I1340-M1340+7.5,0))</f>
        <v>0</v>
      </c>
      <c r="O1340" s="83">
        <f>N1340+M1340</f>
        <v>0</v>
      </c>
      <c r="P1340" s="84"/>
      <c r="Q1340" s="78">
        <v>65</v>
      </c>
      <c r="R1340" s="85" t="s">
        <v>58</v>
      </c>
      <c r="S1340" s="84" t="s">
        <v>5128</v>
      </c>
    </row>
    <row r="1341" spans="1:19" s="42" customFormat="1" ht="15.9" x14ac:dyDescent="0.45">
      <c r="A1341" s="8"/>
      <c r="B1341" s="75" t="s">
        <v>3059</v>
      </c>
      <c r="C1341" s="76" t="s">
        <v>2650</v>
      </c>
      <c r="D1341" s="76" t="s">
        <v>2651</v>
      </c>
      <c r="E1341" s="76" t="s">
        <v>3060</v>
      </c>
      <c r="F1341" s="77" t="s">
        <v>52</v>
      </c>
      <c r="G1341" s="78">
        <v>150</v>
      </c>
      <c r="H1341" s="79">
        <v>0.54</v>
      </c>
      <c r="I1341" s="80"/>
      <c r="J1341" s="81">
        <f>INT(I1341/G1341)</f>
        <v>0</v>
      </c>
      <c r="K1341" s="81">
        <f>MOD(I1341,G1341)</f>
        <v>0</v>
      </c>
      <c r="L1341" s="82" t="str">
        <f>IF(I1341="","-",J1341+K1341/(G1341/2))</f>
        <v>-</v>
      </c>
      <c r="M1341" s="83">
        <f>I1341*H1341</f>
        <v>0</v>
      </c>
      <c r="N1341" s="83">
        <f>IF(I1341=0,0,IF(I1341&lt;100,(H1341+0.1)*I1341-M1341+7.5,0))</f>
        <v>0</v>
      </c>
      <c r="O1341" s="83">
        <f>N1341+M1341</f>
        <v>0</v>
      </c>
      <c r="P1341" s="84"/>
      <c r="Q1341" s="78">
        <v>60</v>
      </c>
      <c r="R1341" s="85" t="s">
        <v>58</v>
      </c>
      <c r="S1341" s="84" t="s">
        <v>4521</v>
      </c>
    </row>
    <row r="1342" spans="1:19" s="42" customFormat="1" ht="15.9" x14ac:dyDescent="0.45">
      <c r="A1342" s="8"/>
      <c r="B1342" s="75" t="s">
        <v>3061</v>
      </c>
      <c r="C1342" s="76" t="s">
        <v>2650</v>
      </c>
      <c r="D1342" s="76" t="s">
        <v>2651</v>
      </c>
      <c r="E1342" s="76" t="s">
        <v>3062</v>
      </c>
      <c r="F1342" s="77" t="s">
        <v>52</v>
      </c>
      <c r="G1342" s="78">
        <v>150</v>
      </c>
      <c r="H1342" s="79">
        <v>0.91</v>
      </c>
      <c r="I1342" s="80"/>
      <c r="J1342" s="81">
        <f>INT(I1342/G1342)</f>
        <v>0</v>
      </c>
      <c r="K1342" s="81">
        <f>MOD(I1342,G1342)</f>
        <v>0</v>
      </c>
      <c r="L1342" s="82" t="str">
        <f>IF(I1342="","-",J1342+K1342/(G1342/2))</f>
        <v>-</v>
      </c>
      <c r="M1342" s="83">
        <f>I1342*H1342</f>
        <v>0</v>
      </c>
      <c r="N1342" s="83">
        <f>IF(I1342=0,0,IF(I1342&lt;100,(H1342+0.1)*I1342-M1342+7.5,0))</f>
        <v>0</v>
      </c>
      <c r="O1342" s="83">
        <f>N1342+M1342</f>
        <v>0</v>
      </c>
      <c r="P1342" s="84"/>
      <c r="Q1342" s="78">
        <v>50</v>
      </c>
      <c r="R1342" s="85" t="s">
        <v>58</v>
      </c>
      <c r="S1342" s="84" t="s">
        <v>5129</v>
      </c>
    </row>
    <row r="1343" spans="1:19" s="42" customFormat="1" ht="15.9" x14ac:dyDescent="0.45">
      <c r="A1343" s="8"/>
      <c r="B1343" s="75" t="s">
        <v>3063</v>
      </c>
      <c r="C1343" s="76" t="s">
        <v>2650</v>
      </c>
      <c r="D1343" s="76" t="s">
        <v>2651</v>
      </c>
      <c r="E1343" s="76" t="s">
        <v>3064</v>
      </c>
      <c r="F1343" s="77" t="s">
        <v>52</v>
      </c>
      <c r="G1343" s="78">
        <v>175</v>
      </c>
      <c r="H1343" s="79">
        <v>0.95</v>
      </c>
      <c r="I1343" s="80"/>
      <c r="J1343" s="81">
        <f>INT(I1343/G1343)</f>
        <v>0</v>
      </c>
      <c r="K1343" s="81">
        <f>MOD(I1343,G1343)</f>
        <v>0</v>
      </c>
      <c r="L1343" s="82" t="str">
        <f>IF(I1343="","-",J1343+K1343/(G1343/2))</f>
        <v>-</v>
      </c>
      <c r="M1343" s="83">
        <f>I1343*H1343</f>
        <v>0</v>
      </c>
      <c r="N1343" s="83">
        <f>IF(I1343=0,0,IF(I1343&lt;100,(H1343+0.1)*I1343-M1343+7.5,0))</f>
        <v>0</v>
      </c>
      <c r="O1343" s="83">
        <f>N1343+M1343</f>
        <v>0</v>
      </c>
      <c r="P1343" s="84"/>
      <c r="Q1343" s="78">
        <v>65</v>
      </c>
      <c r="R1343" s="85" t="s">
        <v>58</v>
      </c>
      <c r="S1343" s="84" t="s">
        <v>4518</v>
      </c>
    </row>
    <row r="1344" spans="1:19" s="42" customFormat="1" ht="15.9" x14ac:dyDescent="0.45">
      <c r="A1344" s="8"/>
      <c r="B1344" s="75" t="s">
        <v>3065</v>
      </c>
      <c r="C1344" s="76" t="s">
        <v>2650</v>
      </c>
      <c r="D1344" s="76" t="s">
        <v>2651</v>
      </c>
      <c r="E1344" s="76" t="s">
        <v>3066</v>
      </c>
      <c r="F1344" s="77" t="s">
        <v>52</v>
      </c>
      <c r="G1344" s="78">
        <v>175</v>
      </c>
      <c r="H1344" s="79">
        <v>1.92</v>
      </c>
      <c r="I1344" s="80"/>
      <c r="J1344" s="81">
        <f>INT(I1344/G1344)</f>
        <v>0</v>
      </c>
      <c r="K1344" s="81">
        <f>MOD(I1344,G1344)</f>
        <v>0</v>
      </c>
      <c r="L1344" s="82" t="str">
        <f>IF(I1344="","-",J1344+K1344/(G1344/2))</f>
        <v>-</v>
      </c>
      <c r="M1344" s="83">
        <f>I1344*H1344</f>
        <v>0</v>
      </c>
      <c r="N1344" s="83">
        <f>IF(I1344=0,0,IF(I1344&lt;100,(H1344+0.1)*I1344-M1344+7.5,0))</f>
        <v>0</v>
      </c>
      <c r="O1344" s="83">
        <f>N1344+M1344</f>
        <v>0</v>
      </c>
      <c r="P1344" s="84"/>
      <c r="Q1344" s="78">
        <v>60</v>
      </c>
      <c r="R1344" s="85" t="s">
        <v>138</v>
      </c>
      <c r="S1344" s="84" t="s">
        <v>5130</v>
      </c>
    </row>
    <row r="1345" spans="1:19" s="42" customFormat="1" ht="15.9" x14ac:dyDescent="0.45">
      <c r="A1345" s="8"/>
      <c r="B1345" s="75" t="s">
        <v>3067</v>
      </c>
      <c r="C1345" s="76" t="s">
        <v>2650</v>
      </c>
      <c r="D1345" s="76" t="s">
        <v>2651</v>
      </c>
      <c r="E1345" s="76" t="s">
        <v>3068</v>
      </c>
      <c r="F1345" s="77" t="s">
        <v>52</v>
      </c>
      <c r="G1345" s="78">
        <v>200</v>
      </c>
      <c r="H1345" s="79">
        <v>1.24</v>
      </c>
      <c r="I1345" s="80"/>
      <c r="J1345" s="81">
        <f>INT(I1345/G1345)</f>
        <v>0</v>
      </c>
      <c r="K1345" s="81">
        <f>MOD(I1345,G1345)</f>
        <v>0</v>
      </c>
      <c r="L1345" s="82" t="str">
        <f>IF(I1345="","-",J1345+K1345/(G1345/2))</f>
        <v>-</v>
      </c>
      <c r="M1345" s="83">
        <f>I1345*H1345</f>
        <v>0</v>
      </c>
      <c r="N1345" s="83">
        <f>IF(I1345=0,0,IF(I1345&lt;100,(H1345+0.1)*I1345-M1345+7.5,0))</f>
        <v>0</v>
      </c>
      <c r="O1345" s="83">
        <f>N1345+M1345</f>
        <v>0</v>
      </c>
      <c r="P1345" s="84"/>
      <c r="Q1345" s="78">
        <v>55</v>
      </c>
      <c r="R1345" s="85" t="s">
        <v>53</v>
      </c>
      <c r="S1345" s="84" t="s">
        <v>5131</v>
      </c>
    </row>
    <row r="1346" spans="1:19" s="42" customFormat="1" ht="15.9" x14ac:dyDescent="0.45">
      <c r="A1346" s="8"/>
      <c r="B1346" s="75" t="s">
        <v>3069</v>
      </c>
      <c r="C1346" s="76" t="s">
        <v>2650</v>
      </c>
      <c r="D1346" s="76" t="s">
        <v>2651</v>
      </c>
      <c r="E1346" s="76" t="s">
        <v>3070</v>
      </c>
      <c r="F1346" s="77" t="s">
        <v>52</v>
      </c>
      <c r="G1346" s="78">
        <v>150</v>
      </c>
      <c r="H1346" s="79">
        <v>1.53</v>
      </c>
      <c r="I1346" s="80"/>
      <c r="J1346" s="81">
        <f>INT(I1346/G1346)</f>
        <v>0</v>
      </c>
      <c r="K1346" s="81">
        <f>MOD(I1346,G1346)</f>
        <v>0</v>
      </c>
      <c r="L1346" s="82" t="str">
        <f>IF(I1346="","-",J1346+K1346/(G1346/2))</f>
        <v>-</v>
      </c>
      <c r="M1346" s="83">
        <f>I1346*H1346</f>
        <v>0</v>
      </c>
      <c r="N1346" s="83">
        <f>IF(I1346=0,0,IF(I1346&lt;100,(H1346+0.1)*I1346-M1346+7.5,0))</f>
        <v>0</v>
      </c>
      <c r="O1346" s="83">
        <f>N1346+M1346</f>
        <v>0</v>
      </c>
      <c r="P1346" s="84"/>
      <c r="Q1346" s="78">
        <v>65</v>
      </c>
      <c r="R1346" s="85" t="s">
        <v>53</v>
      </c>
      <c r="S1346" s="84" t="s">
        <v>4512</v>
      </c>
    </row>
    <row r="1347" spans="1:19" s="42" customFormat="1" ht="15.9" x14ac:dyDescent="0.45">
      <c r="A1347" s="8"/>
      <c r="B1347" s="75" t="s">
        <v>3071</v>
      </c>
      <c r="C1347" s="76" t="s">
        <v>2650</v>
      </c>
      <c r="D1347" s="76" t="s">
        <v>2651</v>
      </c>
      <c r="E1347" s="76" t="s">
        <v>3072</v>
      </c>
      <c r="F1347" s="77" t="s">
        <v>52</v>
      </c>
      <c r="G1347" s="78">
        <v>175</v>
      </c>
      <c r="H1347" s="79">
        <v>0.69000000000000006</v>
      </c>
      <c r="I1347" s="80"/>
      <c r="J1347" s="81">
        <f>INT(I1347/G1347)</f>
        <v>0</v>
      </c>
      <c r="K1347" s="81">
        <f>MOD(I1347,G1347)</f>
        <v>0</v>
      </c>
      <c r="L1347" s="82" t="str">
        <f>IF(I1347="","-",J1347+K1347/(G1347/2))</f>
        <v>-</v>
      </c>
      <c r="M1347" s="83">
        <f>I1347*H1347</f>
        <v>0</v>
      </c>
      <c r="N1347" s="83">
        <f>IF(I1347=0,0,IF(I1347&lt;100,(H1347+0.1)*I1347-M1347+7.5,0))</f>
        <v>0</v>
      </c>
      <c r="O1347" s="83">
        <f>N1347+M1347</f>
        <v>0</v>
      </c>
      <c r="P1347" s="84"/>
      <c r="Q1347" s="78">
        <v>70</v>
      </c>
      <c r="R1347" s="85" t="s">
        <v>58</v>
      </c>
      <c r="S1347" s="84" t="s">
        <v>5132</v>
      </c>
    </row>
    <row r="1348" spans="1:19" s="42" customFormat="1" ht="15.9" x14ac:dyDescent="0.45">
      <c r="A1348" s="8"/>
      <c r="B1348" s="75" t="s">
        <v>3073</v>
      </c>
      <c r="C1348" s="76" t="s">
        <v>2650</v>
      </c>
      <c r="D1348" s="76" t="s">
        <v>2651</v>
      </c>
      <c r="E1348" s="76" t="s">
        <v>3074</v>
      </c>
      <c r="F1348" s="77" t="s">
        <v>52</v>
      </c>
      <c r="G1348" s="78">
        <v>175</v>
      </c>
      <c r="H1348" s="79">
        <v>0.91</v>
      </c>
      <c r="I1348" s="80"/>
      <c r="J1348" s="81">
        <f>INT(I1348/G1348)</f>
        <v>0</v>
      </c>
      <c r="K1348" s="81">
        <f>MOD(I1348,G1348)</f>
        <v>0</v>
      </c>
      <c r="L1348" s="82" t="str">
        <f>IF(I1348="","-",J1348+K1348/(G1348/2))</f>
        <v>-</v>
      </c>
      <c r="M1348" s="83">
        <f>I1348*H1348</f>
        <v>0</v>
      </c>
      <c r="N1348" s="83">
        <f>IF(I1348=0,0,IF(I1348&lt;100,(H1348+0.1)*I1348-M1348+7.5,0))</f>
        <v>0</v>
      </c>
      <c r="O1348" s="83">
        <f>N1348+M1348</f>
        <v>0</v>
      </c>
      <c r="P1348" s="84"/>
      <c r="Q1348" s="78">
        <v>80</v>
      </c>
      <c r="R1348" s="85" t="s">
        <v>58</v>
      </c>
      <c r="S1348" s="84" t="s">
        <v>4971</v>
      </c>
    </row>
    <row r="1349" spans="1:19" s="42" customFormat="1" ht="15.9" x14ac:dyDescent="0.45">
      <c r="A1349" s="8"/>
      <c r="B1349" s="75" t="s">
        <v>3075</v>
      </c>
      <c r="C1349" s="76" t="s">
        <v>2650</v>
      </c>
      <c r="D1349" s="76" t="s">
        <v>2651</v>
      </c>
      <c r="E1349" s="76" t="s">
        <v>3076</v>
      </c>
      <c r="F1349" s="77" t="s">
        <v>52</v>
      </c>
      <c r="G1349" s="78">
        <v>150</v>
      </c>
      <c r="H1349" s="79">
        <v>1.78</v>
      </c>
      <c r="I1349" s="80"/>
      <c r="J1349" s="81">
        <f>INT(I1349/G1349)</f>
        <v>0</v>
      </c>
      <c r="K1349" s="81">
        <f>MOD(I1349,G1349)</f>
        <v>0</v>
      </c>
      <c r="L1349" s="82" t="str">
        <f>IF(I1349="","-",J1349+K1349/(G1349/2))</f>
        <v>-</v>
      </c>
      <c r="M1349" s="83">
        <f>I1349*H1349</f>
        <v>0</v>
      </c>
      <c r="N1349" s="83">
        <f>IF(I1349=0,0,IF(I1349&lt;100,(H1349+0.1)*I1349-M1349+7.5,0))</f>
        <v>0</v>
      </c>
      <c r="O1349" s="83">
        <f>N1349+M1349</f>
        <v>0</v>
      </c>
      <c r="P1349" s="84"/>
      <c r="Q1349" s="78">
        <v>60</v>
      </c>
      <c r="R1349" s="85" t="s">
        <v>58</v>
      </c>
      <c r="S1349" s="84" t="s">
        <v>5133</v>
      </c>
    </row>
    <row r="1350" spans="1:19" s="42" customFormat="1" ht="15.9" x14ac:dyDescent="0.45">
      <c r="A1350" s="8"/>
      <c r="B1350" s="75" t="s">
        <v>3077</v>
      </c>
      <c r="C1350" s="76" t="s">
        <v>2650</v>
      </c>
      <c r="D1350" s="76" t="s">
        <v>2651</v>
      </c>
      <c r="E1350" s="76" t="s">
        <v>3078</v>
      </c>
      <c r="F1350" s="77" t="s">
        <v>52</v>
      </c>
      <c r="G1350" s="78">
        <v>200</v>
      </c>
      <c r="H1350" s="79">
        <v>0.5</v>
      </c>
      <c r="I1350" s="80"/>
      <c r="J1350" s="81">
        <f>INT(I1350/G1350)</f>
        <v>0</v>
      </c>
      <c r="K1350" s="81">
        <f>MOD(I1350,G1350)</f>
        <v>0</v>
      </c>
      <c r="L1350" s="82" t="str">
        <f>IF(I1350="","-",J1350+K1350/(G1350/2))</f>
        <v>-</v>
      </c>
      <c r="M1350" s="83">
        <f>I1350*H1350</f>
        <v>0</v>
      </c>
      <c r="N1350" s="83">
        <f>IF(I1350=0,0,IF(I1350&lt;100,(H1350+0.1)*I1350-M1350+7.5,0))</f>
        <v>0</v>
      </c>
      <c r="O1350" s="83">
        <f>N1350+M1350</f>
        <v>0</v>
      </c>
      <c r="P1350" s="84"/>
      <c r="Q1350" s="78">
        <v>70</v>
      </c>
      <c r="R1350" s="85" t="s">
        <v>58</v>
      </c>
      <c r="S1350" s="84" t="s">
        <v>4671</v>
      </c>
    </row>
    <row r="1351" spans="1:19" s="42" customFormat="1" ht="15.9" x14ac:dyDescent="0.45">
      <c r="A1351" s="8"/>
      <c r="B1351" s="75" t="s">
        <v>3079</v>
      </c>
      <c r="C1351" s="76" t="s">
        <v>2650</v>
      </c>
      <c r="D1351" s="76" t="s">
        <v>2651</v>
      </c>
      <c r="E1351" s="76" t="s">
        <v>3080</v>
      </c>
      <c r="F1351" s="77" t="s">
        <v>52</v>
      </c>
      <c r="G1351" s="78">
        <v>150</v>
      </c>
      <c r="H1351" s="79">
        <v>1.49</v>
      </c>
      <c r="I1351" s="80"/>
      <c r="J1351" s="81">
        <f>INT(I1351/G1351)</f>
        <v>0</v>
      </c>
      <c r="K1351" s="81">
        <f>MOD(I1351,G1351)</f>
        <v>0</v>
      </c>
      <c r="L1351" s="82" t="str">
        <f>IF(I1351="","-",J1351+K1351/(G1351/2))</f>
        <v>-</v>
      </c>
      <c r="M1351" s="83">
        <f>I1351*H1351</f>
        <v>0</v>
      </c>
      <c r="N1351" s="83">
        <f>IF(I1351=0,0,IF(I1351&lt;100,(H1351+0.1)*I1351-M1351+7.5,0))</f>
        <v>0</v>
      </c>
      <c r="O1351" s="83">
        <f>N1351+M1351</f>
        <v>0</v>
      </c>
      <c r="P1351" s="84"/>
      <c r="Q1351" s="78">
        <v>70</v>
      </c>
      <c r="R1351" s="85" t="s">
        <v>138</v>
      </c>
      <c r="S1351" s="84" t="s">
        <v>5134</v>
      </c>
    </row>
    <row r="1352" spans="1:19" s="42" customFormat="1" ht="15.9" x14ac:dyDescent="0.45">
      <c r="A1352" s="8"/>
      <c r="B1352" s="75" t="s">
        <v>3081</v>
      </c>
      <c r="C1352" s="76" t="s">
        <v>2650</v>
      </c>
      <c r="D1352" s="76" t="s">
        <v>2651</v>
      </c>
      <c r="E1352" s="76" t="s">
        <v>3082</v>
      </c>
      <c r="F1352" s="77" t="s">
        <v>52</v>
      </c>
      <c r="G1352" s="78">
        <v>175</v>
      </c>
      <c r="H1352" s="79">
        <v>1.41</v>
      </c>
      <c r="I1352" s="80"/>
      <c r="J1352" s="81">
        <f>INT(I1352/G1352)</f>
        <v>0</v>
      </c>
      <c r="K1352" s="81">
        <f>MOD(I1352,G1352)</f>
        <v>0</v>
      </c>
      <c r="L1352" s="82" t="str">
        <f>IF(I1352="","-",J1352+K1352/(G1352/2))</f>
        <v>-</v>
      </c>
      <c r="M1352" s="83">
        <f>I1352*H1352</f>
        <v>0</v>
      </c>
      <c r="N1352" s="83">
        <f>IF(I1352=0,0,IF(I1352&lt;100,(H1352+0.1)*I1352-M1352+7.5,0))</f>
        <v>0</v>
      </c>
      <c r="O1352" s="83">
        <f>N1352+M1352</f>
        <v>0</v>
      </c>
      <c r="P1352" s="84"/>
      <c r="Q1352" s="78">
        <v>40</v>
      </c>
      <c r="R1352" s="85" t="s">
        <v>2323</v>
      </c>
      <c r="S1352" s="84" t="s">
        <v>5135</v>
      </c>
    </row>
    <row r="1353" spans="1:19" s="42" customFormat="1" ht="15.9" x14ac:dyDescent="0.45">
      <c r="A1353" s="8"/>
      <c r="B1353" s="75" t="s">
        <v>3083</v>
      </c>
      <c r="C1353" s="76" t="s">
        <v>2650</v>
      </c>
      <c r="D1353" s="76" t="s">
        <v>2651</v>
      </c>
      <c r="E1353" s="76" t="s">
        <v>3084</v>
      </c>
      <c r="F1353" s="77" t="s">
        <v>52</v>
      </c>
      <c r="G1353" s="78">
        <v>175</v>
      </c>
      <c r="H1353" s="79">
        <v>0.84</v>
      </c>
      <c r="I1353" s="80"/>
      <c r="J1353" s="81">
        <f>INT(I1353/G1353)</f>
        <v>0</v>
      </c>
      <c r="K1353" s="81">
        <f>MOD(I1353,G1353)</f>
        <v>0</v>
      </c>
      <c r="L1353" s="82" t="str">
        <f>IF(I1353="","-",J1353+K1353/(G1353/2))</f>
        <v>-</v>
      </c>
      <c r="M1353" s="83">
        <f>I1353*H1353</f>
        <v>0</v>
      </c>
      <c r="N1353" s="83">
        <f>IF(I1353=0,0,IF(I1353&lt;100,(H1353+0.1)*I1353-M1353+7.5,0))</f>
        <v>0</v>
      </c>
      <c r="O1353" s="83">
        <f>N1353+M1353</f>
        <v>0</v>
      </c>
      <c r="P1353" s="84"/>
      <c r="Q1353" s="78">
        <v>60</v>
      </c>
      <c r="R1353" s="85" t="s">
        <v>53</v>
      </c>
      <c r="S1353" s="84" t="s">
        <v>5136</v>
      </c>
    </row>
    <row r="1354" spans="1:19" s="42" customFormat="1" ht="15.9" x14ac:dyDescent="0.45">
      <c r="A1354" s="8"/>
      <c r="B1354" s="75" t="s">
        <v>3085</v>
      </c>
      <c r="C1354" s="76" t="s">
        <v>2650</v>
      </c>
      <c r="D1354" s="76" t="s">
        <v>2651</v>
      </c>
      <c r="E1354" s="76" t="s">
        <v>3086</v>
      </c>
      <c r="F1354" s="77" t="s">
        <v>52</v>
      </c>
      <c r="G1354" s="78">
        <v>175</v>
      </c>
      <c r="H1354" s="79">
        <v>2.17</v>
      </c>
      <c r="I1354" s="80"/>
      <c r="J1354" s="81">
        <f>INT(I1354/G1354)</f>
        <v>0</v>
      </c>
      <c r="K1354" s="81">
        <f>MOD(I1354,G1354)</f>
        <v>0</v>
      </c>
      <c r="L1354" s="82" t="str">
        <f>IF(I1354="","-",J1354+K1354/(G1354/2))</f>
        <v>-</v>
      </c>
      <c r="M1354" s="83">
        <f>I1354*H1354</f>
        <v>0</v>
      </c>
      <c r="N1354" s="83">
        <f>IF(I1354=0,0,IF(I1354&lt;100,(H1354+0.1)*I1354-M1354+7.5,0))</f>
        <v>0</v>
      </c>
      <c r="O1354" s="83">
        <f>N1354+M1354</f>
        <v>0</v>
      </c>
      <c r="P1354" s="84"/>
      <c r="Q1354" s="78">
        <v>65</v>
      </c>
      <c r="R1354" s="85" t="s">
        <v>63</v>
      </c>
      <c r="S1354" s="84" t="s">
        <v>5137</v>
      </c>
    </row>
    <row r="1355" spans="1:19" s="42" customFormat="1" ht="15.9" x14ac:dyDescent="0.45">
      <c r="A1355" s="8"/>
      <c r="B1355" s="75" t="s">
        <v>3087</v>
      </c>
      <c r="C1355" s="76" t="s">
        <v>2650</v>
      </c>
      <c r="D1355" s="76" t="s">
        <v>2651</v>
      </c>
      <c r="E1355" s="76" t="s">
        <v>3088</v>
      </c>
      <c r="F1355" s="77" t="s">
        <v>52</v>
      </c>
      <c r="G1355" s="78">
        <v>175</v>
      </c>
      <c r="H1355" s="79">
        <v>1.24</v>
      </c>
      <c r="I1355" s="80"/>
      <c r="J1355" s="81">
        <f>INT(I1355/G1355)</f>
        <v>0</v>
      </c>
      <c r="K1355" s="81">
        <f>MOD(I1355,G1355)</f>
        <v>0</v>
      </c>
      <c r="L1355" s="82" t="str">
        <f>IF(I1355="","-",J1355+K1355/(G1355/2))</f>
        <v>-</v>
      </c>
      <c r="M1355" s="83">
        <f>I1355*H1355</f>
        <v>0</v>
      </c>
      <c r="N1355" s="83">
        <f>IF(I1355=0,0,IF(I1355&lt;100,(H1355+0.1)*I1355-M1355+7.5,0))</f>
        <v>0</v>
      </c>
      <c r="O1355" s="83">
        <f>N1355+M1355</f>
        <v>0</v>
      </c>
      <c r="P1355" s="84"/>
      <c r="Q1355" s="78">
        <v>60</v>
      </c>
      <c r="R1355" s="85" t="s">
        <v>53</v>
      </c>
      <c r="S1355" s="84" t="s">
        <v>5138</v>
      </c>
    </row>
    <row r="1356" spans="1:19" s="42" customFormat="1" ht="15.9" x14ac:dyDescent="0.45">
      <c r="A1356" s="8"/>
      <c r="B1356" s="75" t="s">
        <v>3089</v>
      </c>
      <c r="C1356" s="76" t="s">
        <v>2650</v>
      </c>
      <c r="D1356" s="76" t="s">
        <v>2651</v>
      </c>
      <c r="E1356" s="76" t="s">
        <v>3090</v>
      </c>
      <c r="F1356" s="77" t="s">
        <v>52</v>
      </c>
      <c r="G1356" s="78">
        <v>175</v>
      </c>
      <c r="H1356" s="79">
        <v>0.54</v>
      </c>
      <c r="I1356" s="80"/>
      <c r="J1356" s="81">
        <f>INT(I1356/G1356)</f>
        <v>0</v>
      </c>
      <c r="K1356" s="81">
        <f>MOD(I1356,G1356)</f>
        <v>0</v>
      </c>
      <c r="L1356" s="82" t="str">
        <f>IF(I1356="","-",J1356+K1356/(G1356/2))</f>
        <v>-</v>
      </c>
      <c r="M1356" s="83">
        <f>I1356*H1356</f>
        <v>0</v>
      </c>
      <c r="N1356" s="83">
        <f>IF(I1356=0,0,IF(I1356&lt;100,(H1356+0.1)*I1356-M1356+7.5,0))</f>
        <v>0</v>
      </c>
      <c r="O1356" s="83">
        <f>N1356+M1356</f>
        <v>0</v>
      </c>
      <c r="P1356" s="84"/>
      <c r="Q1356" s="78">
        <v>55</v>
      </c>
      <c r="R1356" s="85" t="s">
        <v>63</v>
      </c>
      <c r="S1356" s="84" t="s">
        <v>5139</v>
      </c>
    </row>
    <row r="1357" spans="1:19" s="42" customFormat="1" ht="15.9" x14ac:dyDescent="0.45">
      <c r="A1357" s="8"/>
      <c r="B1357" s="75" t="s">
        <v>3091</v>
      </c>
      <c r="C1357" s="76" t="s">
        <v>2650</v>
      </c>
      <c r="D1357" s="76" t="s">
        <v>2651</v>
      </c>
      <c r="E1357" s="76" t="s">
        <v>3092</v>
      </c>
      <c r="F1357" s="77" t="s">
        <v>52</v>
      </c>
      <c r="G1357" s="78">
        <v>175</v>
      </c>
      <c r="H1357" s="79">
        <v>0.69000000000000006</v>
      </c>
      <c r="I1357" s="80"/>
      <c r="J1357" s="81">
        <f>INT(I1357/G1357)</f>
        <v>0</v>
      </c>
      <c r="K1357" s="81">
        <f>MOD(I1357,G1357)</f>
        <v>0</v>
      </c>
      <c r="L1357" s="82" t="str">
        <f>IF(I1357="","-",J1357+K1357/(G1357/2))</f>
        <v>-</v>
      </c>
      <c r="M1357" s="83">
        <f>I1357*H1357</f>
        <v>0</v>
      </c>
      <c r="N1357" s="83">
        <f>IF(I1357=0,0,IF(I1357&lt;100,(H1357+0.1)*I1357-M1357+7.5,0))</f>
        <v>0</v>
      </c>
      <c r="O1357" s="83">
        <f>N1357+M1357</f>
        <v>0</v>
      </c>
      <c r="P1357" s="84"/>
      <c r="Q1357" s="78">
        <v>80</v>
      </c>
      <c r="R1357" s="85" t="s">
        <v>58</v>
      </c>
      <c r="S1357" s="84" t="s">
        <v>4518</v>
      </c>
    </row>
    <row r="1358" spans="1:19" s="42" customFormat="1" ht="15.9" x14ac:dyDescent="0.45">
      <c r="A1358" s="8"/>
      <c r="B1358" s="75" t="s">
        <v>3093</v>
      </c>
      <c r="C1358" s="76" t="s">
        <v>2650</v>
      </c>
      <c r="D1358" s="76" t="s">
        <v>2651</v>
      </c>
      <c r="E1358" s="76" t="s">
        <v>3094</v>
      </c>
      <c r="F1358" s="77" t="s">
        <v>52</v>
      </c>
      <c r="G1358" s="78">
        <v>175</v>
      </c>
      <c r="H1358" s="79">
        <v>1.24</v>
      </c>
      <c r="I1358" s="80"/>
      <c r="J1358" s="81">
        <f>INT(I1358/G1358)</f>
        <v>0</v>
      </c>
      <c r="K1358" s="81">
        <f>MOD(I1358,G1358)</f>
        <v>0</v>
      </c>
      <c r="L1358" s="82" t="str">
        <f>IF(I1358="","-",J1358+K1358/(G1358/2))</f>
        <v>-</v>
      </c>
      <c r="M1358" s="83">
        <f>I1358*H1358</f>
        <v>0</v>
      </c>
      <c r="N1358" s="83">
        <f>IF(I1358=0,0,IF(I1358&lt;100,(H1358+0.1)*I1358-M1358+7.5,0))</f>
        <v>0</v>
      </c>
      <c r="O1358" s="83">
        <f>N1358+M1358</f>
        <v>0</v>
      </c>
      <c r="P1358" s="84"/>
      <c r="Q1358" s="78">
        <v>60</v>
      </c>
      <c r="R1358" s="85" t="s">
        <v>138</v>
      </c>
      <c r="S1358" s="84" t="s">
        <v>5140</v>
      </c>
    </row>
    <row r="1359" spans="1:19" s="42" customFormat="1" ht="15.9" x14ac:dyDescent="0.45">
      <c r="A1359" s="8"/>
      <c r="B1359" s="75" t="s">
        <v>3095</v>
      </c>
      <c r="C1359" s="76" t="s">
        <v>2650</v>
      </c>
      <c r="D1359" s="76" t="s">
        <v>2651</v>
      </c>
      <c r="E1359" s="76" t="s">
        <v>3096</v>
      </c>
      <c r="F1359" s="77" t="s">
        <v>52</v>
      </c>
      <c r="G1359" s="78">
        <v>175</v>
      </c>
      <c r="H1359" s="79">
        <v>0.76</v>
      </c>
      <c r="I1359" s="80"/>
      <c r="J1359" s="81">
        <f>INT(I1359/G1359)</f>
        <v>0</v>
      </c>
      <c r="K1359" s="81">
        <f>MOD(I1359,G1359)</f>
        <v>0</v>
      </c>
      <c r="L1359" s="82" t="str">
        <f>IF(I1359="","-",J1359+K1359/(G1359/2))</f>
        <v>-</v>
      </c>
      <c r="M1359" s="83">
        <f>I1359*H1359</f>
        <v>0</v>
      </c>
      <c r="N1359" s="83">
        <f>IF(I1359=0,0,IF(I1359&lt;100,(H1359+0.1)*I1359-M1359+7.5,0))</f>
        <v>0</v>
      </c>
      <c r="O1359" s="83">
        <f>N1359+M1359</f>
        <v>0</v>
      </c>
      <c r="P1359" s="84"/>
      <c r="Q1359" s="78">
        <v>40</v>
      </c>
      <c r="R1359" s="85" t="s">
        <v>138</v>
      </c>
      <c r="S1359" s="84" t="s">
        <v>5141</v>
      </c>
    </row>
    <row r="1360" spans="1:19" s="42" customFormat="1" ht="15.9" x14ac:dyDescent="0.45">
      <c r="A1360" s="8"/>
      <c r="B1360" s="75" t="s">
        <v>3097</v>
      </c>
      <c r="C1360" s="76" t="s">
        <v>2650</v>
      </c>
      <c r="D1360" s="76" t="s">
        <v>2651</v>
      </c>
      <c r="E1360" s="76" t="s">
        <v>3098</v>
      </c>
      <c r="F1360" s="77" t="s">
        <v>52</v>
      </c>
      <c r="G1360" s="78">
        <v>175</v>
      </c>
      <c r="H1360" s="79">
        <v>0.61</v>
      </c>
      <c r="I1360" s="80"/>
      <c r="J1360" s="81">
        <f>INT(I1360/G1360)</f>
        <v>0</v>
      </c>
      <c r="K1360" s="81">
        <f>MOD(I1360,G1360)</f>
        <v>0</v>
      </c>
      <c r="L1360" s="82" t="str">
        <f>IF(I1360="","-",J1360+K1360/(G1360/2))</f>
        <v>-</v>
      </c>
      <c r="M1360" s="83">
        <f>I1360*H1360</f>
        <v>0</v>
      </c>
      <c r="N1360" s="83">
        <f>IF(I1360=0,0,IF(I1360&lt;100,(H1360+0.1)*I1360-M1360+7.5,0))</f>
        <v>0</v>
      </c>
      <c r="O1360" s="83">
        <f>N1360+M1360</f>
        <v>0</v>
      </c>
      <c r="P1360" s="84"/>
      <c r="Q1360" s="78">
        <v>45</v>
      </c>
      <c r="R1360" s="85" t="s">
        <v>58</v>
      </c>
      <c r="S1360" s="84" t="s">
        <v>5142</v>
      </c>
    </row>
    <row r="1361" spans="1:19" s="42" customFormat="1" ht="15.9" x14ac:dyDescent="0.45">
      <c r="A1361" s="8"/>
      <c r="B1361" s="75" t="s">
        <v>3099</v>
      </c>
      <c r="C1361" s="76" t="s">
        <v>2650</v>
      </c>
      <c r="D1361" s="76" t="s">
        <v>2651</v>
      </c>
      <c r="E1361" s="76" t="s">
        <v>3100</v>
      </c>
      <c r="F1361" s="77" t="s">
        <v>52</v>
      </c>
      <c r="G1361" s="78">
        <v>175</v>
      </c>
      <c r="H1361" s="79">
        <v>2.2799999999999998</v>
      </c>
      <c r="I1361" s="80"/>
      <c r="J1361" s="81">
        <f>INT(I1361/G1361)</f>
        <v>0</v>
      </c>
      <c r="K1361" s="81">
        <f>MOD(I1361,G1361)</f>
        <v>0</v>
      </c>
      <c r="L1361" s="82" t="str">
        <f>IF(I1361="","-",J1361+K1361/(G1361/2))</f>
        <v>-</v>
      </c>
      <c r="M1361" s="83">
        <f>I1361*H1361</f>
        <v>0</v>
      </c>
      <c r="N1361" s="83">
        <f>IF(I1361=0,0,IF(I1361&lt;100,(H1361+0.1)*I1361-M1361+7.5,0))</f>
        <v>0</v>
      </c>
      <c r="O1361" s="83">
        <f>N1361+M1361</f>
        <v>0</v>
      </c>
      <c r="P1361" s="84"/>
      <c r="Q1361" s="78">
        <v>30</v>
      </c>
      <c r="R1361" s="85" t="s">
        <v>163</v>
      </c>
      <c r="S1361" s="84" t="s">
        <v>5143</v>
      </c>
    </row>
    <row r="1362" spans="1:19" s="42" customFormat="1" ht="15.9" x14ac:dyDescent="0.45">
      <c r="A1362" s="8"/>
      <c r="B1362" s="75" t="s">
        <v>3101</v>
      </c>
      <c r="C1362" s="76" t="s">
        <v>2650</v>
      </c>
      <c r="D1362" s="76" t="s">
        <v>2651</v>
      </c>
      <c r="E1362" s="76" t="s">
        <v>3102</v>
      </c>
      <c r="F1362" s="77" t="s">
        <v>52</v>
      </c>
      <c r="G1362" s="78">
        <v>175</v>
      </c>
      <c r="H1362" s="79">
        <v>0.87</v>
      </c>
      <c r="I1362" s="80"/>
      <c r="J1362" s="81">
        <f>INT(I1362/G1362)</f>
        <v>0</v>
      </c>
      <c r="K1362" s="81">
        <f>MOD(I1362,G1362)</f>
        <v>0</v>
      </c>
      <c r="L1362" s="82" t="str">
        <f>IF(I1362="","-",J1362+K1362/(G1362/2))</f>
        <v>-</v>
      </c>
      <c r="M1362" s="83">
        <f>I1362*H1362</f>
        <v>0</v>
      </c>
      <c r="N1362" s="83">
        <f>IF(I1362=0,0,IF(I1362&lt;100,(H1362+0.1)*I1362-M1362+7.5,0))</f>
        <v>0</v>
      </c>
      <c r="O1362" s="83">
        <f>N1362+M1362</f>
        <v>0</v>
      </c>
      <c r="P1362" s="84"/>
      <c r="Q1362" s="78">
        <v>45</v>
      </c>
      <c r="R1362" s="85" t="s">
        <v>53</v>
      </c>
      <c r="S1362" s="84" t="s">
        <v>5144</v>
      </c>
    </row>
    <row r="1363" spans="1:19" s="42" customFormat="1" ht="15.9" x14ac:dyDescent="0.45">
      <c r="A1363" s="8"/>
      <c r="B1363" s="75" t="s">
        <v>3103</v>
      </c>
      <c r="C1363" s="76" t="s">
        <v>2650</v>
      </c>
      <c r="D1363" s="76" t="s">
        <v>2651</v>
      </c>
      <c r="E1363" s="76" t="s">
        <v>3104</v>
      </c>
      <c r="F1363" s="77" t="s">
        <v>52</v>
      </c>
      <c r="G1363" s="78">
        <v>175</v>
      </c>
      <c r="H1363" s="79">
        <v>0.89</v>
      </c>
      <c r="I1363" s="80"/>
      <c r="J1363" s="81">
        <f>INT(I1363/G1363)</f>
        <v>0</v>
      </c>
      <c r="K1363" s="81">
        <f>MOD(I1363,G1363)</f>
        <v>0</v>
      </c>
      <c r="L1363" s="82" t="str">
        <f>IF(I1363="","-",J1363+K1363/(G1363/2))</f>
        <v>-</v>
      </c>
      <c r="M1363" s="83">
        <f>I1363*H1363</f>
        <v>0</v>
      </c>
      <c r="N1363" s="83">
        <f>IF(I1363=0,0,IF(I1363&lt;100,(H1363+0.1)*I1363-M1363+7.5,0))</f>
        <v>0</v>
      </c>
      <c r="O1363" s="83">
        <f>N1363+M1363</f>
        <v>0</v>
      </c>
      <c r="P1363" s="84"/>
      <c r="Q1363" s="78">
        <v>30</v>
      </c>
      <c r="R1363" s="85" t="s">
        <v>163</v>
      </c>
      <c r="S1363" s="84" t="s">
        <v>5145</v>
      </c>
    </row>
    <row r="1364" spans="1:19" s="42" customFormat="1" ht="15.9" x14ac:dyDescent="0.45">
      <c r="A1364" s="8"/>
      <c r="B1364" s="75" t="s">
        <v>3105</v>
      </c>
      <c r="C1364" s="76" t="s">
        <v>2650</v>
      </c>
      <c r="D1364" s="76" t="s">
        <v>2651</v>
      </c>
      <c r="E1364" s="76" t="s">
        <v>3106</v>
      </c>
      <c r="F1364" s="77" t="s">
        <v>52</v>
      </c>
      <c r="G1364" s="78">
        <v>175</v>
      </c>
      <c r="H1364" s="79">
        <v>1.27</v>
      </c>
      <c r="I1364" s="80"/>
      <c r="J1364" s="81">
        <f>INT(I1364/G1364)</f>
        <v>0</v>
      </c>
      <c r="K1364" s="81">
        <f>MOD(I1364,G1364)</f>
        <v>0</v>
      </c>
      <c r="L1364" s="82" t="str">
        <f>IF(I1364="","-",J1364+K1364/(G1364/2))</f>
        <v>-</v>
      </c>
      <c r="M1364" s="83">
        <f>I1364*H1364</f>
        <v>0</v>
      </c>
      <c r="N1364" s="83">
        <f>IF(I1364=0,0,IF(I1364&lt;100,(H1364+0.1)*I1364-M1364+7.5,0))</f>
        <v>0</v>
      </c>
      <c r="O1364" s="83">
        <f>N1364+M1364</f>
        <v>0</v>
      </c>
      <c r="P1364" s="84"/>
      <c r="Q1364" s="78">
        <v>45</v>
      </c>
      <c r="R1364" s="85" t="s">
        <v>163</v>
      </c>
      <c r="S1364" s="84" t="s">
        <v>5146</v>
      </c>
    </row>
    <row r="1365" spans="1:19" s="42" customFormat="1" ht="15.9" x14ac:dyDescent="0.45">
      <c r="A1365" s="8"/>
      <c r="B1365" s="75" t="s">
        <v>3107</v>
      </c>
      <c r="C1365" s="76" t="s">
        <v>2650</v>
      </c>
      <c r="D1365" s="76" t="s">
        <v>2651</v>
      </c>
      <c r="E1365" s="76" t="s">
        <v>3108</v>
      </c>
      <c r="F1365" s="77" t="s">
        <v>52</v>
      </c>
      <c r="G1365" s="78">
        <v>175</v>
      </c>
      <c r="H1365" s="79">
        <v>1.24</v>
      </c>
      <c r="I1365" s="80"/>
      <c r="J1365" s="81">
        <f>INT(I1365/G1365)</f>
        <v>0</v>
      </c>
      <c r="K1365" s="81">
        <f>MOD(I1365,G1365)</f>
        <v>0</v>
      </c>
      <c r="L1365" s="82" t="str">
        <f>IF(I1365="","-",J1365+K1365/(G1365/2))</f>
        <v>-</v>
      </c>
      <c r="M1365" s="83">
        <f>I1365*H1365</f>
        <v>0</v>
      </c>
      <c r="N1365" s="83">
        <f>IF(I1365=0,0,IF(I1365&lt;100,(H1365+0.1)*I1365-M1365+7.5,0))</f>
        <v>0</v>
      </c>
      <c r="O1365" s="83">
        <f>N1365+M1365</f>
        <v>0</v>
      </c>
      <c r="P1365" s="84"/>
      <c r="Q1365" s="78">
        <v>70</v>
      </c>
      <c r="R1365" s="85" t="s">
        <v>58</v>
      </c>
      <c r="S1365" s="84" t="s">
        <v>5147</v>
      </c>
    </row>
    <row r="1366" spans="1:19" s="42" customFormat="1" ht="15.9" x14ac:dyDescent="0.45">
      <c r="A1366" s="8"/>
      <c r="B1366" s="75" t="s">
        <v>3109</v>
      </c>
      <c r="C1366" s="76" t="s">
        <v>2650</v>
      </c>
      <c r="D1366" s="76" t="s">
        <v>2651</v>
      </c>
      <c r="E1366" s="76" t="s">
        <v>3110</v>
      </c>
      <c r="F1366" s="77" t="s">
        <v>52</v>
      </c>
      <c r="G1366" s="78">
        <v>175</v>
      </c>
      <c r="H1366" s="79">
        <v>0.89</v>
      </c>
      <c r="I1366" s="80"/>
      <c r="J1366" s="81">
        <f>INT(I1366/G1366)</f>
        <v>0</v>
      </c>
      <c r="K1366" s="81">
        <f>MOD(I1366,G1366)</f>
        <v>0</v>
      </c>
      <c r="L1366" s="82" t="str">
        <f>IF(I1366="","-",J1366+K1366/(G1366/2))</f>
        <v>-</v>
      </c>
      <c r="M1366" s="83">
        <f>I1366*H1366</f>
        <v>0</v>
      </c>
      <c r="N1366" s="83">
        <f>IF(I1366=0,0,IF(I1366&lt;100,(H1366+0.1)*I1366-M1366+7.5,0))</f>
        <v>0</v>
      </c>
      <c r="O1366" s="83">
        <f>N1366+M1366</f>
        <v>0</v>
      </c>
      <c r="P1366" s="84"/>
      <c r="Q1366" s="78">
        <v>50</v>
      </c>
      <c r="R1366" s="85" t="s">
        <v>138</v>
      </c>
      <c r="S1366" s="84" t="s">
        <v>5148</v>
      </c>
    </row>
    <row r="1367" spans="1:19" s="42" customFormat="1" ht="15.9" x14ac:dyDescent="0.45">
      <c r="A1367" s="8"/>
      <c r="B1367" s="75" t="s">
        <v>3111</v>
      </c>
      <c r="C1367" s="76" t="s">
        <v>2650</v>
      </c>
      <c r="D1367" s="76" t="s">
        <v>2651</v>
      </c>
      <c r="E1367" s="76" t="s">
        <v>3112</v>
      </c>
      <c r="F1367" s="77" t="s">
        <v>52</v>
      </c>
      <c r="G1367" s="78">
        <v>150</v>
      </c>
      <c r="H1367" s="79">
        <v>1.05</v>
      </c>
      <c r="I1367" s="80"/>
      <c r="J1367" s="81">
        <f>INT(I1367/G1367)</f>
        <v>0</v>
      </c>
      <c r="K1367" s="81">
        <f>MOD(I1367,G1367)</f>
        <v>0</v>
      </c>
      <c r="L1367" s="82" t="str">
        <f>IF(I1367="","-",J1367+K1367/(G1367/2))</f>
        <v>-</v>
      </c>
      <c r="M1367" s="83">
        <f>I1367*H1367</f>
        <v>0</v>
      </c>
      <c r="N1367" s="83">
        <f>IF(I1367=0,0,IF(I1367&lt;100,(H1367+0.1)*I1367-M1367+7.5,0))</f>
        <v>0</v>
      </c>
      <c r="O1367" s="83">
        <f>N1367+M1367</f>
        <v>0</v>
      </c>
      <c r="P1367" s="84"/>
      <c r="Q1367" s="78">
        <v>40</v>
      </c>
      <c r="R1367" s="85" t="s">
        <v>138</v>
      </c>
      <c r="S1367" s="84" t="s">
        <v>4625</v>
      </c>
    </row>
    <row r="1368" spans="1:19" s="42" customFormat="1" ht="15.9" x14ac:dyDescent="0.45">
      <c r="A1368" s="8"/>
      <c r="B1368" s="75" t="s">
        <v>3113</v>
      </c>
      <c r="C1368" s="76" t="s">
        <v>2650</v>
      </c>
      <c r="D1368" s="76" t="s">
        <v>2651</v>
      </c>
      <c r="E1368" s="76" t="s">
        <v>3114</v>
      </c>
      <c r="F1368" s="77" t="s">
        <v>52</v>
      </c>
      <c r="G1368" s="78">
        <v>175</v>
      </c>
      <c r="H1368" s="79">
        <v>0.84</v>
      </c>
      <c r="I1368" s="80"/>
      <c r="J1368" s="81">
        <f>INT(I1368/G1368)</f>
        <v>0</v>
      </c>
      <c r="K1368" s="81">
        <f>MOD(I1368,G1368)</f>
        <v>0</v>
      </c>
      <c r="L1368" s="82" t="str">
        <f>IF(I1368="","-",J1368+K1368/(G1368/2))</f>
        <v>-</v>
      </c>
      <c r="M1368" s="83">
        <f>I1368*H1368</f>
        <v>0</v>
      </c>
      <c r="N1368" s="83">
        <f>IF(I1368=0,0,IF(I1368&lt;100,(H1368+0.1)*I1368-M1368+7.5,0))</f>
        <v>0</v>
      </c>
      <c r="O1368" s="83">
        <f>N1368+M1368</f>
        <v>0</v>
      </c>
      <c r="P1368" s="84"/>
      <c r="Q1368" s="78">
        <v>45</v>
      </c>
      <c r="R1368" s="85" t="s">
        <v>163</v>
      </c>
      <c r="S1368" s="84" t="s">
        <v>5149</v>
      </c>
    </row>
    <row r="1369" spans="1:19" s="42" customFormat="1" ht="15.9" x14ac:dyDescent="0.45">
      <c r="A1369" s="8"/>
      <c r="B1369" s="75" t="s">
        <v>3115</v>
      </c>
      <c r="C1369" s="76" t="s">
        <v>2650</v>
      </c>
      <c r="D1369" s="76" t="s">
        <v>2651</v>
      </c>
      <c r="E1369" s="76" t="s">
        <v>3116</v>
      </c>
      <c r="F1369" s="77" t="s">
        <v>52</v>
      </c>
      <c r="G1369" s="78">
        <v>200</v>
      </c>
      <c r="H1369" s="79">
        <v>0.63</v>
      </c>
      <c r="I1369" s="80"/>
      <c r="J1369" s="81">
        <f>INT(I1369/G1369)</f>
        <v>0</v>
      </c>
      <c r="K1369" s="81">
        <f>MOD(I1369,G1369)</f>
        <v>0</v>
      </c>
      <c r="L1369" s="82" t="str">
        <f>IF(I1369="","-",J1369+K1369/(G1369/2))</f>
        <v>-</v>
      </c>
      <c r="M1369" s="83">
        <f>I1369*H1369</f>
        <v>0</v>
      </c>
      <c r="N1369" s="83">
        <f>IF(I1369=0,0,IF(I1369&lt;100,(H1369+0.1)*I1369-M1369+7.5,0))</f>
        <v>0</v>
      </c>
      <c r="O1369" s="83">
        <f>N1369+M1369</f>
        <v>0</v>
      </c>
      <c r="P1369" s="84"/>
      <c r="Q1369" s="78">
        <v>60</v>
      </c>
      <c r="R1369" s="85" t="s">
        <v>138</v>
      </c>
      <c r="S1369" s="84" t="s">
        <v>5150</v>
      </c>
    </row>
    <row r="1370" spans="1:19" s="42" customFormat="1" ht="15.9" x14ac:dyDescent="0.45">
      <c r="A1370" s="8"/>
      <c r="B1370" s="75" t="s">
        <v>3117</v>
      </c>
      <c r="C1370" s="76" t="s">
        <v>2650</v>
      </c>
      <c r="D1370" s="76" t="s">
        <v>2651</v>
      </c>
      <c r="E1370" s="76" t="s">
        <v>3118</v>
      </c>
      <c r="F1370" s="77" t="s">
        <v>52</v>
      </c>
      <c r="G1370" s="78">
        <v>175</v>
      </c>
      <c r="H1370" s="79">
        <v>1.24</v>
      </c>
      <c r="I1370" s="80"/>
      <c r="J1370" s="81">
        <f>INT(I1370/G1370)</f>
        <v>0</v>
      </c>
      <c r="K1370" s="81">
        <f>MOD(I1370,G1370)</f>
        <v>0</v>
      </c>
      <c r="L1370" s="82" t="str">
        <f>IF(I1370="","-",J1370+K1370/(G1370/2))</f>
        <v>-</v>
      </c>
      <c r="M1370" s="83">
        <f>I1370*H1370</f>
        <v>0</v>
      </c>
      <c r="N1370" s="83">
        <f>IF(I1370=0,0,IF(I1370&lt;100,(H1370+0.1)*I1370-M1370+7.5,0))</f>
        <v>0</v>
      </c>
      <c r="O1370" s="83">
        <f>N1370+M1370</f>
        <v>0</v>
      </c>
      <c r="P1370" s="84"/>
      <c r="Q1370" s="78">
        <v>60</v>
      </c>
      <c r="R1370" s="85" t="s">
        <v>53</v>
      </c>
      <c r="S1370" s="84" t="s">
        <v>5151</v>
      </c>
    </row>
    <row r="1371" spans="1:19" s="42" customFormat="1" ht="15.9" x14ac:dyDescent="0.45">
      <c r="A1371" s="8"/>
      <c r="B1371" s="75" t="s">
        <v>3119</v>
      </c>
      <c r="C1371" s="76" t="s">
        <v>2650</v>
      </c>
      <c r="D1371" s="76" t="s">
        <v>2651</v>
      </c>
      <c r="E1371" s="76" t="s">
        <v>3120</v>
      </c>
      <c r="F1371" s="77" t="s">
        <v>52</v>
      </c>
      <c r="G1371" s="78">
        <v>150</v>
      </c>
      <c r="H1371" s="79">
        <v>1.34</v>
      </c>
      <c r="I1371" s="80"/>
      <c r="J1371" s="81">
        <f>INT(I1371/G1371)</f>
        <v>0</v>
      </c>
      <c r="K1371" s="81">
        <f>MOD(I1371,G1371)</f>
        <v>0</v>
      </c>
      <c r="L1371" s="82" t="str">
        <f>IF(I1371="","-",J1371+K1371/(G1371/2))</f>
        <v>-</v>
      </c>
      <c r="M1371" s="83">
        <f>I1371*H1371</f>
        <v>0</v>
      </c>
      <c r="N1371" s="83">
        <f>IF(I1371=0,0,IF(I1371&lt;100,(H1371+0.1)*I1371-M1371+7.5,0))</f>
        <v>0</v>
      </c>
      <c r="O1371" s="83">
        <f>N1371+M1371</f>
        <v>0</v>
      </c>
      <c r="P1371" s="84"/>
      <c r="Q1371" s="78">
        <v>75</v>
      </c>
      <c r="R1371" s="85" t="s">
        <v>3009</v>
      </c>
      <c r="S1371" s="84" t="s">
        <v>5152</v>
      </c>
    </row>
    <row r="1372" spans="1:19" s="42" customFormat="1" ht="15.9" x14ac:dyDescent="0.45">
      <c r="A1372" s="8"/>
      <c r="B1372" s="75" t="s">
        <v>3121</v>
      </c>
      <c r="C1372" s="76" t="s">
        <v>2650</v>
      </c>
      <c r="D1372" s="76" t="s">
        <v>2651</v>
      </c>
      <c r="E1372" s="76" t="s">
        <v>3122</v>
      </c>
      <c r="F1372" s="77" t="s">
        <v>52</v>
      </c>
      <c r="G1372" s="78">
        <v>175</v>
      </c>
      <c r="H1372" s="79">
        <v>0.91</v>
      </c>
      <c r="I1372" s="80"/>
      <c r="J1372" s="81">
        <f>INT(I1372/G1372)</f>
        <v>0</v>
      </c>
      <c r="K1372" s="81">
        <f>MOD(I1372,G1372)</f>
        <v>0</v>
      </c>
      <c r="L1372" s="82" t="str">
        <f>IF(I1372="","-",J1372+K1372/(G1372/2))</f>
        <v>-</v>
      </c>
      <c r="M1372" s="83">
        <f>I1372*H1372</f>
        <v>0</v>
      </c>
      <c r="N1372" s="83">
        <f>IF(I1372=0,0,IF(I1372&lt;100,(H1372+0.1)*I1372-M1372+7.5,0))</f>
        <v>0</v>
      </c>
      <c r="O1372" s="83">
        <f>N1372+M1372</f>
        <v>0</v>
      </c>
      <c r="P1372" s="84"/>
      <c r="Q1372" s="78">
        <v>70</v>
      </c>
      <c r="R1372" s="85" t="s">
        <v>290</v>
      </c>
      <c r="S1372" s="84" t="s">
        <v>5153</v>
      </c>
    </row>
    <row r="1373" spans="1:19" s="42" customFormat="1" ht="15.9" x14ac:dyDescent="0.45">
      <c r="A1373" s="8"/>
      <c r="B1373" s="75" t="s">
        <v>3123</v>
      </c>
      <c r="C1373" s="76" t="s">
        <v>2650</v>
      </c>
      <c r="D1373" s="76" t="s">
        <v>2651</v>
      </c>
      <c r="E1373" s="76" t="s">
        <v>3124</v>
      </c>
      <c r="F1373" s="77" t="s">
        <v>52</v>
      </c>
      <c r="G1373" s="78">
        <v>175</v>
      </c>
      <c r="H1373" s="79">
        <v>1.78</v>
      </c>
      <c r="I1373" s="80"/>
      <c r="J1373" s="81">
        <f>INT(I1373/G1373)</f>
        <v>0</v>
      </c>
      <c r="K1373" s="81">
        <f>MOD(I1373,G1373)</f>
        <v>0</v>
      </c>
      <c r="L1373" s="82" t="str">
        <f>IF(I1373="","-",J1373+K1373/(G1373/2))</f>
        <v>-</v>
      </c>
      <c r="M1373" s="83">
        <f>I1373*H1373</f>
        <v>0</v>
      </c>
      <c r="N1373" s="83">
        <f>IF(I1373=0,0,IF(I1373&lt;100,(H1373+0.1)*I1373-M1373+7.5,0))</f>
        <v>0</v>
      </c>
      <c r="O1373" s="83">
        <f>N1373+M1373</f>
        <v>0</v>
      </c>
      <c r="P1373" s="84"/>
      <c r="Q1373" s="78">
        <v>50</v>
      </c>
      <c r="R1373" s="85" t="s">
        <v>2751</v>
      </c>
      <c r="S1373" s="84" t="s">
        <v>5154</v>
      </c>
    </row>
    <row r="1374" spans="1:19" s="42" customFormat="1" ht="15.9" x14ac:dyDescent="0.45">
      <c r="A1374" s="8"/>
      <c r="B1374" s="75" t="s">
        <v>3125</v>
      </c>
      <c r="C1374" s="76" t="s">
        <v>2650</v>
      </c>
      <c r="D1374" s="76" t="s">
        <v>2651</v>
      </c>
      <c r="E1374" s="76" t="s">
        <v>3126</v>
      </c>
      <c r="F1374" s="77" t="s">
        <v>52</v>
      </c>
      <c r="G1374" s="78">
        <v>175</v>
      </c>
      <c r="H1374" s="79">
        <v>1.86</v>
      </c>
      <c r="I1374" s="80"/>
      <c r="J1374" s="81">
        <f>INT(I1374/G1374)</f>
        <v>0</v>
      </c>
      <c r="K1374" s="81">
        <f>MOD(I1374,G1374)</f>
        <v>0</v>
      </c>
      <c r="L1374" s="82" t="str">
        <f>IF(I1374="","-",J1374+K1374/(G1374/2))</f>
        <v>-</v>
      </c>
      <c r="M1374" s="83">
        <f>I1374*H1374</f>
        <v>0</v>
      </c>
      <c r="N1374" s="83">
        <f>IF(I1374=0,0,IF(I1374&lt;100,(H1374+0.1)*I1374-M1374+7.5,0))</f>
        <v>0</v>
      </c>
      <c r="O1374" s="83">
        <f>N1374+M1374</f>
        <v>0</v>
      </c>
      <c r="P1374" s="84"/>
      <c r="Q1374" s="78">
        <v>60</v>
      </c>
      <c r="R1374" s="85" t="s">
        <v>2323</v>
      </c>
      <c r="S1374" s="84" t="s">
        <v>5155</v>
      </c>
    </row>
    <row r="1375" spans="1:19" s="42" customFormat="1" ht="15.9" x14ac:dyDescent="0.45">
      <c r="A1375" s="8"/>
      <c r="B1375" s="75" t="s">
        <v>3127</v>
      </c>
      <c r="C1375" s="76" t="s">
        <v>2650</v>
      </c>
      <c r="D1375" s="76" t="s">
        <v>2651</v>
      </c>
      <c r="E1375" s="76" t="s">
        <v>3128</v>
      </c>
      <c r="F1375" s="77" t="s">
        <v>52</v>
      </c>
      <c r="G1375" s="78">
        <v>175</v>
      </c>
      <c r="H1375" s="79">
        <v>0.84</v>
      </c>
      <c r="I1375" s="80"/>
      <c r="J1375" s="81">
        <f>INT(I1375/G1375)</f>
        <v>0</v>
      </c>
      <c r="K1375" s="81">
        <f>MOD(I1375,G1375)</f>
        <v>0</v>
      </c>
      <c r="L1375" s="82" t="str">
        <f>IF(I1375="","-",J1375+K1375/(G1375/2))</f>
        <v>-</v>
      </c>
      <c r="M1375" s="83">
        <f>I1375*H1375</f>
        <v>0</v>
      </c>
      <c r="N1375" s="83">
        <f>IF(I1375=0,0,IF(I1375&lt;100,(H1375+0.1)*I1375-M1375+7.5,0))</f>
        <v>0</v>
      </c>
      <c r="O1375" s="83">
        <f>N1375+M1375</f>
        <v>0</v>
      </c>
      <c r="P1375" s="84"/>
      <c r="Q1375" s="78">
        <v>75</v>
      </c>
      <c r="R1375" s="85" t="s">
        <v>53</v>
      </c>
      <c r="S1375" s="84" t="s">
        <v>4803</v>
      </c>
    </row>
    <row r="1376" spans="1:19" s="42" customFormat="1" ht="15.9" x14ac:dyDescent="0.45">
      <c r="A1376" s="8"/>
      <c r="B1376" s="75" t="s">
        <v>3129</v>
      </c>
      <c r="C1376" s="76" t="s">
        <v>2650</v>
      </c>
      <c r="D1376" s="76" t="s">
        <v>2651</v>
      </c>
      <c r="E1376" s="76" t="s">
        <v>3130</v>
      </c>
      <c r="F1376" s="77" t="s">
        <v>52</v>
      </c>
      <c r="G1376" s="78">
        <v>175</v>
      </c>
      <c r="H1376" s="79">
        <v>0.76</v>
      </c>
      <c r="I1376" s="80"/>
      <c r="J1376" s="81">
        <f>INT(I1376/G1376)</f>
        <v>0</v>
      </c>
      <c r="K1376" s="81">
        <f>MOD(I1376,G1376)</f>
        <v>0</v>
      </c>
      <c r="L1376" s="82" t="str">
        <f>IF(I1376="","-",J1376+K1376/(G1376/2))</f>
        <v>-</v>
      </c>
      <c r="M1376" s="83">
        <f>I1376*H1376</f>
        <v>0</v>
      </c>
      <c r="N1376" s="83">
        <f>IF(I1376=0,0,IF(I1376&lt;100,(H1376+0.1)*I1376-M1376+7.5,0))</f>
        <v>0</v>
      </c>
      <c r="O1376" s="83">
        <f>N1376+M1376</f>
        <v>0</v>
      </c>
      <c r="P1376" s="84"/>
      <c r="Q1376" s="78">
        <v>65</v>
      </c>
      <c r="R1376" s="85" t="s">
        <v>53</v>
      </c>
      <c r="S1376" s="84" t="s">
        <v>5156</v>
      </c>
    </row>
    <row r="1377" spans="1:19" s="42" customFormat="1" ht="15.9" x14ac:dyDescent="0.45">
      <c r="A1377" s="8"/>
      <c r="B1377" s="75" t="s">
        <v>3131</v>
      </c>
      <c r="C1377" s="76" t="s">
        <v>2650</v>
      </c>
      <c r="D1377" s="76" t="s">
        <v>2651</v>
      </c>
      <c r="E1377" s="76" t="s">
        <v>3132</v>
      </c>
      <c r="F1377" s="77" t="s">
        <v>52</v>
      </c>
      <c r="G1377" s="78">
        <v>200</v>
      </c>
      <c r="H1377" s="79">
        <v>0.87</v>
      </c>
      <c r="I1377" s="80"/>
      <c r="J1377" s="81">
        <f>INT(I1377/G1377)</f>
        <v>0</v>
      </c>
      <c r="K1377" s="81">
        <f>MOD(I1377,G1377)</f>
        <v>0</v>
      </c>
      <c r="L1377" s="82" t="str">
        <f>IF(I1377="","-",J1377+K1377/(G1377/2))</f>
        <v>-</v>
      </c>
      <c r="M1377" s="83">
        <f>I1377*H1377</f>
        <v>0</v>
      </c>
      <c r="N1377" s="83">
        <f>IF(I1377=0,0,IF(I1377&lt;100,(H1377+0.1)*I1377-M1377+7.5,0))</f>
        <v>0</v>
      </c>
      <c r="O1377" s="83">
        <f>N1377+M1377</f>
        <v>0</v>
      </c>
      <c r="P1377" s="84"/>
      <c r="Q1377" s="78">
        <v>70</v>
      </c>
      <c r="R1377" s="85" t="s">
        <v>53</v>
      </c>
      <c r="S1377" s="84" t="s">
        <v>5157</v>
      </c>
    </row>
    <row r="1378" spans="1:19" s="42" customFormat="1" ht="15.9" x14ac:dyDescent="0.45">
      <c r="A1378" s="8"/>
      <c r="B1378" s="75" t="s">
        <v>3133</v>
      </c>
      <c r="C1378" s="76" t="s">
        <v>2650</v>
      </c>
      <c r="D1378" s="76" t="s">
        <v>2651</v>
      </c>
      <c r="E1378" s="76" t="s">
        <v>3134</v>
      </c>
      <c r="F1378" s="77" t="s">
        <v>52</v>
      </c>
      <c r="G1378" s="78">
        <v>150</v>
      </c>
      <c r="H1378" s="79">
        <v>0.84</v>
      </c>
      <c r="I1378" s="80"/>
      <c r="J1378" s="81">
        <f>INT(I1378/G1378)</f>
        <v>0</v>
      </c>
      <c r="K1378" s="81">
        <f>MOD(I1378,G1378)</f>
        <v>0</v>
      </c>
      <c r="L1378" s="82" t="str">
        <f>IF(I1378="","-",J1378+K1378/(G1378/2))</f>
        <v>-</v>
      </c>
      <c r="M1378" s="83">
        <f>I1378*H1378</f>
        <v>0</v>
      </c>
      <c r="N1378" s="83">
        <f>IF(I1378=0,0,IF(I1378&lt;100,(H1378+0.1)*I1378-M1378+7.5,0))</f>
        <v>0</v>
      </c>
      <c r="O1378" s="83">
        <f>N1378+M1378</f>
        <v>0</v>
      </c>
      <c r="P1378" s="84"/>
      <c r="Q1378" s="78">
        <v>50</v>
      </c>
      <c r="R1378" s="85" t="s">
        <v>163</v>
      </c>
      <c r="S1378" s="84" t="s">
        <v>5158</v>
      </c>
    </row>
    <row r="1379" spans="1:19" s="42" customFormat="1" ht="15.9" x14ac:dyDescent="0.45">
      <c r="A1379" s="8"/>
      <c r="B1379" s="75" t="s">
        <v>3135</v>
      </c>
      <c r="C1379" s="76" t="s">
        <v>2650</v>
      </c>
      <c r="D1379" s="76" t="s">
        <v>2651</v>
      </c>
      <c r="E1379" s="76" t="s">
        <v>3136</v>
      </c>
      <c r="F1379" s="77" t="s">
        <v>52</v>
      </c>
      <c r="G1379" s="78">
        <v>150</v>
      </c>
      <c r="H1379" s="79">
        <v>1.24</v>
      </c>
      <c r="I1379" s="80"/>
      <c r="J1379" s="81">
        <f>INT(I1379/G1379)</f>
        <v>0</v>
      </c>
      <c r="K1379" s="81">
        <f>MOD(I1379,G1379)</f>
        <v>0</v>
      </c>
      <c r="L1379" s="82" t="str">
        <f>IF(I1379="","-",J1379+K1379/(G1379/2))</f>
        <v>-</v>
      </c>
      <c r="M1379" s="83">
        <f>I1379*H1379</f>
        <v>0</v>
      </c>
      <c r="N1379" s="83">
        <f>IF(I1379=0,0,IF(I1379&lt;100,(H1379+0.1)*I1379-M1379+7.5,0))</f>
        <v>0</v>
      </c>
      <c r="O1379" s="83">
        <f>N1379+M1379</f>
        <v>0</v>
      </c>
      <c r="P1379" s="84"/>
      <c r="Q1379" s="78">
        <v>70</v>
      </c>
      <c r="R1379" s="85" t="s">
        <v>138</v>
      </c>
      <c r="S1379" s="84" t="s">
        <v>5159</v>
      </c>
    </row>
    <row r="1380" spans="1:19" s="42" customFormat="1" ht="15.9" x14ac:dyDescent="0.45">
      <c r="A1380" s="8"/>
      <c r="B1380" s="75" t="s">
        <v>3137</v>
      </c>
      <c r="C1380" s="76" t="s">
        <v>2650</v>
      </c>
      <c r="D1380" s="76" t="s">
        <v>2651</v>
      </c>
      <c r="E1380" s="76" t="s">
        <v>3138</v>
      </c>
      <c r="F1380" s="77" t="s">
        <v>52</v>
      </c>
      <c r="G1380" s="78">
        <v>175</v>
      </c>
      <c r="H1380" s="79">
        <v>1.7</v>
      </c>
      <c r="I1380" s="80"/>
      <c r="J1380" s="81">
        <f>INT(I1380/G1380)</f>
        <v>0</v>
      </c>
      <c r="K1380" s="81">
        <f>MOD(I1380,G1380)</f>
        <v>0</v>
      </c>
      <c r="L1380" s="82" t="str">
        <f>IF(I1380="","-",J1380+K1380/(G1380/2))</f>
        <v>-</v>
      </c>
      <c r="M1380" s="83">
        <f>I1380*H1380</f>
        <v>0</v>
      </c>
      <c r="N1380" s="83">
        <f>IF(I1380=0,0,IF(I1380&lt;100,(H1380+0.1)*I1380-M1380+7.5,0))</f>
        <v>0</v>
      </c>
      <c r="O1380" s="83">
        <f>N1380+M1380</f>
        <v>0</v>
      </c>
      <c r="P1380" s="84"/>
      <c r="Q1380" s="78">
        <v>70</v>
      </c>
      <c r="R1380" s="85" t="s">
        <v>58</v>
      </c>
      <c r="S1380" s="84" t="s">
        <v>5160</v>
      </c>
    </row>
    <row r="1381" spans="1:19" s="42" customFormat="1" ht="15.9" x14ac:dyDescent="0.45">
      <c r="A1381" s="8"/>
      <c r="B1381" s="75" t="s">
        <v>3139</v>
      </c>
      <c r="C1381" s="76" t="s">
        <v>2650</v>
      </c>
      <c r="D1381" s="76" t="s">
        <v>2651</v>
      </c>
      <c r="E1381" s="76" t="s">
        <v>3140</v>
      </c>
      <c r="F1381" s="77" t="s">
        <v>52</v>
      </c>
      <c r="G1381" s="78">
        <v>175</v>
      </c>
      <c r="H1381" s="79">
        <v>1.7</v>
      </c>
      <c r="I1381" s="80"/>
      <c r="J1381" s="81">
        <f>INT(I1381/G1381)</f>
        <v>0</v>
      </c>
      <c r="K1381" s="81">
        <f>MOD(I1381,G1381)</f>
        <v>0</v>
      </c>
      <c r="L1381" s="82" t="str">
        <f>IF(I1381="","-",J1381+K1381/(G1381/2))</f>
        <v>-</v>
      </c>
      <c r="M1381" s="83">
        <f>I1381*H1381</f>
        <v>0</v>
      </c>
      <c r="N1381" s="83">
        <f>IF(I1381=0,0,IF(I1381&lt;100,(H1381+0.1)*I1381-M1381+7.5,0))</f>
        <v>0</v>
      </c>
      <c r="O1381" s="83">
        <f>N1381+M1381</f>
        <v>0</v>
      </c>
      <c r="P1381" s="84"/>
      <c r="Q1381" s="78">
        <v>65</v>
      </c>
      <c r="R1381" s="85" t="s">
        <v>53</v>
      </c>
      <c r="S1381" s="84" t="s">
        <v>5161</v>
      </c>
    </row>
    <row r="1382" spans="1:19" s="42" customFormat="1" ht="15.9" x14ac:dyDescent="0.45">
      <c r="A1382" s="8"/>
      <c r="B1382" s="75" t="s">
        <v>3141</v>
      </c>
      <c r="C1382" s="76" t="s">
        <v>2650</v>
      </c>
      <c r="D1382" s="76" t="s">
        <v>2651</v>
      </c>
      <c r="E1382" s="76" t="s">
        <v>3142</v>
      </c>
      <c r="F1382" s="77" t="s">
        <v>52</v>
      </c>
      <c r="G1382" s="78">
        <v>200</v>
      </c>
      <c r="H1382" s="79">
        <v>0.44</v>
      </c>
      <c r="I1382" s="80"/>
      <c r="J1382" s="81">
        <f>INT(I1382/G1382)</f>
        <v>0</v>
      </c>
      <c r="K1382" s="81">
        <f>MOD(I1382,G1382)</f>
        <v>0</v>
      </c>
      <c r="L1382" s="82" t="str">
        <f>IF(I1382="","-",J1382+K1382/(G1382/2))</f>
        <v>-</v>
      </c>
      <c r="M1382" s="83">
        <f>I1382*H1382</f>
        <v>0</v>
      </c>
      <c r="N1382" s="83">
        <f>IF(I1382=0,0,IF(I1382&lt;100,(H1382+0.1)*I1382-M1382+7.5,0))</f>
        <v>0</v>
      </c>
      <c r="O1382" s="83">
        <f>N1382+M1382</f>
        <v>0</v>
      </c>
      <c r="P1382" s="84"/>
      <c r="Q1382" s="78">
        <v>35</v>
      </c>
      <c r="R1382" s="85" t="s">
        <v>121</v>
      </c>
      <c r="S1382" s="84" t="s">
        <v>5162</v>
      </c>
    </row>
    <row r="1383" spans="1:19" s="42" customFormat="1" ht="15.9" x14ac:dyDescent="0.45">
      <c r="A1383" s="8"/>
      <c r="B1383" s="75" t="s">
        <v>3143</v>
      </c>
      <c r="C1383" s="76" t="s">
        <v>2650</v>
      </c>
      <c r="D1383" s="76" t="s">
        <v>2651</v>
      </c>
      <c r="E1383" s="76" t="s">
        <v>3144</v>
      </c>
      <c r="F1383" s="77" t="s">
        <v>52</v>
      </c>
      <c r="G1383" s="78">
        <v>150</v>
      </c>
      <c r="H1383" s="79">
        <v>1.0900000000000001</v>
      </c>
      <c r="I1383" s="80"/>
      <c r="J1383" s="81">
        <f>INT(I1383/G1383)</f>
        <v>0</v>
      </c>
      <c r="K1383" s="81">
        <f>MOD(I1383,G1383)</f>
        <v>0</v>
      </c>
      <c r="L1383" s="82" t="str">
        <f>IF(I1383="","-",J1383+K1383/(G1383/2))</f>
        <v>-</v>
      </c>
      <c r="M1383" s="83">
        <f>I1383*H1383</f>
        <v>0</v>
      </c>
      <c r="N1383" s="83">
        <f>IF(I1383=0,0,IF(I1383&lt;100,(H1383+0.1)*I1383-M1383+7.5,0))</f>
        <v>0</v>
      </c>
      <c r="O1383" s="83">
        <f>N1383+M1383</f>
        <v>0</v>
      </c>
      <c r="P1383" s="84"/>
      <c r="Q1383" s="78">
        <v>70</v>
      </c>
      <c r="R1383" s="85" t="s">
        <v>58</v>
      </c>
      <c r="S1383" s="84" t="s">
        <v>5163</v>
      </c>
    </row>
    <row r="1384" spans="1:19" s="42" customFormat="1" ht="15.9" x14ac:dyDescent="0.45">
      <c r="A1384" s="8"/>
      <c r="B1384" s="75" t="s">
        <v>3145</v>
      </c>
      <c r="C1384" s="76" t="s">
        <v>2650</v>
      </c>
      <c r="D1384" s="76" t="s">
        <v>2651</v>
      </c>
      <c r="E1384" s="76" t="s">
        <v>3146</v>
      </c>
      <c r="F1384" s="77" t="s">
        <v>52</v>
      </c>
      <c r="G1384" s="78">
        <v>150</v>
      </c>
      <c r="H1384" s="79">
        <v>0.76</v>
      </c>
      <c r="I1384" s="80"/>
      <c r="J1384" s="81">
        <f>INT(I1384/G1384)</f>
        <v>0</v>
      </c>
      <c r="K1384" s="81">
        <f>MOD(I1384,G1384)</f>
        <v>0</v>
      </c>
      <c r="L1384" s="82" t="str">
        <f>IF(I1384="","-",J1384+K1384/(G1384/2))</f>
        <v>-</v>
      </c>
      <c r="M1384" s="83">
        <f>I1384*H1384</f>
        <v>0</v>
      </c>
      <c r="N1384" s="83">
        <f>IF(I1384=0,0,IF(I1384&lt;100,(H1384+0.1)*I1384-M1384+7.5,0))</f>
        <v>0</v>
      </c>
      <c r="O1384" s="83">
        <f>N1384+M1384</f>
        <v>0</v>
      </c>
      <c r="P1384" s="84"/>
      <c r="Q1384" s="78">
        <v>75</v>
      </c>
      <c r="R1384" s="85" t="s">
        <v>58</v>
      </c>
      <c r="S1384" s="84" t="s">
        <v>5164</v>
      </c>
    </row>
    <row r="1385" spans="1:19" s="42" customFormat="1" ht="15.9" x14ac:dyDescent="0.45">
      <c r="A1385" s="8"/>
      <c r="B1385" s="75" t="s">
        <v>3147</v>
      </c>
      <c r="C1385" s="76" t="s">
        <v>2650</v>
      </c>
      <c r="D1385" s="76" t="s">
        <v>2651</v>
      </c>
      <c r="E1385" s="76" t="s">
        <v>3148</v>
      </c>
      <c r="F1385" s="77" t="s">
        <v>52</v>
      </c>
      <c r="G1385" s="78">
        <v>150</v>
      </c>
      <c r="H1385" s="79">
        <v>1.05</v>
      </c>
      <c r="I1385" s="80"/>
      <c r="J1385" s="81">
        <f>INT(I1385/G1385)</f>
        <v>0</v>
      </c>
      <c r="K1385" s="81">
        <f>MOD(I1385,G1385)</f>
        <v>0</v>
      </c>
      <c r="L1385" s="82" t="str">
        <f>IF(I1385="","-",J1385+K1385/(G1385/2))</f>
        <v>-</v>
      </c>
      <c r="M1385" s="83">
        <f>I1385*H1385</f>
        <v>0</v>
      </c>
      <c r="N1385" s="83">
        <f>IF(I1385=0,0,IF(I1385&lt;100,(H1385+0.1)*I1385-M1385+7.5,0))</f>
        <v>0</v>
      </c>
      <c r="O1385" s="83">
        <f>N1385+M1385</f>
        <v>0</v>
      </c>
      <c r="P1385" s="84"/>
      <c r="Q1385" s="78">
        <v>75</v>
      </c>
      <c r="R1385" s="85" t="s">
        <v>63</v>
      </c>
      <c r="S1385" s="84" t="s">
        <v>5165</v>
      </c>
    </row>
    <row r="1386" spans="1:19" s="42" customFormat="1" ht="15.9" x14ac:dyDescent="0.45">
      <c r="A1386" s="8"/>
      <c r="B1386" s="75" t="s">
        <v>3149</v>
      </c>
      <c r="C1386" s="76" t="s">
        <v>2650</v>
      </c>
      <c r="D1386" s="76" t="s">
        <v>2651</v>
      </c>
      <c r="E1386" s="76" t="s">
        <v>3150</v>
      </c>
      <c r="F1386" s="77" t="s">
        <v>52</v>
      </c>
      <c r="G1386" s="78">
        <v>175</v>
      </c>
      <c r="H1386" s="79">
        <v>1.99</v>
      </c>
      <c r="I1386" s="80"/>
      <c r="J1386" s="81">
        <f>INT(I1386/G1386)</f>
        <v>0</v>
      </c>
      <c r="K1386" s="81">
        <f>MOD(I1386,G1386)</f>
        <v>0</v>
      </c>
      <c r="L1386" s="82" t="str">
        <f>IF(I1386="","-",J1386+K1386/(G1386/2))</f>
        <v>-</v>
      </c>
      <c r="M1386" s="83">
        <f>I1386*H1386</f>
        <v>0</v>
      </c>
      <c r="N1386" s="83">
        <f>IF(I1386=0,0,IF(I1386&lt;100,(H1386+0.1)*I1386-M1386+7.5,0))</f>
        <v>0</v>
      </c>
      <c r="O1386" s="83">
        <f>N1386+M1386</f>
        <v>0</v>
      </c>
      <c r="P1386" s="84"/>
      <c r="Q1386" s="78">
        <v>50</v>
      </c>
      <c r="R1386" s="85" t="s">
        <v>53</v>
      </c>
      <c r="S1386" s="84" t="s">
        <v>5166</v>
      </c>
    </row>
    <row r="1387" spans="1:19" s="42" customFormat="1" ht="15.9" x14ac:dyDescent="0.45">
      <c r="A1387" s="8"/>
      <c r="B1387" s="75" t="s">
        <v>3151</v>
      </c>
      <c r="C1387" s="76" t="s">
        <v>2650</v>
      </c>
      <c r="D1387" s="76" t="s">
        <v>2651</v>
      </c>
      <c r="E1387" s="76" t="s">
        <v>3152</v>
      </c>
      <c r="F1387" s="77" t="s">
        <v>52</v>
      </c>
      <c r="G1387" s="78">
        <v>175</v>
      </c>
      <c r="H1387" s="79">
        <v>1.34</v>
      </c>
      <c r="I1387" s="80"/>
      <c r="J1387" s="81">
        <f>INT(I1387/G1387)</f>
        <v>0</v>
      </c>
      <c r="K1387" s="81">
        <f>MOD(I1387,G1387)</f>
        <v>0</v>
      </c>
      <c r="L1387" s="82" t="str">
        <f>IF(I1387="","-",J1387+K1387/(G1387/2))</f>
        <v>-</v>
      </c>
      <c r="M1387" s="83">
        <f>I1387*H1387</f>
        <v>0</v>
      </c>
      <c r="N1387" s="83">
        <f>IF(I1387=0,0,IF(I1387&lt;100,(H1387+0.1)*I1387-M1387+7.5,0))</f>
        <v>0</v>
      </c>
      <c r="O1387" s="83">
        <f>N1387+M1387</f>
        <v>0</v>
      </c>
      <c r="P1387" s="84"/>
      <c r="Q1387" s="78">
        <v>70</v>
      </c>
      <c r="R1387" s="85">
        <v>7</v>
      </c>
      <c r="S1387" s="84" t="s">
        <v>5167</v>
      </c>
    </row>
    <row r="1388" spans="1:19" s="42" customFormat="1" ht="15.9" x14ac:dyDescent="0.45">
      <c r="A1388" s="8"/>
      <c r="B1388" s="75" t="s">
        <v>3153</v>
      </c>
      <c r="C1388" s="76" t="s">
        <v>2650</v>
      </c>
      <c r="D1388" s="76" t="s">
        <v>2651</v>
      </c>
      <c r="E1388" s="76" t="s">
        <v>3154</v>
      </c>
      <c r="F1388" s="77" t="s">
        <v>52</v>
      </c>
      <c r="G1388" s="78">
        <v>175</v>
      </c>
      <c r="H1388" s="79">
        <v>1.1200000000000001</v>
      </c>
      <c r="I1388" s="80"/>
      <c r="J1388" s="81">
        <f>INT(I1388/G1388)</f>
        <v>0</v>
      </c>
      <c r="K1388" s="81">
        <f>MOD(I1388,G1388)</f>
        <v>0</v>
      </c>
      <c r="L1388" s="82" t="str">
        <f>IF(I1388="","-",J1388+K1388/(G1388/2))</f>
        <v>-</v>
      </c>
      <c r="M1388" s="83">
        <f>I1388*H1388</f>
        <v>0</v>
      </c>
      <c r="N1388" s="83">
        <f>IF(I1388=0,0,IF(I1388&lt;100,(H1388+0.1)*I1388-M1388+7.5,0))</f>
        <v>0</v>
      </c>
      <c r="O1388" s="83">
        <f>N1388+M1388</f>
        <v>0</v>
      </c>
      <c r="P1388" s="84"/>
      <c r="Q1388" s="78">
        <v>60</v>
      </c>
      <c r="R1388" s="85" t="s">
        <v>163</v>
      </c>
      <c r="S1388" s="84" t="s">
        <v>5168</v>
      </c>
    </row>
    <row r="1389" spans="1:19" s="42" customFormat="1" ht="15.9" x14ac:dyDescent="0.45">
      <c r="A1389" s="8"/>
      <c r="B1389" s="75" t="s">
        <v>3155</v>
      </c>
      <c r="C1389" s="76" t="s">
        <v>2650</v>
      </c>
      <c r="D1389" s="76" t="s">
        <v>2651</v>
      </c>
      <c r="E1389" s="76" t="s">
        <v>3156</v>
      </c>
      <c r="F1389" s="77" t="s">
        <v>52</v>
      </c>
      <c r="G1389" s="78">
        <v>175</v>
      </c>
      <c r="H1389" s="79">
        <v>0.72</v>
      </c>
      <c r="I1389" s="80"/>
      <c r="J1389" s="81">
        <f>INT(I1389/G1389)</f>
        <v>0</v>
      </c>
      <c r="K1389" s="81">
        <f>MOD(I1389,G1389)</f>
        <v>0</v>
      </c>
      <c r="L1389" s="82" t="str">
        <f>IF(I1389="","-",J1389+K1389/(G1389/2))</f>
        <v>-</v>
      </c>
      <c r="M1389" s="83">
        <f>I1389*H1389</f>
        <v>0</v>
      </c>
      <c r="N1389" s="83">
        <f>IF(I1389=0,0,IF(I1389&lt;100,(H1389+0.1)*I1389-M1389+7.5,0))</f>
        <v>0</v>
      </c>
      <c r="O1389" s="83">
        <f>N1389+M1389</f>
        <v>0</v>
      </c>
      <c r="P1389" s="84"/>
      <c r="Q1389" s="78">
        <v>70</v>
      </c>
      <c r="R1389" s="85" t="s">
        <v>58</v>
      </c>
      <c r="S1389" s="84" t="s">
        <v>4519</v>
      </c>
    </row>
    <row r="1390" spans="1:19" s="42" customFormat="1" ht="15.9" x14ac:dyDescent="0.45">
      <c r="A1390" s="8"/>
      <c r="B1390" s="75" t="s">
        <v>3157</v>
      </c>
      <c r="C1390" s="76" t="s">
        <v>2650</v>
      </c>
      <c r="D1390" s="76" t="s">
        <v>2651</v>
      </c>
      <c r="E1390" s="76" t="s">
        <v>3158</v>
      </c>
      <c r="F1390" s="77" t="s">
        <v>52</v>
      </c>
      <c r="G1390" s="78">
        <v>175</v>
      </c>
      <c r="H1390" s="79">
        <v>0.8</v>
      </c>
      <c r="I1390" s="80"/>
      <c r="J1390" s="81">
        <f>INT(I1390/G1390)</f>
        <v>0</v>
      </c>
      <c r="K1390" s="81">
        <f>MOD(I1390,G1390)</f>
        <v>0</v>
      </c>
      <c r="L1390" s="82" t="str">
        <f>IF(I1390="","-",J1390+K1390/(G1390/2))</f>
        <v>-</v>
      </c>
      <c r="M1390" s="83">
        <f>I1390*H1390</f>
        <v>0</v>
      </c>
      <c r="N1390" s="83">
        <f>IF(I1390=0,0,IF(I1390&lt;100,(H1390+0.1)*I1390-M1390+7.5,0))</f>
        <v>0</v>
      </c>
      <c r="O1390" s="83">
        <f>N1390+M1390</f>
        <v>0</v>
      </c>
      <c r="P1390" s="84"/>
      <c r="Q1390" s="78">
        <v>80</v>
      </c>
      <c r="R1390" s="85" t="s">
        <v>58</v>
      </c>
      <c r="S1390" s="84" t="s">
        <v>5467</v>
      </c>
    </row>
    <row r="1391" spans="1:19" s="42" customFormat="1" ht="15.9" x14ac:dyDescent="0.45">
      <c r="A1391" s="8"/>
      <c r="B1391" s="75" t="s">
        <v>3159</v>
      </c>
      <c r="C1391" s="76" t="s">
        <v>2650</v>
      </c>
      <c r="D1391" s="76" t="s">
        <v>2651</v>
      </c>
      <c r="E1391" s="76" t="s">
        <v>3160</v>
      </c>
      <c r="F1391" s="77" t="s">
        <v>52</v>
      </c>
      <c r="G1391" s="78">
        <v>175</v>
      </c>
      <c r="H1391" s="79">
        <v>1.7</v>
      </c>
      <c r="I1391" s="80"/>
      <c r="J1391" s="81">
        <f>INT(I1391/G1391)</f>
        <v>0</v>
      </c>
      <c r="K1391" s="81">
        <f>MOD(I1391,G1391)</f>
        <v>0</v>
      </c>
      <c r="L1391" s="82" t="str">
        <f>IF(I1391="","-",J1391+K1391/(G1391/2))</f>
        <v>-</v>
      </c>
      <c r="M1391" s="83">
        <f>I1391*H1391</f>
        <v>0</v>
      </c>
      <c r="N1391" s="83">
        <f>IF(I1391=0,0,IF(I1391&lt;100,(H1391+0.1)*I1391-M1391+7.5,0))</f>
        <v>0</v>
      </c>
      <c r="O1391" s="83">
        <f>N1391+M1391</f>
        <v>0</v>
      </c>
      <c r="P1391" s="84"/>
      <c r="Q1391" s="78">
        <v>65</v>
      </c>
      <c r="R1391" s="85" t="s">
        <v>163</v>
      </c>
      <c r="S1391" s="84" t="s">
        <v>5169</v>
      </c>
    </row>
    <row r="1392" spans="1:19" s="42" customFormat="1" ht="15.9" x14ac:dyDescent="0.45">
      <c r="A1392" s="8"/>
      <c r="B1392" s="75" t="s">
        <v>3161</v>
      </c>
      <c r="C1392" s="76" t="s">
        <v>2650</v>
      </c>
      <c r="D1392" s="76" t="s">
        <v>2651</v>
      </c>
      <c r="E1392" s="76" t="s">
        <v>3162</v>
      </c>
      <c r="F1392" s="77" t="s">
        <v>52</v>
      </c>
      <c r="G1392" s="78">
        <v>175</v>
      </c>
      <c r="H1392" s="79">
        <v>1.27</v>
      </c>
      <c r="I1392" s="80"/>
      <c r="J1392" s="81">
        <f>INT(I1392/G1392)</f>
        <v>0</v>
      </c>
      <c r="K1392" s="81">
        <f>MOD(I1392,G1392)</f>
        <v>0</v>
      </c>
      <c r="L1392" s="82" t="str">
        <f>IF(I1392="","-",J1392+K1392/(G1392/2))</f>
        <v>-</v>
      </c>
      <c r="M1392" s="83">
        <f>I1392*H1392</f>
        <v>0</v>
      </c>
      <c r="N1392" s="83">
        <f>IF(I1392=0,0,IF(I1392&lt;100,(H1392+0.1)*I1392-M1392+7.5,0))</f>
        <v>0</v>
      </c>
      <c r="O1392" s="83">
        <f>N1392+M1392</f>
        <v>0</v>
      </c>
      <c r="P1392" s="84"/>
      <c r="Q1392" s="78">
        <v>60</v>
      </c>
      <c r="R1392" s="85" t="s">
        <v>163</v>
      </c>
      <c r="S1392" s="84" t="s">
        <v>5170</v>
      </c>
    </row>
    <row r="1393" spans="1:19" s="42" customFormat="1" ht="15.9" x14ac:dyDescent="0.45">
      <c r="A1393" s="8"/>
      <c r="B1393" s="75" t="s">
        <v>3163</v>
      </c>
      <c r="C1393" s="76" t="s">
        <v>2650</v>
      </c>
      <c r="D1393" s="76" t="s">
        <v>2651</v>
      </c>
      <c r="E1393" s="76" t="s">
        <v>3164</v>
      </c>
      <c r="F1393" s="77" t="s">
        <v>52</v>
      </c>
      <c r="G1393" s="78">
        <v>175</v>
      </c>
      <c r="H1393" s="79">
        <v>1.24</v>
      </c>
      <c r="I1393" s="80"/>
      <c r="J1393" s="81">
        <f>INT(I1393/G1393)</f>
        <v>0</v>
      </c>
      <c r="K1393" s="81">
        <f>MOD(I1393,G1393)</f>
        <v>0</v>
      </c>
      <c r="L1393" s="82" t="str">
        <f>IF(I1393="","-",J1393+K1393/(G1393/2))</f>
        <v>-</v>
      </c>
      <c r="M1393" s="83">
        <f>I1393*H1393</f>
        <v>0</v>
      </c>
      <c r="N1393" s="83">
        <f>IF(I1393=0,0,IF(I1393&lt;100,(H1393+0.1)*I1393-M1393+7.5,0))</f>
        <v>0</v>
      </c>
      <c r="O1393" s="83">
        <f>N1393+M1393</f>
        <v>0</v>
      </c>
      <c r="P1393" s="84"/>
      <c r="Q1393" s="78">
        <v>60</v>
      </c>
      <c r="R1393" s="85" t="s">
        <v>121</v>
      </c>
      <c r="S1393" s="84" t="s">
        <v>4493</v>
      </c>
    </row>
    <row r="1394" spans="1:19" s="42" customFormat="1" ht="15.9" x14ac:dyDescent="0.45">
      <c r="A1394" s="8"/>
      <c r="B1394" s="75" t="s">
        <v>3165</v>
      </c>
      <c r="C1394" s="76" t="s">
        <v>2650</v>
      </c>
      <c r="D1394" s="76" t="s">
        <v>2651</v>
      </c>
      <c r="E1394" s="76" t="s">
        <v>3166</v>
      </c>
      <c r="F1394" s="77" t="s">
        <v>52</v>
      </c>
      <c r="G1394" s="78">
        <v>175</v>
      </c>
      <c r="H1394" s="79">
        <v>0.56000000000000005</v>
      </c>
      <c r="I1394" s="80"/>
      <c r="J1394" s="81">
        <f>INT(I1394/G1394)</f>
        <v>0</v>
      </c>
      <c r="K1394" s="81">
        <f>MOD(I1394,G1394)</f>
        <v>0</v>
      </c>
      <c r="L1394" s="82" t="str">
        <f>IF(I1394="","-",J1394+K1394/(G1394/2))</f>
        <v>-</v>
      </c>
      <c r="M1394" s="83">
        <f>I1394*H1394</f>
        <v>0</v>
      </c>
      <c r="N1394" s="83">
        <f>IF(I1394=0,0,IF(I1394&lt;100,(H1394+0.1)*I1394-M1394+7.5,0))</f>
        <v>0</v>
      </c>
      <c r="O1394" s="83">
        <f>N1394+M1394</f>
        <v>0</v>
      </c>
      <c r="P1394" s="84"/>
      <c r="Q1394" s="78">
        <v>90</v>
      </c>
      <c r="R1394" s="85" t="s">
        <v>63</v>
      </c>
      <c r="S1394" s="84" t="s">
        <v>4545</v>
      </c>
    </row>
    <row r="1395" spans="1:19" s="42" customFormat="1" ht="15.9" x14ac:dyDescent="0.45">
      <c r="A1395" s="8"/>
      <c r="B1395" s="75" t="s">
        <v>3167</v>
      </c>
      <c r="C1395" s="76" t="s">
        <v>2650</v>
      </c>
      <c r="D1395" s="76" t="s">
        <v>2651</v>
      </c>
      <c r="E1395" s="76" t="s">
        <v>3168</v>
      </c>
      <c r="F1395" s="77" t="s">
        <v>52</v>
      </c>
      <c r="G1395" s="78">
        <v>175</v>
      </c>
      <c r="H1395" s="79">
        <v>0.8</v>
      </c>
      <c r="I1395" s="80"/>
      <c r="J1395" s="81">
        <f>INT(I1395/G1395)</f>
        <v>0</v>
      </c>
      <c r="K1395" s="81">
        <f>MOD(I1395,G1395)</f>
        <v>0</v>
      </c>
      <c r="L1395" s="82" t="str">
        <f>IF(I1395="","-",J1395+K1395/(G1395/2))</f>
        <v>-</v>
      </c>
      <c r="M1395" s="83">
        <f>I1395*H1395</f>
        <v>0</v>
      </c>
      <c r="N1395" s="83">
        <f>IF(I1395=0,0,IF(I1395&lt;100,(H1395+0.1)*I1395-M1395+7.5,0))</f>
        <v>0</v>
      </c>
      <c r="O1395" s="83">
        <f>N1395+M1395</f>
        <v>0</v>
      </c>
      <c r="P1395" s="84"/>
      <c r="Q1395" s="78">
        <v>60</v>
      </c>
      <c r="R1395" s="85" t="s">
        <v>138</v>
      </c>
      <c r="S1395" s="84" t="s">
        <v>5171</v>
      </c>
    </row>
    <row r="1396" spans="1:19" s="42" customFormat="1" ht="15.9" x14ac:dyDescent="0.45">
      <c r="A1396" s="8"/>
      <c r="B1396" s="75" t="s">
        <v>3169</v>
      </c>
      <c r="C1396" s="76" t="s">
        <v>2650</v>
      </c>
      <c r="D1396" s="76" t="s">
        <v>2651</v>
      </c>
      <c r="E1396" s="76" t="s">
        <v>3170</v>
      </c>
      <c r="F1396" s="77" t="s">
        <v>52</v>
      </c>
      <c r="G1396" s="78">
        <v>175</v>
      </c>
      <c r="H1396" s="79">
        <v>0.76</v>
      </c>
      <c r="I1396" s="80"/>
      <c r="J1396" s="81">
        <f>INT(I1396/G1396)</f>
        <v>0</v>
      </c>
      <c r="K1396" s="81">
        <f>MOD(I1396,G1396)</f>
        <v>0</v>
      </c>
      <c r="L1396" s="82" t="str">
        <f>IF(I1396="","-",J1396+K1396/(G1396/2))</f>
        <v>-</v>
      </c>
      <c r="M1396" s="83">
        <f>I1396*H1396</f>
        <v>0</v>
      </c>
      <c r="N1396" s="83">
        <f>IF(I1396=0,0,IF(I1396&lt;100,(H1396+0.1)*I1396-M1396+7.5,0))</f>
        <v>0</v>
      </c>
      <c r="O1396" s="83">
        <f>N1396+M1396</f>
        <v>0</v>
      </c>
      <c r="P1396" s="84"/>
      <c r="Q1396" s="78">
        <v>45</v>
      </c>
      <c r="R1396" s="85">
        <v>7</v>
      </c>
      <c r="S1396" s="84" t="s">
        <v>5172</v>
      </c>
    </row>
    <row r="1397" spans="1:19" s="42" customFormat="1" ht="15.9" x14ac:dyDescent="0.45">
      <c r="A1397" s="8"/>
      <c r="B1397" s="75" t="s">
        <v>3171</v>
      </c>
      <c r="C1397" s="76" t="s">
        <v>2650</v>
      </c>
      <c r="D1397" s="76" t="s">
        <v>2651</v>
      </c>
      <c r="E1397" s="76" t="s">
        <v>3172</v>
      </c>
      <c r="F1397" s="77" t="s">
        <v>52</v>
      </c>
      <c r="G1397" s="78">
        <v>150</v>
      </c>
      <c r="H1397" s="79">
        <v>1.49</v>
      </c>
      <c r="I1397" s="80"/>
      <c r="J1397" s="81">
        <f>INT(I1397/G1397)</f>
        <v>0</v>
      </c>
      <c r="K1397" s="81">
        <f>MOD(I1397,G1397)</f>
        <v>0</v>
      </c>
      <c r="L1397" s="82" t="str">
        <f>IF(I1397="","-",J1397+K1397/(G1397/2))</f>
        <v>-</v>
      </c>
      <c r="M1397" s="83">
        <f>I1397*H1397</f>
        <v>0</v>
      </c>
      <c r="N1397" s="83">
        <f>IF(I1397=0,0,IF(I1397&lt;100,(H1397+0.1)*I1397-M1397+7.5,0))</f>
        <v>0</v>
      </c>
      <c r="O1397" s="83">
        <f>N1397+M1397</f>
        <v>0</v>
      </c>
      <c r="P1397" s="84"/>
      <c r="Q1397" s="78">
        <v>60</v>
      </c>
      <c r="R1397" s="85" t="s">
        <v>63</v>
      </c>
      <c r="S1397" s="84" t="s">
        <v>5173</v>
      </c>
    </row>
    <row r="1398" spans="1:19" s="42" customFormat="1" ht="15.9" x14ac:dyDescent="0.45">
      <c r="A1398" s="8"/>
      <c r="B1398" s="75" t="s">
        <v>3173</v>
      </c>
      <c r="C1398" s="76" t="s">
        <v>2650</v>
      </c>
      <c r="D1398" s="76" t="s">
        <v>2651</v>
      </c>
      <c r="E1398" s="76" t="s">
        <v>3174</v>
      </c>
      <c r="F1398" s="77" t="s">
        <v>52</v>
      </c>
      <c r="G1398" s="78">
        <v>175</v>
      </c>
      <c r="H1398" s="79">
        <v>0.63</v>
      </c>
      <c r="I1398" s="80"/>
      <c r="J1398" s="81">
        <f>INT(I1398/G1398)</f>
        <v>0</v>
      </c>
      <c r="K1398" s="81">
        <f>MOD(I1398,G1398)</f>
        <v>0</v>
      </c>
      <c r="L1398" s="82" t="str">
        <f>IF(I1398="","-",J1398+K1398/(G1398/2))</f>
        <v>-</v>
      </c>
      <c r="M1398" s="83">
        <f>I1398*H1398</f>
        <v>0</v>
      </c>
      <c r="N1398" s="83">
        <f>IF(I1398=0,0,IF(I1398&lt;100,(H1398+0.1)*I1398-M1398+7.5,0))</f>
        <v>0</v>
      </c>
      <c r="O1398" s="83">
        <f>N1398+M1398</f>
        <v>0</v>
      </c>
      <c r="P1398" s="84"/>
      <c r="Q1398" s="78">
        <v>70</v>
      </c>
      <c r="R1398" s="85" t="s">
        <v>63</v>
      </c>
      <c r="S1398" s="84" t="s">
        <v>5174</v>
      </c>
    </row>
    <row r="1399" spans="1:19" s="42" customFormat="1" ht="15.9" x14ac:dyDescent="0.45">
      <c r="A1399" s="8"/>
      <c r="B1399" s="75" t="s">
        <v>3175</v>
      </c>
      <c r="C1399" s="76" t="s">
        <v>2650</v>
      </c>
      <c r="D1399" s="76" t="s">
        <v>2651</v>
      </c>
      <c r="E1399" s="76" t="s">
        <v>3176</v>
      </c>
      <c r="F1399" s="77" t="s">
        <v>52</v>
      </c>
      <c r="G1399" s="78">
        <v>175</v>
      </c>
      <c r="H1399" s="79">
        <v>0.56000000000000005</v>
      </c>
      <c r="I1399" s="80"/>
      <c r="J1399" s="81">
        <f>INT(I1399/G1399)</f>
        <v>0</v>
      </c>
      <c r="K1399" s="81">
        <f>MOD(I1399,G1399)</f>
        <v>0</v>
      </c>
      <c r="L1399" s="82" t="str">
        <f>IF(I1399="","-",J1399+K1399/(G1399/2))</f>
        <v>-</v>
      </c>
      <c r="M1399" s="83">
        <f>I1399*H1399</f>
        <v>0</v>
      </c>
      <c r="N1399" s="83">
        <f>IF(I1399=0,0,IF(I1399&lt;100,(H1399+0.1)*I1399-M1399+7.5,0))</f>
        <v>0</v>
      </c>
      <c r="O1399" s="83">
        <f>N1399+M1399</f>
        <v>0</v>
      </c>
      <c r="P1399" s="84"/>
      <c r="Q1399" s="78">
        <v>60</v>
      </c>
      <c r="R1399" s="85" t="s">
        <v>63</v>
      </c>
      <c r="S1399" s="84" t="s">
        <v>5175</v>
      </c>
    </row>
    <row r="1400" spans="1:19" s="42" customFormat="1" ht="15.9" x14ac:dyDescent="0.45">
      <c r="A1400" s="8"/>
      <c r="B1400" s="75" t="s">
        <v>3177</v>
      </c>
      <c r="C1400" s="76" t="s">
        <v>2650</v>
      </c>
      <c r="D1400" s="76" t="s">
        <v>2651</v>
      </c>
      <c r="E1400" s="76" t="s">
        <v>3178</v>
      </c>
      <c r="F1400" s="77" t="s">
        <v>52</v>
      </c>
      <c r="G1400" s="78">
        <v>175</v>
      </c>
      <c r="H1400" s="79">
        <v>1.7</v>
      </c>
      <c r="I1400" s="80"/>
      <c r="J1400" s="81">
        <f>INT(I1400/G1400)</f>
        <v>0</v>
      </c>
      <c r="K1400" s="81">
        <f>MOD(I1400,G1400)</f>
        <v>0</v>
      </c>
      <c r="L1400" s="82" t="str">
        <f>IF(I1400="","-",J1400+K1400/(G1400/2))</f>
        <v>-</v>
      </c>
      <c r="M1400" s="83">
        <f>I1400*H1400</f>
        <v>0</v>
      </c>
      <c r="N1400" s="83">
        <f>IF(I1400=0,0,IF(I1400&lt;100,(H1400+0.1)*I1400-M1400+7.5,0))</f>
        <v>0</v>
      </c>
      <c r="O1400" s="83">
        <f>N1400+M1400</f>
        <v>0</v>
      </c>
      <c r="P1400" s="84"/>
      <c r="Q1400" s="78">
        <v>40</v>
      </c>
      <c r="R1400" s="85" t="s">
        <v>731</v>
      </c>
      <c r="S1400" s="84" t="s">
        <v>4520</v>
      </c>
    </row>
    <row r="1401" spans="1:19" s="42" customFormat="1" ht="15.9" x14ac:dyDescent="0.45">
      <c r="A1401" s="8"/>
      <c r="B1401" s="75" t="s">
        <v>3179</v>
      </c>
      <c r="C1401" s="76" t="s">
        <v>2650</v>
      </c>
      <c r="D1401" s="76" t="s">
        <v>2651</v>
      </c>
      <c r="E1401" s="76" t="s">
        <v>3180</v>
      </c>
      <c r="F1401" s="77" t="s">
        <v>52</v>
      </c>
      <c r="G1401" s="78">
        <v>175</v>
      </c>
      <c r="H1401" s="79">
        <v>1.7</v>
      </c>
      <c r="I1401" s="80"/>
      <c r="J1401" s="81">
        <f>INT(I1401/G1401)</f>
        <v>0</v>
      </c>
      <c r="K1401" s="81">
        <f>MOD(I1401,G1401)</f>
        <v>0</v>
      </c>
      <c r="L1401" s="82" t="str">
        <f>IF(I1401="","-",J1401+K1401/(G1401/2))</f>
        <v>-</v>
      </c>
      <c r="M1401" s="83">
        <f>I1401*H1401</f>
        <v>0</v>
      </c>
      <c r="N1401" s="83">
        <f>IF(I1401=0,0,IF(I1401&lt;100,(H1401+0.1)*I1401-M1401+7.5,0))</f>
        <v>0</v>
      </c>
      <c r="O1401" s="83">
        <f>N1401+M1401</f>
        <v>0</v>
      </c>
      <c r="P1401" s="84"/>
      <c r="Q1401" s="78">
        <v>60</v>
      </c>
      <c r="R1401" s="85" t="s">
        <v>883</v>
      </c>
      <c r="S1401" s="84" t="s">
        <v>5468</v>
      </c>
    </row>
    <row r="1402" spans="1:19" s="42" customFormat="1" ht="15.9" x14ac:dyDescent="0.45">
      <c r="A1402" s="8"/>
      <c r="B1402" s="75" t="s">
        <v>3181</v>
      </c>
      <c r="C1402" s="76" t="s">
        <v>2650</v>
      </c>
      <c r="D1402" s="76" t="s">
        <v>2651</v>
      </c>
      <c r="E1402" s="76" t="s">
        <v>3182</v>
      </c>
      <c r="F1402" s="77" t="s">
        <v>52</v>
      </c>
      <c r="G1402" s="78">
        <v>175</v>
      </c>
      <c r="H1402" s="79">
        <v>0.73</v>
      </c>
      <c r="I1402" s="80"/>
      <c r="J1402" s="81">
        <f>INT(I1402/G1402)</f>
        <v>0</v>
      </c>
      <c r="K1402" s="81">
        <f>MOD(I1402,G1402)</f>
        <v>0</v>
      </c>
      <c r="L1402" s="82" t="str">
        <f>IF(I1402="","-",J1402+K1402/(G1402/2))</f>
        <v>-</v>
      </c>
      <c r="M1402" s="83">
        <f>I1402*H1402</f>
        <v>0</v>
      </c>
      <c r="N1402" s="83">
        <f>IF(I1402=0,0,IF(I1402&lt;100,(H1402+0.1)*I1402-M1402+7.5,0))</f>
        <v>0</v>
      </c>
      <c r="O1402" s="83">
        <f>N1402+M1402</f>
        <v>0</v>
      </c>
      <c r="P1402" s="84"/>
      <c r="Q1402" s="78">
        <v>70</v>
      </c>
      <c r="R1402" s="85" t="s">
        <v>58</v>
      </c>
      <c r="S1402" s="84" t="s">
        <v>5176</v>
      </c>
    </row>
    <row r="1403" spans="1:19" s="42" customFormat="1" ht="15.9" x14ac:dyDescent="0.45">
      <c r="A1403" s="8"/>
      <c r="B1403" s="75" t="s">
        <v>3183</v>
      </c>
      <c r="C1403" s="76" t="s">
        <v>2650</v>
      </c>
      <c r="D1403" s="76" t="s">
        <v>2651</v>
      </c>
      <c r="E1403" s="76" t="s">
        <v>3184</v>
      </c>
      <c r="F1403" s="77" t="s">
        <v>52</v>
      </c>
      <c r="G1403" s="78">
        <v>175</v>
      </c>
      <c r="H1403" s="79">
        <v>1.7</v>
      </c>
      <c r="I1403" s="80"/>
      <c r="J1403" s="81">
        <f>INT(I1403/G1403)</f>
        <v>0</v>
      </c>
      <c r="K1403" s="81">
        <f>MOD(I1403,G1403)</f>
        <v>0</v>
      </c>
      <c r="L1403" s="82" t="str">
        <f>IF(I1403="","-",J1403+K1403/(G1403/2))</f>
        <v>-</v>
      </c>
      <c r="M1403" s="83">
        <f>I1403*H1403</f>
        <v>0</v>
      </c>
      <c r="N1403" s="83">
        <f>IF(I1403=0,0,IF(I1403&lt;100,(H1403+0.1)*I1403-M1403+7.5,0))</f>
        <v>0</v>
      </c>
      <c r="O1403" s="83">
        <f>N1403+M1403</f>
        <v>0</v>
      </c>
      <c r="P1403" s="84"/>
      <c r="Q1403" s="78">
        <v>60</v>
      </c>
      <c r="R1403" s="85" t="s">
        <v>63</v>
      </c>
      <c r="S1403" s="84" t="s">
        <v>4718</v>
      </c>
    </row>
    <row r="1404" spans="1:19" s="42" customFormat="1" ht="15.9" x14ac:dyDescent="0.45">
      <c r="A1404" s="8"/>
      <c r="B1404" s="75" t="s">
        <v>3185</v>
      </c>
      <c r="C1404" s="76" t="s">
        <v>2650</v>
      </c>
      <c r="D1404" s="76" t="s">
        <v>2651</v>
      </c>
      <c r="E1404" s="76" t="s">
        <v>3186</v>
      </c>
      <c r="F1404" s="77" t="s">
        <v>52</v>
      </c>
      <c r="G1404" s="78">
        <v>175</v>
      </c>
      <c r="H1404" s="79">
        <v>1.24</v>
      </c>
      <c r="I1404" s="80"/>
      <c r="J1404" s="81">
        <f>INT(I1404/G1404)</f>
        <v>0</v>
      </c>
      <c r="K1404" s="81">
        <f>MOD(I1404,G1404)</f>
        <v>0</v>
      </c>
      <c r="L1404" s="82" t="str">
        <f>IF(I1404="","-",J1404+K1404/(G1404/2))</f>
        <v>-</v>
      </c>
      <c r="M1404" s="83">
        <f>I1404*H1404</f>
        <v>0</v>
      </c>
      <c r="N1404" s="83">
        <f>IF(I1404=0,0,IF(I1404&lt;100,(H1404+0.1)*I1404-M1404+7.5,0))</f>
        <v>0</v>
      </c>
      <c r="O1404" s="83">
        <f>N1404+M1404</f>
        <v>0</v>
      </c>
      <c r="P1404" s="84"/>
      <c r="Q1404" s="78">
        <v>60</v>
      </c>
      <c r="R1404" s="85" t="s">
        <v>63</v>
      </c>
      <c r="S1404" s="84" t="s">
        <v>4493</v>
      </c>
    </row>
    <row r="1405" spans="1:19" s="42" customFormat="1" ht="15.9" x14ac:dyDescent="0.45">
      <c r="A1405" s="8"/>
      <c r="B1405" s="75" t="s">
        <v>3187</v>
      </c>
      <c r="C1405" s="76" t="s">
        <v>2650</v>
      </c>
      <c r="D1405" s="76" t="s">
        <v>2651</v>
      </c>
      <c r="E1405" s="76" t="s">
        <v>3188</v>
      </c>
      <c r="F1405" s="77" t="s">
        <v>52</v>
      </c>
      <c r="G1405" s="78">
        <v>175</v>
      </c>
      <c r="H1405" s="79">
        <v>0.84</v>
      </c>
      <c r="I1405" s="80"/>
      <c r="J1405" s="81">
        <f>INT(I1405/G1405)</f>
        <v>0</v>
      </c>
      <c r="K1405" s="81">
        <f>MOD(I1405,G1405)</f>
        <v>0</v>
      </c>
      <c r="L1405" s="82" t="str">
        <f>IF(I1405="","-",J1405+K1405/(G1405/2))</f>
        <v>-</v>
      </c>
      <c r="M1405" s="83">
        <f>I1405*H1405</f>
        <v>0</v>
      </c>
      <c r="N1405" s="83">
        <f>IF(I1405=0,0,IF(I1405&lt;100,(H1405+0.1)*I1405-M1405+7.5,0))</f>
        <v>0</v>
      </c>
      <c r="O1405" s="83">
        <f>N1405+M1405</f>
        <v>0</v>
      </c>
      <c r="P1405" s="84"/>
      <c r="Q1405" s="78">
        <v>60</v>
      </c>
      <c r="R1405" s="85" t="s">
        <v>63</v>
      </c>
      <c r="S1405" s="84" t="s">
        <v>5177</v>
      </c>
    </row>
    <row r="1406" spans="1:19" s="42" customFormat="1" ht="15.9" x14ac:dyDescent="0.45">
      <c r="A1406" s="8"/>
      <c r="B1406" s="75" t="s">
        <v>3189</v>
      </c>
      <c r="C1406" s="76" t="s">
        <v>2650</v>
      </c>
      <c r="D1406" s="76" t="s">
        <v>2651</v>
      </c>
      <c r="E1406" s="76" t="s">
        <v>3190</v>
      </c>
      <c r="F1406" s="77" t="s">
        <v>52</v>
      </c>
      <c r="G1406" s="78">
        <v>175</v>
      </c>
      <c r="H1406" s="79">
        <v>0.73</v>
      </c>
      <c r="I1406" s="80"/>
      <c r="J1406" s="81">
        <f>INT(I1406/G1406)</f>
        <v>0</v>
      </c>
      <c r="K1406" s="81">
        <f>MOD(I1406,G1406)</f>
        <v>0</v>
      </c>
      <c r="L1406" s="82" t="str">
        <f>IF(I1406="","-",J1406+K1406/(G1406/2))</f>
        <v>-</v>
      </c>
      <c r="M1406" s="83">
        <f>I1406*H1406</f>
        <v>0</v>
      </c>
      <c r="N1406" s="83">
        <f>IF(I1406=0,0,IF(I1406&lt;100,(H1406+0.1)*I1406-M1406+7.5,0))</f>
        <v>0</v>
      </c>
      <c r="O1406" s="83">
        <f>N1406+M1406</f>
        <v>0</v>
      </c>
      <c r="P1406" s="84"/>
      <c r="Q1406" s="78">
        <v>50</v>
      </c>
      <c r="R1406" s="85" t="s">
        <v>58</v>
      </c>
      <c r="S1406" s="84" t="s">
        <v>4507</v>
      </c>
    </row>
    <row r="1407" spans="1:19" s="42" customFormat="1" ht="15.9" x14ac:dyDescent="0.45">
      <c r="A1407" s="8"/>
      <c r="B1407" s="75" t="s">
        <v>3191</v>
      </c>
      <c r="C1407" s="76" t="s">
        <v>2650</v>
      </c>
      <c r="D1407" s="76" t="s">
        <v>2651</v>
      </c>
      <c r="E1407" s="76" t="s">
        <v>3192</v>
      </c>
      <c r="F1407" s="77" t="s">
        <v>52</v>
      </c>
      <c r="G1407" s="78">
        <v>175</v>
      </c>
      <c r="H1407" s="79">
        <v>0.63</v>
      </c>
      <c r="I1407" s="80"/>
      <c r="J1407" s="81">
        <f>INT(I1407/G1407)</f>
        <v>0</v>
      </c>
      <c r="K1407" s="81">
        <f>MOD(I1407,G1407)</f>
        <v>0</v>
      </c>
      <c r="L1407" s="82" t="str">
        <f>IF(I1407="","-",J1407+K1407/(G1407/2))</f>
        <v>-</v>
      </c>
      <c r="M1407" s="83">
        <f>I1407*H1407</f>
        <v>0</v>
      </c>
      <c r="N1407" s="83">
        <f>IF(I1407=0,0,IF(I1407&lt;100,(H1407+0.1)*I1407-M1407+7.5,0))</f>
        <v>0</v>
      </c>
      <c r="O1407" s="83">
        <f>N1407+M1407</f>
        <v>0</v>
      </c>
      <c r="P1407" s="84"/>
      <c r="Q1407" s="78">
        <v>55</v>
      </c>
      <c r="R1407" s="85" t="s">
        <v>138</v>
      </c>
      <c r="S1407" s="84" t="s">
        <v>5178</v>
      </c>
    </row>
    <row r="1408" spans="1:19" s="42" customFormat="1" ht="15.9" x14ac:dyDescent="0.45">
      <c r="A1408" s="8"/>
      <c r="B1408" s="75" t="s">
        <v>3193</v>
      </c>
      <c r="C1408" s="76" t="s">
        <v>2650</v>
      </c>
      <c r="D1408" s="76" t="s">
        <v>2651</v>
      </c>
      <c r="E1408" s="76" t="s">
        <v>3194</v>
      </c>
      <c r="F1408" s="77" t="s">
        <v>52</v>
      </c>
      <c r="G1408" s="78">
        <v>175</v>
      </c>
      <c r="H1408" s="79">
        <v>1.7</v>
      </c>
      <c r="I1408" s="80"/>
      <c r="J1408" s="81">
        <f>INT(I1408/G1408)</f>
        <v>0</v>
      </c>
      <c r="K1408" s="81">
        <f>MOD(I1408,G1408)</f>
        <v>0</v>
      </c>
      <c r="L1408" s="82" t="str">
        <f>IF(I1408="","-",J1408+K1408/(G1408/2))</f>
        <v>-</v>
      </c>
      <c r="M1408" s="83">
        <f>I1408*H1408</f>
        <v>0</v>
      </c>
      <c r="N1408" s="83">
        <f>IF(I1408=0,0,IF(I1408&lt;100,(H1408+0.1)*I1408-M1408+7.5,0))</f>
        <v>0</v>
      </c>
      <c r="O1408" s="83">
        <f>N1408+M1408</f>
        <v>0</v>
      </c>
      <c r="P1408" s="84"/>
      <c r="Q1408" s="78">
        <v>50</v>
      </c>
      <c r="R1408" s="85" t="s">
        <v>63</v>
      </c>
      <c r="S1408" s="84" t="s">
        <v>5179</v>
      </c>
    </row>
    <row r="1409" spans="1:19" s="42" customFormat="1" ht="15.9" x14ac:dyDescent="0.45">
      <c r="A1409" s="8"/>
      <c r="B1409" s="75" t="s">
        <v>3195</v>
      </c>
      <c r="C1409" s="76" t="s">
        <v>2650</v>
      </c>
      <c r="D1409" s="76" t="s">
        <v>2651</v>
      </c>
      <c r="E1409" s="76" t="s">
        <v>3196</v>
      </c>
      <c r="F1409" s="77" t="s">
        <v>52</v>
      </c>
      <c r="G1409" s="78">
        <v>175</v>
      </c>
      <c r="H1409" s="79">
        <v>1.99</v>
      </c>
      <c r="I1409" s="80"/>
      <c r="J1409" s="81">
        <f>INT(I1409/G1409)</f>
        <v>0</v>
      </c>
      <c r="K1409" s="81">
        <f>MOD(I1409,G1409)</f>
        <v>0</v>
      </c>
      <c r="L1409" s="82" t="str">
        <f>IF(I1409="","-",J1409+K1409/(G1409/2))</f>
        <v>-</v>
      </c>
      <c r="M1409" s="83">
        <f>I1409*H1409</f>
        <v>0</v>
      </c>
      <c r="N1409" s="83">
        <f>IF(I1409=0,0,IF(I1409&lt;100,(H1409+0.1)*I1409-M1409+7.5,0))</f>
        <v>0</v>
      </c>
      <c r="O1409" s="83">
        <f>N1409+M1409</f>
        <v>0</v>
      </c>
      <c r="P1409" s="84"/>
      <c r="Q1409" s="78">
        <v>50</v>
      </c>
      <c r="R1409" s="85" t="s">
        <v>138</v>
      </c>
      <c r="S1409" s="84" t="s">
        <v>5180</v>
      </c>
    </row>
    <row r="1410" spans="1:19" s="42" customFormat="1" ht="15.9" x14ac:dyDescent="0.45">
      <c r="A1410" s="8"/>
      <c r="B1410" s="75" t="s">
        <v>3197</v>
      </c>
      <c r="C1410" s="76" t="s">
        <v>3198</v>
      </c>
      <c r="D1410" s="76" t="s">
        <v>3199</v>
      </c>
      <c r="E1410" s="76" t="s">
        <v>76</v>
      </c>
      <c r="F1410" s="77" t="s">
        <v>52</v>
      </c>
      <c r="G1410" s="78">
        <v>200</v>
      </c>
      <c r="H1410" s="79">
        <v>0.91</v>
      </c>
      <c r="I1410" s="80"/>
      <c r="J1410" s="81">
        <f>INT(I1410/G1410)</f>
        <v>0</v>
      </c>
      <c r="K1410" s="81">
        <f>MOD(I1410,G1410)</f>
        <v>0</v>
      </c>
      <c r="L1410" s="82" t="str">
        <f>IF(I1410="","-",J1410+K1410/(G1410/2))</f>
        <v>-</v>
      </c>
      <c r="M1410" s="83">
        <f>I1410*H1410</f>
        <v>0</v>
      </c>
      <c r="N1410" s="83">
        <f>IF(I1410=0,0,IF(I1410&lt;100,(H1410+0.1)*I1410-M1410+7.5,0))</f>
        <v>0</v>
      </c>
      <c r="O1410" s="83">
        <f>N1410+M1410</f>
        <v>0</v>
      </c>
      <c r="P1410" s="84"/>
      <c r="Q1410" s="78">
        <v>50</v>
      </c>
      <c r="R1410" s="85" t="s">
        <v>58</v>
      </c>
      <c r="S1410" s="84" t="s">
        <v>4520</v>
      </c>
    </row>
    <row r="1411" spans="1:19" s="42" customFormat="1" ht="15.9" x14ac:dyDescent="0.45">
      <c r="A1411" s="8"/>
      <c r="B1411" s="75" t="s">
        <v>3200</v>
      </c>
      <c r="C1411" s="76" t="s">
        <v>3201</v>
      </c>
      <c r="D1411" s="76" t="s">
        <v>3202</v>
      </c>
      <c r="E1411" s="76" t="s">
        <v>76</v>
      </c>
      <c r="F1411" s="77" t="s">
        <v>52</v>
      </c>
      <c r="G1411" s="78">
        <v>175</v>
      </c>
      <c r="H1411" s="79">
        <v>0.95</v>
      </c>
      <c r="I1411" s="80"/>
      <c r="J1411" s="81">
        <f>INT(I1411/G1411)</f>
        <v>0</v>
      </c>
      <c r="K1411" s="81">
        <f>MOD(I1411,G1411)</f>
        <v>0</v>
      </c>
      <c r="L1411" s="82" t="str">
        <f>IF(I1411="","-",J1411+K1411/(G1411/2))</f>
        <v>-</v>
      </c>
      <c r="M1411" s="83">
        <f>I1411*H1411</f>
        <v>0</v>
      </c>
      <c r="N1411" s="83">
        <f>IF(I1411=0,0,IF(I1411&lt;100,(H1411+0.1)*I1411-M1411+7.5,0))</f>
        <v>0</v>
      </c>
      <c r="O1411" s="83">
        <f>N1411+M1411</f>
        <v>0</v>
      </c>
      <c r="P1411" s="84"/>
      <c r="Q1411" s="78">
        <v>70</v>
      </c>
      <c r="R1411" s="85" t="s">
        <v>163</v>
      </c>
      <c r="S1411" s="84" t="s">
        <v>4520</v>
      </c>
    </row>
    <row r="1412" spans="1:19" s="42" customFormat="1" ht="15.9" x14ac:dyDescent="0.45">
      <c r="A1412" s="8"/>
      <c r="B1412" s="75" t="s">
        <v>3203</v>
      </c>
      <c r="C1412" s="76" t="s">
        <v>3204</v>
      </c>
      <c r="D1412" s="76" t="s">
        <v>3205</v>
      </c>
      <c r="E1412" s="76" t="s">
        <v>76</v>
      </c>
      <c r="F1412" s="77" t="s">
        <v>52</v>
      </c>
      <c r="G1412" s="78">
        <v>200</v>
      </c>
      <c r="H1412" s="79">
        <v>0.96</v>
      </c>
      <c r="I1412" s="80"/>
      <c r="J1412" s="81">
        <f>INT(I1412/G1412)</f>
        <v>0</v>
      </c>
      <c r="K1412" s="81">
        <f>MOD(I1412,G1412)</f>
        <v>0</v>
      </c>
      <c r="L1412" s="82" t="str">
        <f>IF(I1412="","-",J1412+K1412/(G1412/2))</f>
        <v>-</v>
      </c>
      <c r="M1412" s="83">
        <f>I1412*H1412</f>
        <v>0</v>
      </c>
      <c r="N1412" s="83">
        <f>IF(I1412=0,0,IF(I1412&lt;100,(H1412+0.1)*I1412-M1412+7.5,0))</f>
        <v>0</v>
      </c>
      <c r="O1412" s="83">
        <f>N1412+M1412</f>
        <v>0</v>
      </c>
      <c r="P1412" s="84"/>
      <c r="Q1412" s="78">
        <v>80</v>
      </c>
      <c r="R1412" s="85" t="s">
        <v>53</v>
      </c>
      <c r="S1412" s="84" t="s">
        <v>5181</v>
      </c>
    </row>
    <row r="1413" spans="1:19" s="42" customFormat="1" ht="15.9" x14ac:dyDescent="0.45">
      <c r="A1413" s="8"/>
      <c r="B1413" s="75" t="s">
        <v>3206</v>
      </c>
      <c r="C1413" s="76" t="s">
        <v>3207</v>
      </c>
      <c r="D1413" s="76" t="s">
        <v>3208</v>
      </c>
      <c r="E1413" s="76" t="s">
        <v>76</v>
      </c>
      <c r="F1413" s="77" t="s">
        <v>52</v>
      </c>
      <c r="G1413" s="78">
        <v>200</v>
      </c>
      <c r="H1413" s="79">
        <v>0.76</v>
      </c>
      <c r="I1413" s="80"/>
      <c r="J1413" s="81">
        <f>INT(I1413/G1413)</f>
        <v>0</v>
      </c>
      <c r="K1413" s="81">
        <f>MOD(I1413,G1413)</f>
        <v>0</v>
      </c>
      <c r="L1413" s="82" t="str">
        <f>IF(I1413="","-",J1413+K1413/(G1413/2))</f>
        <v>-</v>
      </c>
      <c r="M1413" s="83">
        <f>I1413*H1413</f>
        <v>0</v>
      </c>
      <c r="N1413" s="83">
        <f>IF(I1413=0,0,IF(I1413&lt;100,(H1413+0.1)*I1413-M1413+7.5,0))</f>
        <v>0</v>
      </c>
      <c r="O1413" s="83">
        <f>N1413+M1413</f>
        <v>0</v>
      </c>
      <c r="P1413" s="84"/>
      <c r="Q1413" s="78">
        <v>60</v>
      </c>
      <c r="R1413" s="85" t="s">
        <v>163</v>
      </c>
      <c r="S1413" s="84" t="s">
        <v>4520</v>
      </c>
    </row>
    <row r="1414" spans="1:19" s="42" customFormat="1" ht="15.9" x14ac:dyDescent="0.45">
      <c r="A1414" s="8"/>
      <c r="B1414" s="75" t="s">
        <v>3209</v>
      </c>
      <c r="C1414" s="76" t="s">
        <v>3210</v>
      </c>
      <c r="D1414" s="76" t="s">
        <v>3211</v>
      </c>
      <c r="E1414" s="76" t="s">
        <v>76</v>
      </c>
      <c r="F1414" s="77" t="s">
        <v>52</v>
      </c>
      <c r="G1414" s="78">
        <v>175</v>
      </c>
      <c r="H1414" s="79">
        <v>1.08</v>
      </c>
      <c r="I1414" s="80"/>
      <c r="J1414" s="81">
        <f>INT(I1414/G1414)</f>
        <v>0</v>
      </c>
      <c r="K1414" s="81">
        <f>MOD(I1414,G1414)</f>
        <v>0</v>
      </c>
      <c r="L1414" s="82" t="str">
        <f>IF(I1414="","-",J1414+K1414/(G1414/2))</f>
        <v>-</v>
      </c>
      <c r="M1414" s="83">
        <f>I1414*H1414</f>
        <v>0</v>
      </c>
      <c r="N1414" s="83">
        <f>IF(I1414=0,0,IF(I1414&lt;100,(H1414+0.1)*I1414-M1414+7.5,0))</f>
        <v>0</v>
      </c>
      <c r="O1414" s="83">
        <f>N1414+M1414</f>
        <v>0</v>
      </c>
      <c r="P1414" s="84"/>
      <c r="Q1414" s="78">
        <v>90</v>
      </c>
      <c r="R1414" s="85" t="s">
        <v>138</v>
      </c>
      <c r="S1414" s="84" t="s">
        <v>5182</v>
      </c>
    </row>
    <row r="1415" spans="1:19" s="42" customFormat="1" ht="15.9" x14ac:dyDescent="0.45">
      <c r="A1415" s="8"/>
      <c r="B1415" s="75" t="s">
        <v>3212</v>
      </c>
      <c r="C1415" s="76" t="s">
        <v>3210</v>
      </c>
      <c r="D1415" s="76" t="s">
        <v>3211</v>
      </c>
      <c r="E1415" s="76" t="s">
        <v>3213</v>
      </c>
      <c r="F1415" s="77" t="s">
        <v>52</v>
      </c>
      <c r="G1415" s="78">
        <v>175</v>
      </c>
      <c r="H1415" s="79">
        <v>1.86</v>
      </c>
      <c r="I1415" s="80"/>
      <c r="J1415" s="81">
        <f>INT(I1415/G1415)</f>
        <v>0</v>
      </c>
      <c r="K1415" s="81">
        <f>MOD(I1415,G1415)</f>
        <v>0</v>
      </c>
      <c r="L1415" s="82" t="str">
        <f>IF(I1415="","-",J1415+K1415/(G1415/2))</f>
        <v>-</v>
      </c>
      <c r="M1415" s="83">
        <f>I1415*H1415</f>
        <v>0</v>
      </c>
      <c r="N1415" s="83">
        <f>IF(I1415=0,0,IF(I1415&lt;100,(H1415+0.1)*I1415-M1415+7.5,0))</f>
        <v>0</v>
      </c>
      <c r="O1415" s="83">
        <f>N1415+M1415</f>
        <v>0</v>
      </c>
      <c r="P1415" s="84"/>
      <c r="Q1415" s="78">
        <v>80</v>
      </c>
      <c r="R1415" s="85" t="s">
        <v>58</v>
      </c>
      <c r="S1415" s="84" t="s">
        <v>5183</v>
      </c>
    </row>
    <row r="1416" spans="1:19" s="42" customFormat="1" ht="15.9" x14ac:dyDescent="0.45">
      <c r="A1416" s="8"/>
      <c r="B1416" s="75" t="s">
        <v>3214</v>
      </c>
      <c r="C1416" s="76" t="s">
        <v>3215</v>
      </c>
      <c r="D1416" s="76" t="s">
        <v>3216</v>
      </c>
      <c r="E1416" s="76" t="s">
        <v>76</v>
      </c>
      <c r="F1416" s="77" t="s">
        <v>52</v>
      </c>
      <c r="G1416" s="78">
        <v>175</v>
      </c>
      <c r="H1416" s="79">
        <v>0.91</v>
      </c>
      <c r="I1416" s="80"/>
      <c r="J1416" s="81">
        <f>INT(I1416/G1416)</f>
        <v>0</v>
      </c>
      <c r="K1416" s="81">
        <f>MOD(I1416,G1416)</f>
        <v>0</v>
      </c>
      <c r="L1416" s="82" t="str">
        <f>IF(I1416="","-",J1416+K1416/(G1416/2))</f>
        <v>-</v>
      </c>
      <c r="M1416" s="83">
        <f>I1416*H1416</f>
        <v>0</v>
      </c>
      <c r="N1416" s="83">
        <f>IF(I1416=0,0,IF(I1416&lt;100,(H1416+0.1)*I1416-M1416+7.5,0))</f>
        <v>0</v>
      </c>
      <c r="O1416" s="83">
        <f>N1416+M1416</f>
        <v>0</v>
      </c>
      <c r="P1416" s="84"/>
      <c r="Q1416" s="78">
        <v>50</v>
      </c>
      <c r="R1416" s="85" t="s">
        <v>138</v>
      </c>
      <c r="S1416" s="84" t="s">
        <v>4520</v>
      </c>
    </row>
    <row r="1417" spans="1:19" s="42" customFormat="1" ht="15.9" x14ac:dyDescent="0.45">
      <c r="A1417" s="8"/>
      <c r="B1417" s="75" t="s">
        <v>3217</v>
      </c>
      <c r="C1417" s="76" t="s">
        <v>3218</v>
      </c>
      <c r="D1417" s="76" t="s">
        <v>3219</v>
      </c>
      <c r="E1417" s="76" t="s">
        <v>76</v>
      </c>
      <c r="F1417" s="88" t="s">
        <v>52</v>
      </c>
      <c r="G1417" s="78">
        <v>200</v>
      </c>
      <c r="H1417" s="79">
        <v>0.77</v>
      </c>
      <c r="I1417" s="80"/>
      <c r="J1417" s="81">
        <f>INT(I1417/G1417)</f>
        <v>0</v>
      </c>
      <c r="K1417" s="81">
        <f>MOD(I1417,G1417)</f>
        <v>0</v>
      </c>
      <c r="L1417" s="82" t="str">
        <f>IF(I1417="","-",J1417+K1417/(G1417/2))</f>
        <v>-</v>
      </c>
      <c r="M1417" s="83">
        <f>I1417*H1417</f>
        <v>0</v>
      </c>
      <c r="N1417" s="83">
        <f>IF(I1417=0,0,IF(I1417&lt;100,(H1417+0.1)*I1417-M1417+7.5,0))</f>
        <v>0</v>
      </c>
      <c r="O1417" s="83">
        <f>N1417+M1417</f>
        <v>0</v>
      </c>
      <c r="P1417" s="84"/>
      <c r="Q1417" s="78" t="s">
        <v>3220</v>
      </c>
      <c r="R1417" s="85" t="s">
        <v>283</v>
      </c>
      <c r="S1417" s="84" t="s">
        <v>5184</v>
      </c>
    </row>
    <row r="1418" spans="1:19" s="42" customFormat="1" ht="15.9" x14ac:dyDescent="0.45">
      <c r="A1418" s="8"/>
      <c r="B1418" s="75" t="s">
        <v>3221</v>
      </c>
      <c r="C1418" s="76" t="s">
        <v>3218</v>
      </c>
      <c r="D1418" s="76" t="s">
        <v>3219</v>
      </c>
      <c r="E1418" s="76" t="s">
        <v>3222</v>
      </c>
      <c r="F1418" s="77" t="s">
        <v>52</v>
      </c>
      <c r="G1418" s="78">
        <v>200</v>
      </c>
      <c r="H1418" s="79">
        <v>0.91</v>
      </c>
      <c r="I1418" s="80"/>
      <c r="J1418" s="81">
        <f>INT(I1418/G1418)</f>
        <v>0</v>
      </c>
      <c r="K1418" s="81">
        <f>MOD(I1418,G1418)</f>
        <v>0</v>
      </c>
      <c r="L1418" s="82" t="str">
        <f>IF(I1418="","-",J1418+K1418/(G1418/2))</f>
        <v>-</v>
      </c>
      <c r="M1418" s="83">
        <f>I1418*H1418</f>
        <v>0</v>
      </c>
      <c r="N1418" s="83">
        <f>IF(I1418=0,0,IF(I1418&lt;100,(H1418+0.1)*I1418-M1418+7.5,0))</f>
        <v>0</v>
      </c>
      <c r="O1418" s="83">
        <f>N1418+M1418</f>
        <v>0</v>
      </c>
      <c r="P1418" s="84"/>
      <c r="Q1418" s="78">
        <v>25</v>
      </c>
      <c r="R1418" s="85" t="s">
        <v>283</v>
      </c>
      <c r="S1418" s="84" t="s">
        <v>5185</v>
      </c>
    </row>
    <row r="1419" spans="1:19" s="42" customFormat="1" ht="15.9" x14ac:dyDescent="0.45">
      <c r="A1419" s="8"/>
      <c r="B1419" s="75" t="s">
        <v>3223</v>
      </c>
      <c r="C1419" s="76" t="s">
        <v>3218</v>
      </c>
      <c r="D1419" s="76" t="s">
        <v>3219</v>
      </c>
      <c r="E1419" s="76" t="s">
        <v>3224</v>
      </c>
      <c r="F1419" s="77" t="s">
        <v>52</v>
      </c>
      <c r="G1419" s="78">
        <v>200</v>
      </c>
      <c r="H1419" s="79">
        <v>1.1200000000000001</v>
      </c>
      <c r="I1419" s="80"/>
      <c r="J1419" s="81">
        <f>INT(I1419/G1419)</f>
        <v>0</v>
      </c>
      <c r="K1419" s="81">
        <f>MOD(I1419,G1419)</f>
        <v>0</v>
      </c>
      <c r="L1419" s="82" t="str">
        <f>IF(I1419="","-",J1419+K1419/(G1419/2))</f>
        <v>-</v>
      </c>
      <c r="M1419" s="83">
        <f>I1419*H1419</f>
        <v>0</v>
      </c>
      <c r="N1419" s="83">
        <f>IF(I1419=0,0,IF(I1419&lt;100,(H1419+0.1)*I1419-M1419+7.5,0))</f>
        <v>0</v>
      </c>
      <c r="O1419" s="83">
        <f>N1419+M1419</f>
        <v>0</v>
      </c>
      <c r="P1419" s="84"/>
      <c r="Q1419" s="78">
        <v>30</v>
      </c>
      <c r="R1419" s="85" t="s">
        <v>283</v>
      </c>
      <c r="S1419" s="84" t="s">
        <v>5186</v>
      </c>
    </row>
    <row r="1420" spans="1:19" s="42" customFormat="1" ht="15.9" x14ac:dyDescent="0.45">
      <c r="A1420" s="8"/>
      <c r="B1420" s="75" t="s">
        <v>3225</v>
      </c>
      <c r="C1420" s="76" t="s">
        <v>3218</v>
      </c>
      <c r="D1420" s="76" t="s">
        <v>3219</v>
      </c>
      <c r="E1420" s="76" t="s">
        <v>3226</v>
      </c>
      <c r="F1420" s="77" t="s">
        <v>52</v>
      </c>
      <c r="G1420" s="78">
        <v>200</v>
      </c>
      <c r="H1420" s="79">
        <v>0.91</v>
      </c>
      <c r="I1420" s="80"/>
      <c r="J1420" s="81">
        <f>INT(I1420/G1420)</f>
        <v>0</v>
      </c>
      <c r="K1420" s="81">
        <f>MOD(I1420,G1420)</f>
        <v>0</v>
      </c>
      <c r="L1420" s="82" t="str">
        <f>IF(I1420="","-",J1420+K1420/(G1420/2))</f>
        <v>-</v>
      </c>
      <c r="M1420" s="83">
        <f>I1420*H1420</f>
        <v>0</v>
      </c>
      <c r="N1420" s="83">
        <f>IF(I1420=0,0,IF(I1420&lt;100,(H1420+0.1)*I1420-M1420+7.5,0))</f>
        <v>0</v>
      </c>
      <c r="O1420" s="83">
        <f>N1420+M1420</f>
        <v>0</v>
      </c>
      <c r="P1420" s="84"/>
      <c r="Q1420" s="78" t="s">
        <v>599</v>
      </c>
      <c r="R1420" s="85" t="s">
        <v>283</v>
      </c>
      <c r="S1420" s="84" t="s">
        <v>5185</v>
      </c>
    </row>
    <row r="1421" spans="1:19" s="42" customFormat="1" ht="15.9" x14ac:dyDescent="0.45">
      <c r="A1421" s="8"/>
      <c r="B1421" s="75" t="s">
        <v>3227</v>
      </c>
      <c r="C1421" s="76" t="s">
        <v>3218</v>
      </c>
      <c r="D1421" s="76" t="s">
        <v>3219</v>
      </c>
      <c r="E1421" s="76" t="s">
        <v>3228</v>
      </c>
      <c r="F1421" s="77" t="s">
        <v>52</v>
      </c>
      <c r="G1421" s="78">
        <v>200</v>
      </c>
      <c r="H1421" s="79">
        <v>1.05</v>
      </c>
      <c r="I1421" s="80"/>
      <c r="J1421" s="81">
        <f>INT(I1421/G1421)</f>
        <v>0</v>
      </c>
      <c r="K1421" s="81">
        <f>MOD(I1421,G1421)</f>
        <v>0</v>
      </c>
      <c r="L1421" s="82" t="str">
        <f>IF(I1421="","-",J1421+K1421/(G1421/2))</f>
        <v>-</v>
      </c>
      <c r="M1421" s="83">
        <f>I1421*H1421</f>
        <v>0</v>
      </c>
      <c r="N1421" s="83">
        <f>IF(I1421=0,0,IF(I1421&lt;100,(H1421+0.1)*I1421-M1421+7.5,0))</f>
        <v>0</v>
      </c>
      <c r="O1421" s="83">
        <f>N1421+M1421</f>
        <v>0</v>
      </c>
      <c r="P1421" s="84"/>
      <c r="Q1421" s="78" t="s">
        <v>3229</v>
      </c>
      <c r="R1421" s="85" t="s">
        <v>283</v>
      </c>
      <c r="S1421" s="84" t="s">
        <v>5187</v>
      </c>
    </row>
    <row r="1422" spans="1:19" s="42" customFormat="1" ht="15.9" x14ac:dyDescent="0.45">
      <c r="A1422" s="8"/>
      <c r="B1422" s="75" t="s">
        <v>3230</v>
      </c>
      <c r="C1422" s="76" t="s">
        <v>3218</v>
      </c>
      <c r="D1422" s="76" t="s">
        <v>3219</v>
      </c>
      <c r="E1422" s="76" t="s">
        <v>3231</v>
      </c>
      <c r="F1422" s="77" t="s">
        <v>52</v>
      </c>
      <c r="G1422" s="78">
        <v>200</v>
      </c>
      <c r="H1422" s="79">
        <v>1.1200000000000001</v>
      </c>
      <c r="I1422" s="80"/>
      <c r="J1422" s="81">
        <f>INT(I1422/G1422)</f>
        <v>0</v>
      </c>
      <c r="K1422" s="81">
        <f>MOD(I1422,G1422)</f>
        <v>0</v>
      </c>
      <c r="L1422" s="82" t="str">
        <f>IF(I1422="","-",J1422+K1422/(G1422/2))</f>
        <v>-</v>
      </c>
      <c r="M1422" s="83">
        <f>I1422*H1422</f>
        <v>0</v>
      </c>
      <c r="N1422" s="83">
        <f>IF(I1422=0,0,IF(I1422&lt;100,(H1422+0.1)*I1422-M1422+7.5,0))</f>
        <v>0</v>
      </c>
      <c r="O1422" s="83">
        <f>N1422+M1422</f>
        <v>0</v>
      </c>
      <c r="P1422" s="84"/>
      <c r="Q1422" s="78" t="s">
        <v>3229</v>
      </c>
      <c r="R1422" s="85" t="s">
        <v>283</v>
      </c>
      <c r="S1422" s="84" t="s">
        <v>5188</v>
      </c>
    </row>
    <row r="1423" spans="1:19" s="42" customFormat="1" ht="15.9" x14ac:dyDescent="0.45">
      <c r="A1423" s="8"/>
      <c r="B1423" s="75" t="s">
        <v>3232</v>
      </c>
      <c r="C1423" s="86" t="s">
        <v>3233</v>
      </c>
      <c r="D1423" s="86" t="s">
        <v>3234</v>
      </c>
      <c r="E1423" s="86" t="s">
        <v>3235</v>
      </c>
      <c r="F1423" s="87" t="s">
        <v>52</v>
      </c>
      <c r="G1423" s="78">
        <v>150</v>
      </c>
      <c r="H1423" s="79">
        <v>0.94000000000000006</v>
      </c>
      <c r="I1423" s="80"/>
      <c r="J1423" s="81">
        <f>INT(I1423/G1423)</f>
        <v>0</v>
      </c>
      <c r="K1423" s="81">
        <f>MOD(I1423,G1423)</f>
        <v>0</v>
      </c>
      <c r="L1423" s="82" t="str">
        <f>IF(I1423="","-",J1423+K1423/(G1423/2))</f>
        <v>-</v>
      </c>
      <c r="M1423" s="83">
        <f>I1423*H1423</f>
        <v>0</v>
      </c>
      <c r="N1423" s="83">
        <f>IF(I1423=0,0,IF(I1423&lt;100,(H1423+0.1)*I1423-M1423+7.5,0))</f>
        <v>0</v>
      </c>
      <c r="O1423" s="83">
        <f>N1423+M1423</f>
        <v>0</v>
      </c>
      <c r="P1423" s="84"/>
      <c r="Q1423" s="78">
        <v>80</v>
      </c>
      <c r="R1423" s="85" t="s">
        <v>63</v>
      </c>
      <c r="S1423" s="84"/>
    </row>
    <row r="1424" spans="1:19" s="42" customFormat="1" ht="15.9" x14ac:dyDescent="0.45">
      <c r="A1424" s="8"/>
      <c r="B1424" s="75" t="s">
        <v>3236</v>
      </c>
      <c r="C1424" s="76" t="s">
        <v>3233</v>
      </c>
      <c r="D1424" s="76" t="s">
        <v>3234</v>
      </c>
      <c r="E1424" s="76" t="s">
        <v>1506</v>
      </c>
      <c r="F1424" s="77" t="s">
        <v>52</v>
      </c>
      <c r="G1424" s="78">
        <v>150</v>
      </c>
      <c r="H1424" s="79">
        <v>0.94000000000000006</v>
      </c>
      <c r="I1424" s="80"/>
      <c r="J1424" s="81">
        <f>INT(I1424/G1424)</f>
        <v>0</v>
      </c>
      <c r="K1424" s="81">
        <f>MOD(I1424,G1424)</f>
        <v>0</v>
      </c>
      <c r="L1424" s="82" t="str">
        <f>IF(I1424="","-",J1424+K1424/(G1424/2))</f>
        <v>-</v>
      </c>
      <c r="M1424" s="83">
        <f>I1424*H1424</f>
        <v>0</v>
      </c>
      <c r="N1424" s="83">
        <f>IF(I1424=0,0,IF(I1424&lt;100,(H1424+0.1)*I1424-M1424+7.5,0))</f>
        <v>0</v>
      </c>
      <c r="O1424" s="83">
        <f>N1424+M1424</f>
        <v>0</v>
      </c>
      <c r="P1424" s="84"/>
      <c r="Q1424" s="78">
        <v>80</v>
      </c>
      <c r="R1424" s="85" t="s">
        <v>63</v>
      </c>
      <c r="S1424" s="84" t="s">
        <v>5495</v>
      </c>
    </row>
    <row r="1425" spans="1:19" s="42" customFormat="1" ht="15.9" x14ac:dyDescent="0.45">
      <c r="A1425" s="8"/>
      <c r="B1425" s="75" t="s">
        <v>3237</v>
      </c>
      <c r="C1425" s="76" t="s">
        <v>3233</v>
      </c>
      <c r="D1425" s="76" t="s">
        <v>3234</v>
      </c>
      <c r="E1425" s="76" t="s">
        <v>3238</v>
      </c>
      <c r="F1425" s="77" t="s">
        <v>52</v>
      </c>
      <c r="G1425" s="78">
        <v>150</v>
      </c>
      <c r="H1425" s="79">
        <v>0.94000000000000006</v>
      </c>
      <c r="I1425" s="80"/>
      <c r="J1425" s="81">
        <f>INT(I1425/G1425)</f>
        <v>0</v>
      </c>
      <c r="K1425" s="81">
        <f>MOD(I1425,G1425)</f>
        <v>0</v>
      </c>
      <c r="L1425" s="82" t="str">
        <f>IF(I1425="","-",J1425+K1425/(G1425/2))</f>
        <v>-</v>
      </c>
      <c r="M1425" s="83">
        <f>I1425*H1425</f>
        <v>0</v>
      </c>
      <c r="N1425" s="83">
        <f>IF(I1425=0,0,IF(I1425&lt;100,(H1425+0.1)*I1425-M1425+7.5,0))</f>
        <v>0</v>
      </c>
      <c r="O1425" s="83">
        <f>N1425+M1425</f>
        <v>0</v>
      </c>
      <c r="P1425" s="84"/>
      <c r="Q1425" s="78">
        <v>80</v>
      </c>
      <c r="R1425" s="85" t="s">
        <v>63</v>
      </c>
      <c r="S1425" s="84" t="s">
        <v>5189</v>
      </c>
    </row>
    <row r="1426" spans="1:19" s="42" customFormat="1" ht="15.9" x14ac:dyDescent="0.45">
      <c r="A1426" s="8"/>
      <c r="B1426" s="75" t="s">
        <v>3239</v>
      </c>
      <c r="C1426" s="86" t="s">
        <v>3233</v>
      </c>
      <c r="D1426" s="86" t="s">
        <v>3234</v>
      </c>
      <c r="E1426" s="86" t="s">
        <v>3240</v>
      </c>
      <c r="F1426" s="87" t="s">
        <v>52</v>
      </c>
      <c r="G1426" s="78">
        <v>150</v>
      </c>
      <c r="H1426" s="79">
        <v>0.94000000000000006</v>
      </c>
      <c r="I1426" s="80"/>
      <c r="J1426" s="81">
        <f>INT(I1426/G1426)</f>
        <v>0</v>
      </c>
      <c r="K1426" s="81">
        <f>MOD(I1426,G1426)</f>
        <v>0</v>
      </c>
      <c r="L1426" s="82" t="str">
        <f>IF(I1426="","-",J1426+K1426/(G1426/2))</f>
        <v>-</v>
      </c>
      <c r="M1426" s="83">
        <f>I1426*H1426</f>
        <v>0</v>
      </c>
      <c r="N1426" s="83">
        <f>IF(I1426=0,0,IF(I1426&lt;100,(H1426+0.1)*I1426-M1426+7.5,0))</f>
        <v>0</v>
      </c>
      <c r="O1426" s="83">
        <f>N1426+M1426</f>
        <v>0</v>
      </c>
      <c r="P1426" s="84"/>
      <c r="Q1426" s="78">
        <v>60</v>
      </c>
      <c r="R1426" s="85" t="s">
        <v>63</v>
      </c>
      <c r="S1426" s="84" t="s">
        <v>5190</v>
      </c>
    </row>
    <row r="1427" spans="1:19" s="42" customFormat="1" ht="15.9" x14ac:dyDescent="0.45">
      <c r="A1427" s="8"/>
      <c r="B1427" s="75" t="s">
        <v>3241</v>
      </c>
      <c r="C1427" s="86" t="s">
        <v>3242</v>
      </c>
      <c r="D1427" s="86" t="s">
        <v>3243</v>
      </c>
      <c r="E1427" s="86" t="s">
        <v>3244</v>
      </c>
      <c r="F1427" s="87" t="s">
        <v>52</v>
      </c>
      <c r="G1427" s="78">
        <v>150</v>
      </c>
      <c r="H1427" s="79">
        <v>1.01</v>
      </c>
      <c r="I1427" s="80"/>
      <c r="J1427" s="81">
        <f>INT(I1427/G1427)</f>
        <v>0</v>
      </c>
      <c r="K1427" s="81">
        <f>MOD(I1427,G1427)</f>
        <v>0</v>
      </c>
      <c r="L1427" s="82" t="str">
        <f>IF(I1427="","-",J1427+K1427/(G1427/2))</f>
        <v>-</v>
      </c>
      <c r="M1427" s="83">
        <f>I1427*H1427</f>
        <v>0</v>
      </c>
      <c r="N1427" s="83">
        <f>IF(I1427=0,0,IF(I1427&lt;100,(H1427+0.1)*I1427-M1427+7.5,0))</f>
        <v>0</v>
      </c>
      <c r="O1427" s="83">
        <f>N1427+M1427</f>
        <v>0</v>
      </c>
      <c r="P1427" s="84"/>
      <c r="Q1427" s="78">
        <v>100</v>
      </c>
      <c r="R1427" s="85" t="s">
        <v>58</v>
      </c>
      <c r="S1427" s="84" t="s">
        <v>5469</v>
      </c>
    </row>
    <row r="1428" spans="1:19" s="42" customFormat="1" ht="15.9" x14ac:dyDescent="0.45">
      <c r="A1428" s="8"/>
      <c r="B1428" s="75" t="s">
        <v>3245</v>
      </c>
      <c r="C1428" s="86" t="s">
        <v>3242</v>
      </c>
      <c r="D1428" s="86" t="s">
        <v>3243</v>
      </c>
      <c r="E1428" s="86" t="s">
        <v>3246</v>
      </c>
      <c r="F1428" s="87" t="s">
        <v>52</v>
      </c>
      <c r="G1428" s="78">
        <v>150</v>
      </c>
      <c r="H1428" s="79">
        <v>1.7</v>
      </c>
      <c r="I1428" s="80"/>
      <c r="J1428" s="81">
        <f>INT(I1428/G1428)</f>
        <v>0</v>
      </c>
      <c r="K1428" s="81">
        <f>MOD(I1428,G1428)</f>
        <v>0</v>
      </c>
      <c r="L1428" s="82" t="str">
        <f>IF(I1428="","-",J1428+K1428/(G1428/2))</f>
        <v>-</v>
      </c>
      <c r="M1428" s="83">
        <f>I1428*H1428</f>
        <v>0</v>
      </c>
      <c r="N1428" s="83">
        <f>IF(I1428=0,0,IF(I1428&lt;100,(H1428+0.1)*I1428-M1428+7.5,0))</f>
        <v>0</v>
      </c>
      <c r="O1428" s="83">
        <f>N1428+M1428</f>
        <v>0</v>
      </c>
      <c r="P1428" s="84"/>
      <c r="Q1428" s="78">
        <v>80</v>
      </c>
      <c r="R1428" s="85" t="s">
        <v>58</v>
      </c>
      <c r="S1428" s="84" t="s">
        <v>5470</v>
      </c>
    </row>
    <row r="1429" spans="1:19" s="42" customFormat="1" ht="15.9" x14ac:dyDescent="0.45">
      <c r="A1429" s="8"/>
      <c r="B1429" s="75" t="s">
        <v>3247</v>
      </c>
      <c r="C1429" s="86" t="s">
        <v>3248</v>
      </c>
      <c r="D1429" s="86" t="s">
        <v>3249</v>
      </c>
      <c r="E1429" s="86" t="s">
        <v>2422</v>
      </c>
      <c r="F1429" s="87">
        <v>0</v>
      </c>
      <c r="G1429" s="78"/>
      <c r="H1429" s="79">
        <v>0.86</v>
      </c>
      <c r="I1429" s="80"/>
      <c r="J1429" s="81" t="e">
        <f>INT(I1429/G1429)</f>
        <v>#DIV/0!</v>
      </c>
      <c r="K1429" s="81" t="e">
        <f>MOD(I1429,G1429)</f>
        <v>#DIV/0!</v>
      </c>
      <c r="L1429" s="82" t="str">
        <f>IF(I1429="","-",J1429+K1429/(G1429/2))</f>
        <v>-</v>
      </c>
      <c r="M1429" s="83">
        <f>I1429*H1429</f>
        <v>0</v>
      </c>
      <c r="N1429" s="83">
        <f>IF(I1429=0,0,IF(I1429&lt;100,(H1429+0.1)*I1429-M1429+7.5,0))</f>
        <v>0</v>
      </c>
      <c r="O1429" s="83">
        <f>N1429+M1429</f>
        <v>0</v>
      </c>
      <c r="P1429" s="84"/>
      <c r="Q1429" s="78"/>
      <c r="R1429" s="85"/>
      <c r="S1429" s="84"/>
    </row>
    <row r="1430" spans="1:19" s="42" customFormat="1" ht="15.9" x14ac:dyDescent="0.45">
      <c r="A1430" s="8"/>
      <c r="B1430" s="75" t="s">
        <v>3250</v>
      </c>
      <c r="C1430" s="86" t="s">
        <v>3251</v>
      </c>
      <c r="D1430" s="86" t="s">
        <v>3252</v>
      </c>
      <c r="E1430" s="86" t="s">
        <v>3253</v>
      </c>
      <c r="F1430" s="87" t="s">
        <v>52</v>
      </c>
      <c r="G1430" s="78">
        <v>400</v>
      </c>
      <c r="H1430" s="79">
        <v>0.96</v>
      </c>
      <c r="I1430" s="80"/>
      <c r="J1430" s="81">
        <f>INT(I1430/G1430)</f>
        <v>0</v>
      </c>
      <c r="K1430" s="81">
        <f>MOD(I1430,G1430)</f>
        <v>0</v>
      </c>
      <c r="L1430" s="82" t="str">
        <f>IF(I1430="","-",J1430+K1430/(G1430/2))</f>
        <v>-</v>
      </c>
      <c r="M1430" s="83">
        <f>I1430*H1430</f>
        <v>0</v>
      </c>
      <c r="N1430" s="83">
        <f>IF(I1430=0,0,IF(I1430&lt;100,(H1430+0.1)*I1430-M1430+7.5,0))</f>
        <v>0</v>
      </c>
      <c r="O1430" s="83">
        <f>N1430+M1430</f>
        <v>0</v>
      </c>
      <c r="P1430" s="84"/>
      <c r="Q1430" s="78">
        <v>50</v>
      </c>
      <c r="R1430" s="85" t="s">
        <v>121</v>
      </c>
      <c r="S1430" s="84" t="s">
        <v>5267</v>
      </c>
    </row>
    <row r="1431" spans="1:19" s="42" customFormat="1" ht="15.9" x14ac:dyDescent="0.45">
      <c r="A1431" s="8"/>
      <c r="B1431" s="75" t="s">
        <v>3254</v>
      </c>
      <c r="C1431" s="76" t="s">
        <v>3255</v>
      </c>
      <c r="D1431" s="76" t="s">
        <v>3256</v>
      </c>
      <c r="E1431" s="76" t="s">
        <v>76</v>
      </c>
      <c r="F1431" s="77" t="s">
        <v>52</v>
      </c>
      <c r="G1431" s="78">
        <v>250</v>
      </c>
      <c r="H1431" s="79">
        <v>0.66</v>
      </c>
      <c r="I1431" s="80"/>
      <c r="J1431" s="81">
        <f>INT(I1431/G1431)</f>
        <v>0</v>
      </c>
      <c r="K1431" s="81">
        <f>MOD(I1431,G1431)</f>
        <v>0</v>
      </c>
      <c r="L1431" s="82" t="str">
        <f>IF(I1431="","-",J1431+K1431/(G1431/2))</f>
        <v>-</v>
      </c>
      <c r="M1431" s="83">
        <f>I1431*H1431</f>
        <v>0</v>
      </c>
      <c r="N1431" s="83">
        <f>IF(I1431=0,0,IF(I1431&lt;100,(H1431+0.1)*I1431-M1431+7.5,0))</f>
        <v>0</v>
      </c>
      <c r="O1431" s="83">
        <f>N1431+M1431</f>
        <v>0</v>
      </c>
      <c r="P1431" s="84"/>
      <c r="Q1431" s="78">
        <v>120</v>
      </c>
      <c r="R1431" s="85" t="s">
        <v>53</v>
      </c>
      <c r="S1431" s="84" t="s">
        <v>4520</v>
      </c>
    </row>
    <row r="1432" spans="1:19" s="42" customFormat="1" ht="15.9" x14ac:dyDescent="0.45">
      <c r="A1432" s="8"/>
      <c r="B1432" s="75" t="s">
        <v>3257</v>
      </c>
      <c r="C1432" s="76" t="s">
        <v>3258</v>
      </c>
      <c r="D1432" s="76" t="s">
        <v>3259</v>
      </c>
      <c r="E1432" s="76" t="s">
        <v>3260</v>
      </c>
      <c r="F1432" s="77" t="s">
        <v>52</v>
      </c>
      <c r="G1432" s="78">
        <v>400</v>
      </c>
      <c r="H1432" s="79">
        <v>0.24000000000000002</v>
      </c>
      <c r="I1432" s="80"/>
      <c r="J1432" s="81">
        <f>INT(I1432/G1432)</f>
        <v>0</v>
      </c>
      <c r="K1432" s="81">
        <f>MOD(I1432,G1432)</f>
        <v>0</v>
      </c>
      <c r="L1432" s="82" t="str">
        <f>IF(I1432="","-",J1432+K1432/(G1432/2))</f>
        <v>-</v>
      </c>
      <c r="M1432" s="83">
        <f>I1432*H1432</f>
        <v>0</v>
      </c>
      <c r="N1432" s="83">
        <f>IF(I1432=0,0,IF(I1432&lt;100,(H1432+0.1)*I1432-M1432+7.5,0))</f>
        <v>0</v>
      </c>
      <c r="O1432" s="83">
        <f>N1432+M1432</f>
        <v>0</v>
      </c>
      <c r="P1432" s="84" t="s">
        <v>5377</v>
      </c>
      <c r="Q1432" s="78">
        <v>100</v>
      </c>
      <c r="R1432" s="85" t="s">
        <v>138</v>
      </c>
      <c r="S1432" s="84" t="s">
        <v>4507</v>
      </c>
    </row>
    <row r="1433" spans="1:19" s="42" customFormat="1" ht="15.9" x14ac:dyDescent="0.45">
      <c r="A1433" s="8"/>
      <c r="B1433" s="75" t="s">
        <v>3261</v>
      </c>
      <c r="C1433" s="76" t="s">
        <v>3258</v>
      </c>
      <c r="D1433" s="76" t="s">
        <v>3259</v>
      </c>
      <c r="E1433" s="76" t="s">
        <v>3262</v>
      </c>
      <c r="F1433" s="77" t="s">
        <v>52</v>
      </c>
      <c r="G1433" s="78">
        <v>400</v>
      </c>
      <c r="H1433" s="79">
        <v>0.24000000000000002</v>
      </c>
      <c r="I1433" s="80"/>
      <c r="J1433" s="81">
        <f>INT(I1433/G1433)</f>
        <v>0</v>
      </c>
      <c r="K1433" s="81">
        <f>MOD(I1433,G1433)</f>
        <v>0</v>
      </c>
      <c r="L1433" s="82" t="str">
        <f>IF(I1433="","-",J1433+K1433/(G1433/2))</f>
        <v>-</v>
      </c>
      <c r="M1433" s="83">
        <f>I1433*H1433</f>
        <v>0</v>
      </c>
      <c r="N1433" s="83">
        <f>IF(I1433=0,0,IF(I1433&lt;100,(H1433+0.1)*I1433-M1433+7.5,0))</f>
        <v>0</v>
      </c>
      <c r="O1433" s="83">
        <f>N1433+M1433</f>
        <v>0</v>
      </c>
      <c r="P1433" s="84" t="s">
        <v>5377</v>
      </c>
      <c r="Q1433" s="78">
        <v>50</v>
      </c>
      <c r="R1433" s="85" t="s">
        <v>77</v>
      </c>
      <c r="S1433" s="84" t="s">
        <v>5191</v>
      </c>
    </row>
    <row r="1434" spans="1:19" s="42" customFormat="1" ht="15.9" x14ac:dyDescent="0.45">
      <c r="A1434" s="8"/>
      <c r="B1434" s="75" t="s">
        <v>3263</v>
      </c>
      <c r="C1434" s="76" t="s">
        <v>3258</v>
      </c>
      <c r="D1434" s="76" t="s">
        <v>3259</v>
      </c>
      <c r="E1434" s="76" t="s">
        <v>3264</v>
      </c>
      <c r="F1434" s="77" t="s">
        <v>52</v>
      </c>
      <c r="G1434" s="78">
        <v>400</v>
      </c>
      <c r="H1434" s="79">
        <v>0.24000000000000002</v>
      </c>
      <c r="I1434" s="80"/>
      <c r="J1434" s="81">
        <f>INT(I1434/G1434)</f>
        <v>0</v>
      </c>
      <c r="K1434" s="81">
        <f>MOD(I1434,G1434)</f>
        <v>0</v>
      </c>
      <c r="L1434" s="82" t="str">
        <f>IF(I1434="","-",J1434+K1434/(G1434/2))</f>
        <v>-</v>
      </c>
      <c r="M1434" s="83">
        <f>I1434*H1434</f>
        <v>0</v>
      </c>
      <c r="N1434" s="83">
        <f>IF(I1434=0,0,IF(I1434&lt;100,(H1434+0.1)*I1434-M1434+7.5,0))</f>
        <v>0</v>
      </c>
      <c r="O1434" s="83">
        <f>N1434+M1434</f>
        <v>0</v>
      </c>
      <c r="P1434" s="84" t="s">
        <v>5377</v>
      </c>
      <c r="Q1434" s="78">
        <v>100</v>
      </c>
      <c r="R1434" s="85" t="s">
        <v>138</v>
      </c>
      <c r="S1434" s="84" t="s">
        <v>4521</v>
      </c>
    </row>
    <row r="1435" spans="1:19" s="42" customFormat="1" ht="15.9" x14ac:dyDescent="0.45">
      <c r="A1435" s="8"/>
      <c r="B1435" s="75" t="s">
        <v>3265</v>
      </c>
      <c r="C1435" s="76" t="s">
        <v>3258</v>
      </c>
      <c r="D1435" s="76" t="s">
        <v>3259</v>
      </c>
      <c r="E1435" s="76" t="s">
        <v>3266</v>
      </c>
      <c r="F1435" s="77" t="s">
        <v>52</v>
      </c>
      <c r="G1435" s="78">
        <v>400</v>
      </c>
      <c r="H1435" s="79">
        <v>0.24000000000000002</v>
      </c>
      <c r="I1435" s="80"/>
      <c r="J1435" s="81">
        <f>INT(I1435/G1435)</f>
        <v>0</v>
      </c>
      <c r="K1435" s="81">
        <f>MOD(I1435,G1435)</f>
        <v>0</v>
      </c>
      <c r="L1435" s="82" t="str">
        <f>IF(I1435="","-",J1435+K1435/(G1435/2))</f>
        <v>-</v>
      </c>
      <c r="M1435" s="83">
        <f>I1435*H1435</f>
        <v>0</v>
      </c>
      <c r="N1435" s="83">
        <f>IF(I1435=0,0,IF(I1435&lt;100,(H1435+0.1)*I1435-M1435+7.5,0))</f>
        <v>0</v>
      </c>
      <c r="O1435" s="83">
        <f>N1435+M1435</f>
        <v>0</v>
      </c>
      <c r="P1435" s="84" t="s">
        <v>5377</v>
      </c>
      <c r="Q1435" s="78">
        <v>100</v>
      </c>
      <c r="R1435" s="85" t="s">
        <v>138</v>
      </c>
      <c r="S1435" s="84" t="s">
        <v>4718</v>
      </c>
    </row>
    <row r="1436" spans="1:19" s="42" customFormat="1" ht="15.9" x14ac:dyDescent="0.45">
      <c r="A1436" s="8"/>
      <c r="B1436" s="75" t="s">
        <v>3267</v>
      </c>
      <c r="C1436" s="76" t="s">
        <v>3258</v>
      </c>
      <c r="D1436" s="76" t="s">
        <v>3259</v>
      </c>
      <c r="E1436" s="76" t="s">
        <v>3268</v>
      </c>
      <c r="F1436" s="77" t="s">
        <v>52</v>
      </c>
      <c r="G1436" s="78">
        <v>400</v>
      </c>
      <c r="H1436" s="79">
        <v>0.17</v>
      </c>
      <c r="I1436" s="80"/>
      <c r="J1436" s="81">
        <f>INT(I1436/G1436)</f>
        <v>0</v>
      </c>
      <c r="K1436" s="81">
        <f>MOD(I1436,G1436)</f>
        <v>0</v>
      </c>
      <c r="L1436" s="82" t="str">
        <f>IF(I1436="","-",J1436+K1436/(G1436/2))</f>
        <v>-</v>
      </c>
      <c r="M1436" s="83">
        <f>I1436*H1436</f>
        <v>0</v>
      </c>
      <c r="N1436" s="83">
        <f>IF(I1436=0,0,IF(I1436&lt;100,(H1436+0.1)*I1436-M1436+7.5,0))</f>
        <v>0</v>
      </c>
      <c r="O1436" s="83">
        <f>N1436+M1436</f>
        <v>0</v>
      </c>
      <c r="P1436" s="84" t="s">
        <v>5377</v>
      </c>
      <c r="Q1436" s="78">
        <v>100</v>
      </c>
      <c r="R1436" s="85" t="s">
        <v>138</v>
      </c>
      <c r="S1436" s="84" t="s">
        <v>5191</v>
      </c>
    </row>
    <row r="1437" spans="1:19" s="42" customFormat="1" ht="15.9" x14ac:dyDescent="0.45">
      <c r="A1437" s="8"/>
      <c r="B1437" s="75" t="s">
        <v>3269</v>
      </c>
      <c r="C1437" s="76" t="s">
        <v>3258</v>
      </c>
      <c r="D1437" s="76" t="s">
        <v>3259</v>
      </c>
      <c r="E1437" s="76" t="s">
        <v>3270</v>
      </c>
      <c r="F1437" s="77" t="s">
        <v>52</v>
      </c>
      <c r="G1437" s="78">
        <v>400</v>
      </c>
      <c r="H1437" s="79">
        <v>0.24000000000000002</v>
      </c>
      <c r="I1437" s="80"/>
      <c r="J1437" s="81">
        <f>INT(I1437/G1437)</f>
        <v>0</v>
      </c>
      <c r="K1437" s="81">
        <f>MOD(I1437,G1437)</f>
        <v>0</v>
      </c>
      <c r="L1437" s="82" t="str">
        <f>IF(I1437="","-",J1437+K1437/(G1437/2))</f>
        <v>-</v>
      </c>
      <c r="M1437" s="83">
        <f>I1437*H1437</f>
        <v>0</v>
      </c>
      <c r="N1437" s="83">
        <f>IF(I1437=0,0,IF(I1437&lt;100,(H1437+0.1)*I1437-M1437+7.5,0))</f>
        <v>0</v>
      </c>
      <c r="O1437" s="83">
        <f>N1437+M1437</f>
        <v>0</v>
      </c>
      <c r="P1437" s="84" t="s">
        <v>5377</v>
      </c>
      <c r="Q1437" s="78">
        <v>100</v>
      </c>
      <c r="R1437" s="85" t="s">
        <v>138</v>
      </c>
      <c r="S1437" s="84" t="s">
        <v>5192</v>
      </c>
    </row>
    <row r="1438" spans="1:19" s="42" customFormat="1" ht="15.9" x14ac:dyDescent="0.45">
      <c r="A1438" s="8"/>
      <c r="B1438" s="75" t="s">
        <v>3271</v>
      </c>
      <c r="C1438" s="76" t="s">
        <v>3258</v>
      </c>
      <c r="D1438" s="76" t="s">
        <v>3259</v>
      </c>
      <c r="E1438" s="76" t="s">
        <v>3272</v>
      </c>
      <c r="F1438" s="77" t="s">
        <v>52</v>
      </c>
      <c r="G1438" s="78">
        <v>400</v>
      </c>
      <c r="H1438" s="79">
        <v>0.24000000000000002</v>
      </c>
      <c r="I1438" s="80"/>
      <c r="J1438" s="81">
        <f>INT(I1438/G1438)</f>
        <v>0</v>
      </c>
      <c r="K1438" s="81">
        <f>MOD(I1438,G1438)</f>
        <v>0</v>
      </c>
      <c r="L1438" s="82" t="str">
        <f>IF(I1438="","-",J1438+K1438/(G1438/2))</f>
        <v>-</v>
      </c>
      <c r="M1438" s="83">
        <f>I1438*H1438</f>
        <v>0</v>
      </c>
      <c r="N1438" s="83">
        <f>IF(I1438=0,0,IF(I1438&lt;100,(H1438+0.1)*I1438-M1438+7.5,0))</f>
        <v>0</v>
      </c>
      <c r="O1438" s="83">
        <f>N1438+M1438</f>
        <v>0</v>
      </c>
      <c r="P1438" s="84" t="s">
        <v>5377</v>
      </c>
      <c r="Q1438" s="78">
        <v>100</v>
      </c>
      <c r="R1438" s="85" t="s">
        <v>138</v>
      </c>
      <c r="S1438" s="84" t="s">
        <v>5193</v>
      </c>
    </row>
    <row r="1439" spans="1:19" s="42" customFormat="1" ht="15.9" x14ac:dyDescent="0.45">
      <c r="A1439" s="8"/>
      <c r="B1439" s="75" t="s">
        <v>3273</v>
      </c>
      <c r="C1439" s="76" t="s">
        <v>3258</v>
      </c>
      <c r="D1439" s="76" t="s">
        <v>3259</v>
      </c>
      <c r="E1439" s="76" t="s">
        <v>3274</v>
      </c>
      <c r="F1439" s="77" t="s">
        <v>52</v>
      </c>
      <c r="G1439" s="78">
        <v>400</v>
      </c>
      <c r="H1439" s="79">
        <v>0.24000000000000002</v>
      </c>
      <c r="I1439" s="80"/>
      <c r="J1439" s="81">
        <f>INT(I1439/G1439)</f>
        <v>0</v>
      </c>
      <c r="K1439" s="81">
        <f>MOD(I1439,G1439)</f>
        <v>0</v>
      </c>
      <c r="L1439" s="82" t="str">
        <f>IF(I1439="","-",J1439+K1439/(G1439/2))</f>
        <v>-</v>
      </c>
      <c r="M1439" s="83">
        <f>I1439*H1439</f>
        <v>0</v>
      </c>
      <c r="N1439" s="83">
        <f>IF(I1439=0,0,IF(I1439&lt;100,(H1439+0.1)*I1439-M1439+7.5,0))</f>
        <v>0</v>
      </c>
      <c r="O1439" s="83">
        <f>N1439+M1439</f>
        <v>0</v>
      </c>
      <c r="P1439" s="84" t="s">
        <v>5377</v>
      </c>
      <c r="Q1439" s="78">
        <v>100</v>
      </c>
      <c r="R1439" s="85" t="s">
        <v>138</v>
      </c>
      <c r="S1439" s="84" t="s">
        <v>4554</v>
      </c>
    </row>
    <row r="1440" spans="1:19" s="42" customFormat="1" ht="15.9" x14ac:dyDescent="0.45">
      <c r="A1440" s="8"/>
      <c r="B1440" s="75" t="s">
        <v>3275</v>
      </c>
      <c r="C1440" s="86" t="s">
        <v>3276</v>
      </c>
      <c r="D1440" s="86" t="s">
        <v>3277</v>
      </c>
      <c r="E1440" s="86" t="s">
        <v>3278</v>
      </c>
      <c r="F1440" s="87" t="s">
        <v>52</v>
      </c>
      <c r="G1440" s="78">
        <v>350</v>
      </c>
      <c r="H1440" s="79">
        <v>1.3800000000000001</v>
      </c>
      <c r="I1440" s="80"/>
      <c r="J1440" s="81">
        <f>INT(I1440/G1440)</f>
        <v>0</v>
      </c>
      <c r="K1440" s="81">
        <f>MOD(I1440,G1440)</f>
        <v>0</v>
      </c>
      <c r="L1440" s="82" t="str">
        <f>IF(I1440="","-",J1440+K1440/(G1440/2))</f>
        <v>-</v>
      </c>
      <c r="M1440" s="83">
        <f>I1440*H1440</f>
        <v>0</v>
      </c>
      <c r="N1440" s="83">
        <f>IF(I1440=0,0,IF(I1440&lt;100,(H1440+0.1)*I1440-M1440+7.5,0))</f>
        <v>0</v>
      </c>
      <c r="O1440" s="83">
        <f>N1440+M1440</f>
        <v>0</v>
      </c>
      <c r="P1440" s="84"/>
      <c r="Q1440" s="78">
        <v>175</v>
      </c>
      <c r="R1440" s="85" t="s">
        <v>88</v>
      </c>
      <c r="S1440" s="84" t="s">
        <v>5471</v>
      </c>
    </row>
    <row r="1441" spans="1:19" s="42" customFormat="1" ht="15.9" x14ac:dyDescent="0.45">
      <c r="A1441" s="8"/>
      <c r="B1441" s="75" t="s">
        <v>3279</v>
      </c>
      <c r="C1441" s="76" t="s">
        <v>3280</v>
      </c>
      <c r="D1441" s="76" t="s">
        <v>3281</v>
      </c>
      <c r="E1441" s="76" t="s">
        <v>76</v>
      </c>
      <c r="F1441" s="77" t="s">
        <v>52</v>
      </c>
      <c r="G1441" s="78">
        <v>400</v>
      </c>
      <c r="H1441" s="79">
        <v>0.27</v>
      </c>
      <c r="I1441" s="80"/>
      <c r="J1441" s="81">
        <f>INT(I1441/G1441)</f>
        <v>0</v>
      </c>
      <c r="K1441" s="81">
        <f>MOD(I1441,G1441)</f>
        <v>0</v>
      </c>
      <c r="L1441" s="82" t="str">
        <f>IF(I1441="","-",J1441+K1441/(G1441/2))</f>
        <v>-</v>
      </c>
      <c r="M1441" s="83">
        <f>I1441*H1441</f>
        <v>0</v>
      </c>
      <c r="N1441" s="83">
        <f>IF(I1441=0,0,IF(I1441&lt;100,(H1441+0.1)*I1441-M1441+7.5,0))</f>
        <v>0</v>
      </c>
      <c r="O1441" s="83">
        <f>N1441+M1441</f>
        <v>0</v>
      </c>
      <c r="P1441" s="84"/>
      <c r="Q1441" s="78">
        <v>175</v>
      </c>
      <c r="R1441" s="85" t="s">
        <v>63</v>
      </c>
      <c r="S1441" s="84" t="s">
        <v>4512</v>
      </c>
    </row>
    <row r="1442" spans="1:19" s="42" customFormat="1" ht="15.9" x14ac:dyDescent="0.45">
      <c r="A1442" s="8"/>
      <c r="B1442" s="75" t="s">
        <v>3282</v>
      </c>
      <c r="C1442" s="86" t="s">
        <v>3280</v>
      </c>
      <c r="D1442" s="86" t="s">
        <v>3281</v>
      </c>
      <c r="E1442" s="86" t="s">
        <v>3283</v>
      </c>
      <c r="F1442" s="87" t="s">
        <v>52</v>
      </c>
      <c r="G1442" s="78">
        <v>350</v>
      </c>
      <c r="H1442" s="79">
        <v>0.95</v>
      </c>
      <c r="I1442" s="80"/>
      <c r="J1442" s="81">
        <f>INT(I1442/G1442)</f>
        <v>0</v>
      </c>
      <c r="K1442" s="81">
        <f>MOD(I1442,G1442)</f>
        <v>0</v>
      </c>
      <c r="L1442" s="82" t="str">
        <f>IF(I1442="","-",J1442+K1442/(G1442/2))</f>
        <v>-</v>
      </c>
      <c r="M1442" s="83">
        <f>I1442*H1442</f>
        <v>0</v>
      </c>
      <c r="N1442" s="83">
        <f>IF(I1442=0,0,IF(I1442&lt;100,(H1442+0.1)*I1442-M1442+7.5,0))</f>
        <v>0</v>
      </c>
      <c r="O1442" s="83">
        <f>N1442+M1442</f>
        <v>0</v>
      </c>
      <c r="P1442" s="84"/>
      <c r="Q1442" s="78">
        <v>200</v>
      </c>
      <c r="R1442" s="85" t="s">
        <v>63</v>
      </c>
      <c r="S1442" s="84" t="s">
        <v>5496</v>
      </c>
    </row>
    <row r="1443" spans="1:19" s="42" customFormat="1" ht="15.9" x14ac:dyDescent="0.45">
      <c r="A1443" s="8"/>
      <c r="B1443" s="75" t="s">
        <v>3284</v>
      </c>
      <c r="C1443" s="76" t="s">
        <v>3280</v>
      </c>
      <c r="D1443" s="76" t="s">
        <v>3281</v>
      </c>
      <c r="E1443" s="76" t="s">
        <v>3285</v>
      </c>
      <c r="F1443" s="77" t="s">
        <v>52</v>
      </c>
      <c r="G1443" s="78">
        <v>400</v>
      </c>
      <c r="H1443" s="79">
        <v>0.25</v>
      </c>
      <c r="I1443" s="80"/>
      <c r="J1443" s="81">
        <f>INT(I1443/G1443)</f>
        <v>0</v>
      </c>
      <c r="K1443" s="81">
        <f>MOD(I1443,G1443)</f>
        <v>0</v>
      </c>
      <c r="L1443" s="82" t="str">
        <f>IF(I1443="","-",J1443+K1443/(G1443/2))</f>
        <v>-</v>
      </c>
      <c r="M1443" s="83">
        <f>I1443*H1443</f>
        <v>0</v>
      </c>
      <c r="N1443" s="83">
        <f>IF(I1443=0,0,IF(I1443&lt;100,(H1443+0.1)*I1443-M1443+7.5,0))</f>
        <v>0</v>
      </c>
      <c r="O1443" s="83">
        <f>N1443+M1443</f>
        <v>0</v>
      </c>
      <c r="P1443" s="84"/>
      <c r="Q1443" s="78">
        <v>175</v>
      </c>
      <c r="R1443" s="85" t="s">
        <v>63</v>
      </c>
      <c r="S1443" s="84" t="s">
        <v>4520</v>
      </c>
    </row>
    <row r="1444" spans="1:19" s="42" customFormat="1" ht="15.9" x14ac:dyDescent="0.45">
      <c r="A1444" s="8"/>
      <c r="B1444" s="75" t="s">
        <v>3286</v>
      </c>
      <c r="C1444" s="76" t="s">
        <v>3280</v>
      </c>
      <c r="D1444" s="76" t="s">
        <v>3281</v>
      </c>
      <c r="E1444" s="76" t="s">
        <v>3287</v>
      </c>
      <c r="F1444" s="77" t="s">
        <v>52</v>
      </c>
      <c r="G1444" s="78">
        <v>400</v>
      </c>
      <c r="H1444" s="79">
        <v>0.27</v>
      </c>
      <c r="I1444" s="80"/>
      <c r="J1444" s="81">
        <f>INT(I1444/G1444)</f>
        <v>0</v>
      </c>
      <c r="K1444" s="81">
        <f>MOD(I1444,G1444)</f>
        <v>0</v>
      </c>
      <c r="L1444" s="82" t="str">
        <f>IF(I1444="","-",J1444+K1444/(G1444/2))</f>
        <v>-</v>
      </c>
      <c r="M1444" s="83">
        <f>I1444*H1444</f>
        <v>0</v>
      </c>
      <c r="N1444" s="83">
        <f>IF(I1444=0,0,IF(I1444&lt;100,(H1444+0.1)*I1444-M1444+7.5,0))</f>
        <v>0</v>
      </c>
      <c r="O1444" s="83">
        <f>N1444+M1444</f>
        <v>0</v>
      </c>
      <c r="P1444" s="84"/>
      <c r="Q1444" s="78">
        <v>175</v>
      </c>
      <c r="R1444" s="85" t="s">
        <v>63</v>
      </c>
      <c r="S1444" s="84" t="s">
        <v>5194</v>
      </c>
    </row>
    <row r="1445" spans="1:19" s="42" customFormat="1" ht="15.9" x14ac:dyDescent="0.45">
      <c r="A1445" s="8"/>
      <c r="B1445" s="75" t="s">
        <v>3288</v>
      </c>
      <c r="C1445" s="86" t="s">
        <v>3280</v>
      </c>
      <c r="D1445" s="86" t="s">
        <v>3281</v>
      </c>
      <c r="E1445" s="86" t="s">
        <v>3289</v>
      </c>
      <c r="F1445" s="87" t="s">
        <v>52</v>
      </c>
      <c r="G1445" s="78">
        <v>400</v>
      </c>
      <c r="H1445" s="79">
        <v>0.33</v>
      </c>
      <c r="I1445" s="80"/>
      <c r="J1445" s="81">
        <f>INT(I1445/G1445)</f>
        <v>0</v>
      </c>
      <c r="K1445" s="81">
        <f>MOD(I1445,G1445)</f>
        <v>0</v>
      </c>
      <c r="L1445" s="82" t="str">
        <f>IF(I1445="","-",J1445+K1445/(G1445/2))</f>
        <v>-</v>
      </c>
      <c r="M1445" s="83">
        <f>I1445*H1445</f>
        <v>0</v>
      </c>
      <c r="N1445" s="83">
        <f>IF(I1445=0,0,IF(I1445&lt;100,(H1445+0.1)*I1445-M1445+7.5,0))</f>
        <v>0</v>
      </c>
      <c r="O1445" s="83">
        <f>N1445+M1445</f>
        <v>0</v>
      </c>
      <c r="P1445" s="84"/>
      <c r="Q1445" s="78">
        <v>175</v>
      </c>
      <c r="R1445" s="85" t="s">
        <v>63</v>
      </c>
      <c r="S1445" s="84"/>
    </row>
    <row r="1446" spans="1:19" s="42" customFormat="1" ht="15.9" x14ac:dyDescent="0.45">
      <c r="A1446" s="8"/>
      <c r="B1446" s="75" t="s">
        <v>3290</v>
      </c>
      <c r="C1446" s="76" t="s">
        <v>3280</v>
      </c>
      <c r="D1446" s="76" t="s">
        <v>3281</v>
      </c>
      <c r="E1446" s="76" t="s">
        <v>3291</v>
      </c>
      <c r="F1446" s="77" t="s">
        <v>52</v>
      </c>
      <c r="G1446" s="78">
        <v>400</v>
      </c>
      <c r="H1446" s="79">
        <v>0.25</v>
      </c>
      <c r="I1446" s="80"/>
      <c r="J1446" s="81">
        <f>INT(I1446/G1446)</f>
        <v>0</v>
      </c>
      <c r="K1446" s="81">
        <f>MOD(I1446,G1446)</f>
        <v>0</v>
      </c>
      <c r="L1446" s="82" t="str">
        <f>IF(I1446="","-",J1446+K1446/(G1446/2))</f>
        <v>-</v>
      </c>
      <c r="M1446" s="83">
        <f>I1446*H1446</f>
        <v>0</v>
      </c>
      <c r="N1446" s="83">
        <f>IF(I1446=0,0,IF(I1446&lt;100,(H1446+0.1)*I1446-M1446+7.5,0))</f>
        <v>0</v>
      </c>
      <c r="O1446" s="83">
        <f>N1446+M1446</f>
        <v>0</v>
      </c>
      <c r="P1446" s="84"/>
      <c r="Q1446" s="78">
        <v>175</v>
      </c>
      <c r="R1446" s="85" t="s">
        <v>63</v>
      </c>
      <c r="S1446" s="84" t="s">
        <v>4521</v>
      </c>
    </row>
    <row r="1447" spans="1:19" s="42" customFormat="1" ht="15.9" x14ac:dyDescent="0.45">
      <c r="A1447" s="8"/>
      <c r="B1447" s="75" t="s">
        <v>3292</v>
      </c>
      <c r="C1447" s="76" t="s">
        <v>3280</v>
      </c>
      <c r="D1447" s="76" t="s">
        <v>3281</v>
      </c>
      <c r="E1447" s="76" t="s">
        <v>3293</v>
      </c>
      <c r="F1447" s="77" t="s">
        <v>52</v>
      </c>
      <c r="G1447" s="78">
        <v>400</v>
      </c>
      <c r="H1447" s="79">
        <v>0.25</v>
      </c>
      <c r="I1447" s="80"/>
      <c r="J1447" s="81">
        <f>INT(I1447/G1447)</f>
        <v>0</v>
      </c>
      <c r="K1447" s="81">
        <f>MOD(I1447,G1447)</f>
        <v>0</v>
      </c>
      <c r="L1447" s="82" t="str">
        <f>IF(I1447="","-",J1447+K1447/(G1447/2))</f>
        <v>-</v>
      </c>
      <c r="M1447" s="83">
        <f>I1447*H1447</f>
        <v>0</v>
      </c>
      <c r="N1447" s="83">
        <f>IF(I1447=0,0,IF(I1447&lt;100,(H1447+0.1)*I1447-M1447+7.5,0))</f>
        <v>0</v>
      </c>
      <c r="O1447" s="83">
        <f>N1447+M1447</f>
        <v>0</v>
      </c>
      <c r="P1447" s="84"/>
      <c r="Q1447" s="78">
        <v>175</v>
      </c>
      <c r="R1447" s="85" t="s">
        <v>63</v>
      </c>
      <c r="S1447" s="84" t="s">
        <v>4512</v>
      </c>
    </row>
    <row r="1448" spans="1:19" s="42" customFormat="1" ht="15.9" x14ac:dyDescent="0.45">
      <c r="A1448" s="8"/>
      <c r="B1448" s="75" t="s">
        <v>3294</v>
      </c>
      <c r="C1448" s="76" t="s">
        <v>3280</v>
      </c>
      <c r="D1448" s="76" t="s">
        <v>3281</v>
      </c>
      <c r="E1448" s="76" t="s">
        <v>3295</v>
      </c>
      <c r="F1448" s="77" t="s">
        <v>52</v>
      </c>
      <c r="G1448" s="78">
        <v>400</v>
      </c>
      <c r="H1448" s="79">
        <v>0.25</v>
      </c>
      <c r="I1448" s="80"/>
      <c r="J1448" s="81">
        <f>INT(I1448/G1448)</f>
        <v>0</v>
      </c>
      <c r="K1448" s="81">
        <f>MOD(I1448,G1448)</f>
        <v>0</v>
      </c>
      <c r="L1448" s="82" t="str">
        <f>IF(I1448="","-",J1448+K1448/(G1448/2))</f>
        <v>-</v>
      </c>
      <c r="M1448" s="83">
        <f>I1448*H1448</f>
        <v>0</v>
      </c>
      <c r="N1448" s="83">
        <f>IF(I1448=0,0,IF(I1448&lt;100,(H1448+0.1)*I1448-M1448+7.5,0))</f>
        <v>0</v>
      </c>
      <c r="O1448" s="83">
        <f>N1448+M1448</f>
        <v>0</v>
      </c>
      <c r="P1448" s="84"/>
      <c r="Q1448" s="78">
        <v>175</v>
      </c>
      <c r="R1448" s="85" t="s">
        <v>63</v>
      </c>
      <c r="S1448" s="84" t="s">
        <v>4493</v>
      </c>
    </row>
    <row r="1449" spans="1:19" s="42" customFormat="1" ht="15.9" x14ac:dyDescent="0.45">
      <c r="A1449" s="8"/>
      <c r="B1449" s="75" t="s">
        <v>3296</v>
      </c>
      <c r="C1449" s="76" t="s">
        <v>3297</v>
      </c>
      <c r="D1449" s="76" t="s">
        <v>3298</v>
      </c>
      <c r="E1449" s="76" t="s">
        <v>76</v>
      </c>
      <c r="F1449" s="88" t="s">
        <v>52</v>
      </c>
      <c r="G1449" s="78">
        <v>200</v>
      </c>
      <c r="H1449" s="79">
        <v>0.61</v>
      </c>
      <c r="I1449" s="80"/>
      <c r="J1449" s="81">
        <f>INT(I1449/G1449)</f>
        <v>0</v>
      </c>
      <c r="K1449" s="81">
        <f>MOD(I1449,G1449)</f>
        <v>0</v>
      </c>
      <c r="L1449" s="82" t="str">
        <f>IF(I1449="","-",J1449+K1449/(G1449/2))</f>
        <v>-</v>
      </c>
      <c r="M1449" s="83">
        <f>I1449*H1449</f>
        <v>0</v>
      </c>
      <c r="N1449" s="83">
        <f>IF(I1449=0,0,IF(I1449&lt;100,(H1449+0.1)*I1449-M1449+7.5,0))</f>
        <v>0</v>
      </c>
      <c r="O1449" s="83">
        <f>N1449+M1449</f>
        <v>0</v>
      </c>
      <c r="P1449" s="84"/>
      <c r="Q1449" s="78">
        <v>30</v>
      </c>
      <c r="R1449" s="85" t="s">
        <v>121</v>
      </c>
      <c r="S1449" s="84" t="s">
        <v>4520</v>
      </c>
    </row>
    <row r="1450" spans="1:19" s="42" customFormat="1" ht="15.9" x14ac:dyDescent="0.45">
      <c r="A1450" s="8"/>
      <c r="B1450" s="75" t="s">
        <v>3299</v>
      </c>
      <c r="C1450" s="76" t="s">
        <v>3300</v>
      </c>
      <c r="D1450" s="76" t="s">
        <v>3301</v>
      </c>
      <c r="E1450" s="76" t="s">
        <v>76</v>
      </c>
      <c r="F1450" s="77" t="s">
        <v>52</v>
      </c>
      <c r="G1450" s="78">
        <v>200</v>
      </c>
      <c r="H1450" s="79">
        <v>0.7</v>
      </c>
      <c r="I1450" s="80"/>
      <c r="J1450" s="81">
        <f>INT(I1450/G1450)</f>
        <v>0</v>
      </c>
      <c r="K1450" s="81">
        <f>MOD(I1450,G1450)</f>
        <v>0</v>
      </c>
      <c r="L1450" s="82" t="str">
        <f>IF(I1450="","-",J1450+K1450/(G1450/2))</f>
        <v>-</v>
      </c>
      <c r="M1450" s="83">
        <f>I1450*H1450</f>
        <v>0</v>
      </c>
      <c r="N1450" s="83">
        <f>IF(I1450=0,0,IF(I1450&lt;100,(H1450+0.1)*I1450-M1450+7.5,0))</f>
        <v>0</v>
      </c>
      <c r="O1450" s="83">
        <f>N1450+M1450</f>
        <v>0</v>
      </c>
      <c r="P1450" s="84"/>
      <c r="Q1450" s="78">
        <v>30</v>
      </c>
      <c r="R1450" s="85" t="s">
        <v>121</v>
      </c>
      <c r="S1450" s="84" t="s">
        <v>4520</v>
      </c>
    </row>
    <row r="1451" spans="1:19" s="42" customFormat="1" ht="15.9" x14ac:dyDescent="0.45">
      <c r="A1451" s="8"/>
      <c r="B1451" s="75" t="s">
        <v>3302</v>
      </c>
      <c r="C1451" s="76" t="s">
        <v>3303</v>
      </c>
      <c r="D1451" s="76" t="s">
        <v>3304</v>
      </c>
      <c r="E1451" s="76" t="s">
        <v>76</v>
      </c>
      <c r="F1451" s="77" t="s">
        <v>52</v>
      </c>
      <c r="G1451" s="78">
        <v>200</v>
      </c>
      <c r="H1451" s="79">
        <v>0.44</v>
      </c>
      <c r="I1451" s="80"/>
      <c r="J1451" s="81">
        <f>INT(I1451/G1451)</f>
        <v>0</v>
      </c>
      <c r="K1451" s="81">
        <f>MOD(I1451,G1451)</f>
        <v>0</v>
      </c>
      <c r="L1451" s="82" t="str">
        <f>IF(I1451="","-",J1451+K1451/(G1451/2))</f>
        <v>-</v>
      </c>
      <c r="M1451" s="83">
        <f>I1451*H1451</f>
        <v>0</v>
      </c>
      <c r="N1451" s="83">
        <f>IF(I1451=0,0,IF(I1451&lt;100,(H1451+0.1)*I1451-M1451+7.5,0))</f>
        <v>0</v>
      </c>
      <c r="O1451" s="83">
        <f>N1451+M1451</f>
        <v>0</v>
      </c>
      <c r="P1451" s="84"/>
      <c r="Q1451" s="78">
        <v>40</v>
      </c>
      <c r="R1451" s="85" t="s">
        <v>731</v>
      </c>
      <c r="S1451" s="84" t="s">
        <v>4520</v>
      </c>
    </row>
    <row r="1452" spans="1:19" s="42" customFormat="1" ht="15.9" x14ac:dyDescent="0.45">
      <c r="A1452" s="8"/>
      <c r="B1452" s="75" t="s">
        <v>3305</v>
      </c>
      <c r="C1452" s="89" t="s">
        <v>3303</v>
      </c>
      <c r="D1452" s="89" t="s">
        <v>3304</v>
      </c>
      <c r="E1452" s="89" t="s">
        <v>3306</v>
      </c>
      <c r="F1452" s="90" t="s">
        <v>52</v>
      </c>
      <c r="G1452" s="78">
        <v>200</v>
      </c>
      <c r="H1452" s="79">
        <v>0.44</v>
      </c>
      <c r="I1452" s="80"/>
      <c r="J1452" s="81">
        <f>INT(I1452/G1452)</f>
        <v>0</v>
      </c>
      <c r="K1452" s="81">
        <f>MOD(I1452,G1452)</f>
        <v>0</v>
      </c>
      <c r="L1452" s="82" t="str">
        <f>IF(I1452="","-",J1452+K1452/(G1452/2))</f>
        <v>-</v>
      </c>
      <c r="M1452" s="83">
        <f>I1452*H1452</f>
        <v>0</v>
      </c>
      <c r="N1452" s="83">
        <f>IF(I1452=0,0,IF(I1452&lt;100,(H1452+0.1)*I1452-M1452+7.5,0))</f>
        <v>0</v>
      </c>
      <c r="O1452" s="83">
        <f>N1452+M1452</f>
        <v>0</v>
      </c>
      <c r="P1452" s="84"/>
      <c r="Q1452" s="78">
        <v>50</v>
      </c>
      <c r="R1452" s="85" t="s">
        <v>58</v>
      </c>
      <c r="S1452" s="84" t="s">
        <v>4520</v>
      </c>
    </row>
    <row r="1453" spans="1:19" s="42" customFormat="1" ht="15.9" x14ac:dyDescent="0.45">
      <c r="A1453" s="8"/>
      <c r="B1453" s="75" t="s">
        <v>3307</v>
      </c>
      <c r="C1453" s="76" t="s">
        <v>3308</v>
      </c>
      <c r="D1453" s="76" t="s">
        <v>3309</v>
      </c>
      <c r="E1453" s="76" t="s">
        <v>3310</v>
      </c>
      <c r="F1453" s="77" t="s">
        <v>52</v>
      </c>
      <c r="G1453" s="78">
        <v>200</v>
      </c>
      <c r="H1453" s="79">
        <v>0.91</v>
      </c>
      <c r="I1453" s="80"/>
      <c r="J1453" s="81">
        <f>INT(I1453/G1453)</f>
        <v>0</v>
      </c>
      <c r="K1453" s="81">
        <f>MOD(I1453,G1453)</f>
        <v>0</v>
      </c>
      <c r="L1453" s="82" t="str">
        <f>IF(I1453="","-",J1453+K1453/(G1453/2))</f>
        <v>-</v>
      </c>
      <c r="M1453" s="83">
        <f>I1453*H1453</f>
        <v>0</v>
      </c>
      <c r="N1453" s="83">
        <f>IF(I1453=0,0,IF(I1453&lt;100,(H1453+0.1)*I1453-M1453+7.5,0))</f>
        <v>0</v>
      </c>
      <c r="O1453" s="83">
        <f>N1453+M1453</f>
        <v>0</v>
      </c>
      <c r="P1453" s="84"/>
      <c r="Q1453" s="78">
        <v>20</v>
      </c>
      <c r="R1453" s="85" t="s">
        <v>3311</v>
      </c>
      <c r="S1453" s="84" t="s">
        <v>5195</v>
      </c>
    </row>
    <row r="1454" spans="1:19" s="42" customFormat="1" ht="15.9" x14ac:dyDescent="0.45">
      <c r="A1454" s="8"/>
      <c r="B1454" s="75" t="s">
        <v>3312</v>
      </c>
      <c r="C1454" s="76" t="s">
        <v>3313</v>
      </c>
      <c r="D1454" s="76" t="s">
        <v>3314</v>
      </c>
      <c r="E1454" s="76" t="s">
        <v>3315</v>
      </c>
      <c r="F1454" s="88" t="s">
        <v>52</v>
      </c>
      <c r="G1454" s="78">
        <v>200</v>
      </c>
      <c r="H1454" s="79">
        <v>0.88</v>
      </c>
      <c r="I1454" s="80"/>
      <c r="J1454" s="81">
        <f>INT(I1454/G1454)</f>
        <v>0</v>
      </c>
      <c r="K1454" s="81">
        <f>MOD(I1454,G1454)</f>
        <v>0</v>
      </c>
      <c r="L1454" s="82" t="str">
        <f>IF(I1454="","-",J1454+K1454/(G1454/2))</f>
        <v>-</v>
      </c>
      <c r="M1454" s="83">
        <f>I1454*H1454</f>
        <v>0</v>
      </c>
      <c r="N1454" s="83">
        <f>IF(I1454=0,0,IF(I1454&lt;100,(H1454+0.1)*I1454-M1454+7.5,0))</f>
        <v>0</v>
      </c>
      <c r="O1454" s="83">
        <f>N1454+M1454</f>
        <v>0</v>
      </c>
      <c r="P1454" s="84"/>
      <c r="Q1454" s="78">
        <v>20</v>
      </c>
      <c r="R1454" s="85" t="s">
        <v>318</v>
      </c>
      <c r="S1454" s="84" t="s">
        <v>4768</v>
      </c>
    </row>
    <row r="1455" spans="1:19" s="42" customFormat="1" ht="15.9" x14ac:dyDescent="0.45">
      <c r="A1455" s="8"/>
      <c r="B1455" s="75" t="s">
        <v>3316</v>
      </c>
      <c r="C1455" s="76" t="s">
        <v>3313</v>
      </c>
      <c r="D1455" s="76" t="s">
        <v>3314</v>
      </c>
      <c r="E1455" s="76" t="s">
        <v>3317</v>
      </c>
      <c r="F1455" s="77" t="s">
        <v>52</v>
      </c>
      <c r="G1455" s="78">
        <v>200</v>
      </c>
      <c r="H1455" s="79">
        <v>0.85</v>
      </c>
      <c r="I1455" s="80"/>
      <c r="J1455" s="81">
        <f>INT(I1455/G1455)</f>
        <v>0</v>
      </c>
      <c r="K1455" s="81">
        <f>MOD(I1455,G1455)</f>
        <v>0</v>
      </c>
      <c r="L1455" s="82" t="str">
        <f>IF(I1455="","-",J1455+K1455/(G1455/2))</f>
        <v>-</v>
      </c>
      <c r="M1455" s="83">
        <f>I1455*H1455</f>
        <v>0</v>
      </c>
      <c r="N1455" s="83">
        <f>IF(I1455=0,0,IF(I1455&lt;100,(H1455+0.1)*I1455-M1455+7.5,0))</f>
        <v>0</v>
      </c>
      <c r="O1455" s="83">
        <f>N1455+M1455</f>
        <v>0</v>
      </c>
      <c r="P1455" s="84"/>
      <c r="Q1455" s="78">
        <v>35</v>
      </c>
      <c r="R1455" s="85" t="s">
        <v>755</v>
      </c>
      <c r="S1455" s="84" t="s">
        <v>5196</v>
      </c>
    </row>
    <row r="1456" spans="1:19" s="42" customFormat="1" ht="15.9" x14ac:dyDescent="0.45">
      <c r="A1456" s="8"/>
      <c r="B1456" s="75" t="s">
        <v>3318</v>
      </c>
      <c r="C1456" s="76" t="s">
        <v>3319</v>
      </c>
      <c r="D1456" s="76" t="s">
        <v>3320</v>
      </c>
      <c r="E1456" s="76" t="s">
        <v>3321</v>
      </c>
      <c r="F1456" s="88" t="s">
        <v>52</v>
      </c>
      <c r="G1456" s="78">
        <v>200</v>
      </c>
      <c r="H1456" s="79">
        <v>0.88</v>
      </c>
      <c r="I1456" s="80"/>
      <c r="J1456" s="81">
        <f>INT(I1456/G1456)</f>
        <v>0</v>
      </c>
      <c r="K1456" s="81">
        <f>MOD(I1456,G1456)</f>
        <v>0</v>
      </c>
      <c r="L1456" s="82" t="str">
        <f>IF(I1456="","-",J1456+K1456/(G1456/2))</f>
        <v>-</v>
      </c>
      <c r="M1456" s="83">
        <f>I1456*H1456</f>
        <v>0</v>
      </c>
      <c r="N1456" s="83">
        <f>IF(I1456=0,0,IF(I1456&lt;100,(H1456+0.1)*I1456-M1456+7.5,0))</f>
        <v>0</v>
      </c>
      <c r="O1456" s="83">
        <f>N1456+M1456</f>
        <v>0</v>
      </c>
      <c r="P1456" s="84"/>
      <c r="Q1456" s="78">
        <v>30</v>
      </c>
      <c r="R1456" s="85" t="s">
        <v>318</v>
      </c>
      <c r="S1456" s="84" t="s">
        <v>5197</v>
      </c>
    </row>
    <row r="1457" spans="1:19" s="42" customFormat="1" ht="15.9" x14ac:dyDescent="0.45">
      <c r="A1457" s="8"/>
      <c r="B1457" s="75" t="s">
        <v>3322</v>
      </c>
      <c r="C1457" s="76" t="s">
        <v>3319</v>
      </c>
      <c r="D1457" s="76" t="s">
        <v>3320</v>
      </c>
      <c r="E1457" s="76" t="s">
        <v>3323</v>
      </c>
      <c r="F1457" s="77" t="s">
        <v>52</v>
      </c>
      <c r="G1457" s="78">
        <v>200</v>
      </c>
      <c r="H1457" s="79">
        <v>0.86</v>
      </c>
      <c r="I1457" s="80"/>
      <c r="J1457" s="81">
        <f>INT(I1457/G1457)</f>
        <v>0</v>
      </c>
      <c r="K1457" s="81">
        <f>MOD(I1457,G1457)</f>
        <v>0</v>
      </c>
      <c r="L1457" s="82" t="str">
        <f>IF(I1457="","-",J1457+K1457/(G1457/2))</f>
        <v>-</v>
      </c>
      <c r="M1457" s="83">
        <f>I1457*H1457</f>
        <v>0</v>
      </c>
      <c r="N1457" s="83">
        <f>IF(I1457=0,0,IF(I1457&lt;100,(H1457+0.1)*I1457-M1457+7.5,0))</f>
        <v>0</v>
      </c>
      <c r="O1457" s="83">
        <f>N1457+M1457</f>
        <v>0</v>
      </c>
      <c r="P1457" s="84"/>
      <c r="Q1457" s="78">
        <v>30</v>
      </c>
      <c r="R1457" s="85" t="s">
        <v>3311</v>
      </c>
      <c r="S1457" s="84" t="s">
        <v>5198</v>
      </c>
    </row>
    <row r="1458" spans="1:19" s="42" customFormat="1" ht="15.9" x14ac:dyDescent="0.45">
      <c r="A1458" s="8"/>
      <c r="B1458" s="75" t="s">
        <v>3324</v>
      </c>
      <c r="C1458" s="76" t="s">
        <v>3325</v>
      </c>
      <c r="D1458" s="76" t="s">
        <v>3326</v>
      </c>
      <c r="E1458" s="76" t="s">
        <v>3327</v>
      </c>
      <c r="F1458" s="77" t="s">
        <v>52</v>
      </c>
      <c r="G1458" s="78">
        <v>200</v>
      </c>
      <c r="H1458" s="79">
        <v>0.85</v>
      </c>
      <c r="I1458" s="80"/>
      <c r="J1458" s="81">
        <f>INT(I1458/G1458)</f>
        <v>0</v>
      </c>
      <c r="K1458" s="81">
        <f>MOD(I1458,G1458)</f>
        <v>0</v>
      </c>
      <c r="L1458" s="82" t="str">
        <f>IF(I1458="","-",J1458+K1458/(G1458/2))</f>
        <v>-</v>
      </c>
      <c r="M1458" s="83">
        <f>I1458*H1458</f>
        <v>0</v>
      </c>
      <c r="N1458" s="83">
        <f>IF(I1458=0,0,IF(I1458&lt;100,(H1458+0.1)*I1458-M1458+7.5,0))</f>
        <v>0</v>
      </c>
      <c r="O1458" s="83">
        <f>N1458+M1458</f>
        <v>0</v>
      </c>
      <c r="P1458" s="84"/>
      <c r="Q1458" s="78">
        <v>30</v>
      </c>
      <c r="R1458" s="85" t="s">
        <v>3311</v>
      </c>
      <c r="S1458" s="84" t="s">
        <v>5199</v>
      </c>
    </row>
    <row r="1459" spans="1:19" s="42" customFormat="1" ht="15.9" x14ac:dyDescent="0.45">
      <c r="A1459" s="8"/>
      <c r="B1459" s="75" t="s">
        <v>3328</v>
      </c>
      <c r="C1459" s="76" t="s">
        <v>3329</v>
      </c>
      <c r="D1459" s="76" t="s">
        <v>3330</v>
      </c>
      <c r="E1459" s="76" t="s">
        <v>3331</v>
      </c>
      <c r="F1459" s="77" t="s">
        <v>52</v>
      </c>
      <c r="G1459" s="78">
        <v>200</v>
      </c>
      <c r="H1459" s="79">
        <v>0.99</v>
      </c>
      <c r="I1459" s="80"/>
      <c r="J1459" s="81">
        <f>INT(I1459/G1459)</f>
        <v>0</v>
      </c>
      <c r="K1459" s="81">
        <f>MOD(I1459,G1459)</f>
        <v>0</v>
      </c>
      <c r="L1459" s="82" t="str">
        <f>IF(I1459="","-",J1459+K1459/(G1459/2))</f>
        <v>-</v>
      </c>
      <c r="M1459" s="83">
        <f>I1459*H1459</f>
        <v>0</v>
      </c>
      <c r="N1459" s="83">
        <f>IF(I1459=0,0,IF(I1459&lt;100,(H1459+0.1)*I1459-M1459+7.5,0))</f>
        <v>0</v>
      </c>
      <c r="O1459" s="83">
        <f>N1459+M1459</f>
        <v>0</v>
      </c>
      <c r="P1459" s="84"/>
      <c r="Q1459" s="78">
        <v>40</v>
      </c>
      <c r="R1459" s="85" t="s">
        <v>3311</v>
      </c>
      <c r="S1459" s="84" t="s">
        <v>5200</v>
      </c>
    </row>
    <row r="1460" spans="1:19" s="42" customFormat="1" ht="15.9" x14ac:dyDescent="0.45">
      <c r="A1460" s="8"/>
      <c r="B1460" s="75" t="s">
        <v>3332</v>
      </c>
      <c r="C1460" s="76" t="s">
        <v>3333</v>
      </c>
      <c r="D1460" s="76" t="s">
        <v>3334</v>
      </c>
      <c r="E1460" s="76" t="s">
        <v>3335</v>
      </c>
      <c r="F1460" s="77" t="s">
        <v>52</v>
      </c>
      <c r="G1460" s="78">
        <v>200</v>
      </c>
      <c r="H1460" s="79">
        <v>0.93</v>
      </c>
      <c r="I1460" s="80"/>
      <c r="J1460" s="81">
        <f>INT(I1460/G1460)</f>
        <v>0</v>
      </c>
      <c r="K1460" s="81">
        <f>MOD(I1460,G1460)</f>
        <v>0</v>
      </c>
      <c r="L1460" s="82" t="str">
        <f>IF(I1460="","-",J1460+K1460/(G1460/2))</f>
        <v>-</v>
      </c>
      <c r="M1460" s="83">
        <f>I1460*H1460</f>
        <v>0</v>
      </c>
      <c r="N1460" s="83">
        <f>IF(I1460=0,0,IF(I1460&lt;100,(H1460+0.1)*I1460-M1460+7.5,0))</f>
        <v>0</v>
      </c>
      <c r="O1460" s="83">
        <f>N1460+M1460</f>
        <v>0</v>
      </c>
      <c r="P1460" s="84"/>
      <c r="Q1460" s="78">
        <v>50</v>
      </c>
      <c r="R1460" s="85" t="s">
        <v>3311</v>
      </c>
      <c r="S1460" s="84" t="s">
        <v>5201</v>
      </c>
    </row>
    <row r="1461" spans="1:19" s="42" customFormat="1" ht="15.9" x14ac:dyDescent="0.45">
      <c r="A1461" s="8"/>
      <c r="B1461" s="75" t="s">
        <v>3336</v>
      </c>
      <c r="C1461" s="76" t="s">
        <v>3337</v>
      </c>
      <c r="D1461" s="76" t="s">
        <v>3338</v>
      </c>
      <c r="E1461" s="76" t="s">
        <v>3339</v>
      </c>
      <c r="F1461" s="77" t="s">
        <v>52</v>
      </c>
      <c r="G1461" s="78">
        <v>200</v>
      </c>
      <c r="H1461" s="79">
        <v>0.85</v>
      </c>
      <c r="I1461" s="80"/>
      <c r="J1461" s="81">
        <f>INT(I1461/G1461)</f>
        <v>0</v>
      </c>
      <c r="K1461" s="81">
        <f>MOD(I1461,G1461)</f>
        <v>0</v>
      </c>
      <c r="L1461" s="82" t="str">
        <f>IF(I1461="","-",J1461+K1461/(G1461/2))</f>
        <v>-</v>
      </c>
      <c r="M1461" s="83">
        <f>I1461*H1461</f>
        <v>0</v>
      </c>
      <c r="N1461" s="83">
        <f>IF(I1461=0,0,IF(I1461&lt;100,(H1461+0.1)*I1461-M1461+7.5,0))</f>
        <v>0</v>
      </c>
      <c r="O1461" s="83">
        <f>N1461+M1461</f>
        <v>0</v>
      </c>
      <c r="P1461" s="84"/>
      <c r="Q1461" s="78">
        <v>30</v>
      </c>
      <c r="R1461" s="85" t="s">
        <v>3311</v>
      </c>
      <c r="S1461" s="84" t="s">
        <v>5202</v>
      </c>
    </row>
    <row r="1462" spans="1:19" s="42" customFormat="1" ht="15.9" x14ac:dyDescent="0.45">
      <c r="A1462" s="8"/>
      <c r="B1462" s="75" t="s">
        <v>3340</v>
      </c>
      <c r="C1462" s="76" t="s">
        <v>3337</v>
      </c>
      <c r="D1462" s="76" t="s">
        <v>3338</v>
      </c>
      <c r="E1462" s="76" t="s">
        <v>3341</v>
      </c>
      <c r="F1462" s="77" t="s">
        <v>52</v>
      </c>
      <c r="G1462" s="78">
        <v>200</v>
      </c>
      <c r="H1462" s="79">
        <v>0.91</v>
      </c>
      <c r="I1462" s="80"/>
      <c r="J1462" s="81">
        <f>INT(I1462/G1462)</f>
        <v>0</v>
      </c>
      <c r="K1462" s="81">
        <f>MOD(I1462,G1462)</f>
        <v>0</v>
      </c>
      <c r="L1462" s="82" t="str">
        <f>IF(I1462="","-",J1462+K1462/(G1462/2))</f>
        <v>-</v>
      </c>
      <c r="M1462" s="83">
        <f>I1462*H1462</f>
        <v>0</v>
      </c>
      <c r="N1462" s="83">
        <f>IF(I1462=0,0,IF(I1462&lt;100,(H1462+0.1)*I1462-M1462+7.5,0))</f>
        <v>0</v>
      </c>
      <c r="O1462" s="83">
        <f>N1462+M1462</f>
        <v>0</v>
      </c>
      <c r="P1462" s="84"/>
      <c r="Q1462" s="78">
        <v>40</v>
      </c>
      <c r="R1462" s="85" t="s">
        <v>755</v>
      </c>
      <c r="S1462" s="84" t="s">
        <v>5203</v>
      </c>
    </row>
    <row r="1463" spans="1:19" s="42" customFormat="1" ht="15.9" x14ac:dyDescent="0.45">
      <c r="A1463" s="8"/>
      <c r="B1463" s="75" t="s">
        <v>3342</v>
      </c>
      <c r="C1463" s="76" t="s">
        <v>3337</v>
      </c>
      <c r="D1463" s="76" t="s">
        <v>3338</v>
      </c>
      <c r="E1463" s="76" t="s">
        <v>3343</v>
      </c>
      <c r="F1463" s="77" t="s">
        <v>52</v>
      </c>
      <c r="G1463" s="78">
        <v>200</v>
      </c>
      <c r="H1463" s="79">
        <v>1.07</v>
      </c>
      <c r="I1463" s="80"/>
      <c r="J1463" s="81">
        <f>INT(I1463/G1463)</f>
        <v>0</v>
      </c>
      <c r="K1463" s="81">
        <f>MOD(I1463,G1463)</f>
        <v>0</v>
      </c>
      <c r="L1463" s="82" t="str">
        <f>IF(I1463="","-",J1463+K1463/(G1463/2))</f>
        <v>-</v>
      </c>
      <c r="M1463" s="83">
        <f>I1463*H1463</f>
        <v>0</v>
      </c>
      <c r="N1463" s="83">
        <f>IF(I1463=0,0,IF(I1463&lt;100,(H1463+0.1)*I1463-M1463+7.5,0))</f>
        <v>0</v>
      </c>
      <c r="O1463" s="83">
        <f>N1463+M1463</f>
        <v>0</v>
      </c>
      <c r="P1463" s="84"/>
      <c r="Q1463" s="78">
        <v>35</v>
      </c>
      <c r="R1463" s="85" t="s">
        <v>755</v>
      </c>
      <c r="S1463" s="84" t="s">
        <v>5204</v>
      </c>
    </row>
    <row r="1464" spans="1:19" s="42" customFormat="1" ht="15.9" x14ac:dyDescent="0.45">
      <c r="A1464" s="8"/>
      <c r="B1464" s="75" t="s">
        <v>3344</v>
      </c>
      <c r="C1464" s="76" t="s">
        <v>3345</v>
      </c>
      <c r="D1464" s="76" t="s">
        <v>3346</v>
      </c>
      <c r="E1464" s="76" t="s">
        <v>3347</v>
      </c>
      <c r="F1464" s="77" t="s">
        <v>52</v>
      </c>
      <c r="G1464" s="78">
        <v>200</v>
      </c>
      <c r="H1464" s="79">
        <v>0.91</v>
      </c>
      <c r="I1464" s="80"/>
      <c r="J1464" s="81">
        <f>INT(I1464/G1464)</f>
        <v>0</v>
      </c>
      <c r="K1464" s="81">
        <f>MOD(I1464,G1464)</f>
        <v>0</v>
      </c>
      <c r="L1464" s="82" t="str">
        <f>IF(I1464="","-",J1464+K1464/(G1464/2))</f>
        <v>-</v>
      </c>
      <c r="M1464" s="83">
        <f>I1464*H1464</f>
        <v>0</v>
      </c>
      <c r="N1464" s="83">
        <f>IF(I1464=0,0,IF(I1464&lt;100,(H1464+0.1)*I1464-M1464+7.5,0))</f>
        <v>0</v>
      </c>
      <c r="O1464" s="83">
        <f>N1464+M1464</f>
        <v>0</v>
      </c>
      <c r="P1464" s="84"/>
      <c r="Q1464" s="78">
        <v>30</v>
      </c>
      <c r="R1464" s="85" t="s">
        <v>3311</v>
      </c>
      <c r="S1464" s="84" t="s">
        <v>5205</v>
      </c>
    </row>
    <row r="1465" spans="1:19" s="42" customFormat="1" ht="15.9" x14ac:dyDescent="0.45">
      <c r="A1465" s="8"/>
      <c r="B1465" s="75" t="s">
        <v>3348</v>
      </c>
      <c r="C1465" s="86" t="s">
        <v>3349</v>
      </c>
      <c r="D1465" s="86" t="s">
        <v>3350</v>
      </c>
      <c r="E1465" s="86" t="s">
        <v>76</v>
      </c>
      <c r="F1465" s="87" t="s">
        <v>1548</v>
      </c>
      <c r="G1465" s="78">
        <v>600</v>
      </c>
      <c r="H1465" s="79">
        <v>0.24000000000000002</v>
      </c>
      <c r="I1465" s="80"/>
      <c r="J1465" s="81">
        <f>INT(I1465/G1465)</f>
        <v>0</v>
      </c>
      <c r="K1465" s="81">
        <f>MOD(I1465,G1465)</f>
        <v>0</v>
      </c>
      <c r="L1465" s="82" t="str">
        <f>IF(I1465="","-",J1465+K1465/(G1465/2))</f>
        <v>-</v>
      </c>
      <c r="M1465" s="83">
        <f>I1465*H1465</f>
        <v>0</v>
      </c>
      <c r="N1465" s="83">
        <f>IF(I1465=0,0,IF(I1465&lt;100,(H1465+0.1)*I1465-M1465+7.5,0))</f>
        <v>0</v>
      </c>
      <c r="O1465" s="83">
        <f>N1465+M1465</f>
        <v>0</v>
      </c>
      <c r="P1465" s="84"/>
      <c r="Q1465" s="78" t="s">
        <v>3351</v>
      </c>
      <c r="R1465" s="85" t="s">
        <v>121</v>
      </c>
      <c r="S1465" s="84" t="s">
        <v>5206</v>
      </c>
    </row>
    <row r="1466" spans="1:19" s="42" customFormat="1" ht="15.9" x14ac:dyDescent="0.45">
      <c r="A1466" s="8"/>
      <c r="B1466" s="75" t="s">
        <v>3352</v>
      </c>
      <c r="C1466" s="86" t="s">
        <v>3349</v>
      </c>
      <c r="D1466" s="86" t="s">
        <v>3350</v>
      </c>
      <c r="E1466" s="86" t="s">
        <v>76</v>
      </c>
      <c r="F1466" s="87" t="s">
        <v>1550</v>
      </c>
      <c r="G1466" s="78">
        <v>350</v>
      </c>
      <c r="H1466" s="79">
        <v>0.27</v>
      </c>
      <c r="I1466" s="80"/>
      <c r="J1466" s="81">
        <f>INT(I1466/G1466)</f>
        <v>0</v>
      </c>
      <c r="K1466" s="81">
        <f>MOD(I1466,G1466)</f>
        <v>0</v>
      </c>
      <c r="L1466" s="82" t="str">
        <f>IF(I1466="","-",J1466+K1466/(G1466/2))</f>
        <v>-</v>
      </c>
      <c r="M1466" s="83">
        <f>I1466*H1466</f>
        <v>0</v>
      </c>
      <c r="N1466" s="83">
        <f>IF(I1466=0,0,IF(I1466&lt;100,(H1466+0.1)*I1466-M1466+7.5,0))</f>
        <v>0</v>
      </c>
      <c r="O1466" s="83">
        <f>N1466+M1466</f>
        <v>0</v>
      </c>
      <c r="P1466" s="84"/>
      <c r="Q1466" s="78" t="s">
        <v>3351</v>
      </c>
      <c r="R1466" s="85" t="s">
        <v>121</v>
      </c>
      <c r="S1466" s="84" t="s">
        <v>5206</v>
      </c>
    </row>
    <row r="1467" spans="1:19" s="42" customFormat="1" ht="15.9" x14ac:dyDescent="0.45">
      <c r="A1467" s="8"/>
      <c r="B1467" s="75" t="s">
        <v>3353</v>
      </c>
      <c r="C1467" s="86" t="s">
        <v>3349</v>
      </c>
      <c r="D1467" s="86" t="s">
        <v>3350</v>
      </c>
      <c r="E1467" s="86" t="s">
        <v>76</v>
      </c>
      <c r="F1467" s="87" t="s">
        <v>52</v>
      </c>
      <c r="G1467" s="78">
        <v>100</v>
      </c>
      <c r="H1467" s="79">
        <v>0.6</v>
      </c>
      <c r="I1467" s="80"/>
      <c r="J1467" s="81">
        <f>INT(I1467/G1467)</f>
        <v>0</v>
      </c>
      <c r="K1467" s="81">
        <f>MOD(I1467,G1467)</f>
        <v>0</v>
      </c>
      <c r="L1467" s="82" t="str">
        <f>IF(I1467="","-",J1467+K1467/(G1467/2))</f>
        <v>-</v>
      </c>
      <c r="M1467" s="83">
        <f>I1467*H1467</f>
        <v>0</v>
      </c>
      <c r="N1467" s="83">
        <f>IF(I1467=0,0,IF(I1467&lt;100,(H1467+0.1)*I1467-M1467+7.5,0))</f>
        <v>0</v>
      </c>
      <c r="O1467" s="83">
        <f>N1467+M1467</f>
        <v>0</v>
      </c>
      <c r="P1467" s="84"/>
      <c r="Q1467" s="78" t="s">
        <v>3351</v>
      </c>
      <c r="R1467" s="85" t="s">
        <v>121</v>
      </c>
      <c r="S1467" s="84" t="s">
        <v>5206</v>
      </c>
    </row>
    <row r="1468" spans="1:19" s="42" customFormat="1" ht="15.9" x14ac:dyDescent="0.45">
      <c r="A1468" s="8"/>
      <c r="B1468" s="75" t="s">
        <v>3354</v>
      </c>
      <c r="C1468" s="76" t="s">
        <v>3355</v>
      </c>
      <c r="D1468" s="76" t="s">
        <v>3356</v>
      </c>
      <c r="E1468" s="76" t="s">
        <v>3357</v>
      </c>
      <c r="F1468" s="77" t="s">
        <v>52</v>
      </c>
      <c r="G1468" s="78">
        <v>200</v>
      </c>
      <c r="H1468" s="79">
        <v>1.73</v>
      </c>
      <c r="I1468" s="80"/>
      <c r="J1468" s="81">
        <f>INT(I1468/G1468)</f>
        <v>0</v>
      </c>
      <c r="K1468" s="81">
        <f>MOD(I1468,G1468)</f>
        <v>0</v>
      </c>
      <c r="L1468" s="82" t="str">
        <f>IF(I1468="","-",J1468+K1468/(G1468/2))</f>
        <v>-</v>
      </c>
      <c r="M1468" s="83">
        <f>I1468*H1468</f>
        <v>0</v>
      </c>
      <c r="N1468" s="83">
        <f>IF(I1468=0,0,IF(I1468&lt;100,(H1468+0.1)*I1468-M1468+7.5,0))</f>
        <v>0</v>
      </c>
      <c r="O1468" s="83">
        <f>N1468+M1468</f>
        <v>0</v>
      </c>
      <c r="P1468" s="84"/>
      <c r="Q1468" s="78">
        <v>60</v>
      </c>
      <c r="R1468" s="85" t="s">
        <v>163</v>
      </c>
      <c r="S1468" s="84" t="s">
        <v>5207</v>
      </c>
    </row>
    <row r="1469" spans="1:19" s="42" customFormat="1" ht="15.9" x14ac:dyDescent="0.45">
      <c r="A1469" s="8"/>
      <c r="B1469" s="75" t="s">
        <v>3358</v>
      </c>
      <c r="C1469" s="76" t="s">
        <v>3359</v>
      </c>
      <c r="D1469" s="76" t="s">
        <v>3360</v>
      </c>
      <c r="E1469" s="76" t="s">
        <v>76</v>
      </c>
      <c r="F1469" s="77" t="s">
        <v>52</v>
      </c>
      <c r="G1469" s="78">
        <v>200</v>
      </c>
      <c r="H1469" s="79">
        <v>0.88</v>
      </c>
      <c r="I1469" s="80"/>
      <c r="J1469" s="81">
        <f>INT(I1469/G1469)</f>
        <v>0</v>
      </c>
      <c r="K1469" s="81">
        <f>MOD(I1469,G1469)</f>
        <v>0</v>
      </c>
      <c r="L1469" s="82" t="str">
        <f>IF(I1469="","-",J1469+K1469/(G1469/2))</f>
        <v>-</v>
      </c>
      <c r="M1469" s="83">
        <f>I1469*H1469</f>
        <v>0</v>
      </c>
      <c r="N1469" s="83">
        <f>IF(I1469=0,0,IF(I1469&lt;100,(H1469+0.1)*I1469-M1469+7.5,0))</f>
        <v>0</v>
      </c>
      <c r="O1469" s="83">
        <f>N1469+M1469</f>
        <v>0</v>
      </c>
      <c r="P1469" s="84"/>
      <c r="Q1469" s="78">
        <v>60</v>
      </c>
      <c r="R1469" s="85" t="s">
        <v>163</v>
      </c>
      <c r="S1469" s="84" t="s">
        <v>4520</v>
      </c>
    </row>
    <row r="1470" spans="1:19" s="42" customFormat="1" ht="15.9" x14ac:dyDescent="0.45">
      <c r="A1470" s="8"/>
      <c r="B1470" s="75" t="s">
        <v>3361</v>
      </c>
      <c r="C1470" s="86" t="s">
        <v>3359</v>
      </c>
      <c r="D1470" s="86" t="s">
        <v>3360</v>
      </c>
      <c r="E1470" s="86" t="s">
        <v>3362</v>
      </c>
      <c r="F1470" s="87" t="s">
        <v>52</v>
      </c>
      <c r="G1470" s="78">
        <v>200</v>
      </c>
      <c r="H1470" s="79">
        <v>2.1399999999999997</v>
      </c>
      <c r="I1470" s="80"/>
      <c r="J1470" s="81">
        <f>INT(I1470/G1470)</f>
        <v>0</v>
      </c>
      <c r="K1470" s="81">
        <f>MOD(I1470,G1470)</f>
        <v>0</v>
      </c>
      <c r="L1470" s="82" t="str">
        <f>IF(I1470="","-",J1470+K1470/(G1470/2))</f>
        <v>-</v>
      </c>
      <c r="M1470" s="83">
        <f>I1470*H1470</f>
        <v>0</v>
      </c>
      <c r="N1470" s="83">
        <f>IF(I1470=0,0,IF(I1470&lt;100,(H1470+0.1)*I1470-M1470+7.5,0))</f>
        <v>0</v>
      </c>
      <c r="O1470" s="83">
        <f>N1470+M1470</f>
        <v>0</v>
      </c>
      <c r="P1470" s="84"/>
      <c r="Q1470" s="78">
        <v>30</v>
      </c>
      <c r="R1470" s="85" t="s">
        <v>3363</v>
      </c>
      <c r="S1470" s="84" t="s">
        <v>4520</v>
      </c>
    </row>
    <row r="1471" spans="1:19" s="42" customFormat="1" ht="15.9" x14ac:dyDescent="0.45">
      <c r="A1471" s="8"/>
      <c r="B1471" s="75" t="s">
        <v>3364</v>
      </c>
      <c r="C1471" s="76" t="s">
        <v>3365</v>
      </c>
      <c r="D1471" s="76" t="s">
        <v>3366</v>
      </c>
      <c r="E1471" s="76" t="s">
        <v>3367</v>
      </c>
      <c r="F1471" s="77" t="s">
        <v>52</v>
      </c>
      <c r="G1471" s="78">
        <v>200</v>
      </c>
      <c r="H1471" s="79">
        <v>0.84</v>
      </c>
      <c r="I1471" s="80"/>
      <c r="J1471" s="81">
        <f>INT(I1471/G1471)</f>
        <v>0</v>
      </c>
      <c r="K1471" s="81">
        <f>MOD(I1471,G1471)</f>
        <v>0</v>
      </c>
      <c r="L1471" s="82" t="str">
        <f>IF(I1471="","-",J1471+K1471/(G1471/2))</f>
        <v>-</v>
      </c>
      <c r="M1471" s="83">
        <f>I1471*H1471</f>
        <v>0</v>
      </c>
      <c r="N1471" s="83">
        <f>IF(I1471=0,0,IF(I1471&lt;100,(H1471+0.1)*I1471-M1471+7.5,0))</f>
        <v>0</v>
      </c>
      <c r="O1471" s="83">
        <f>N1471+M1471</f>
        <v>0</v>
      </c>
      <c r="P1471" s="84"/>
      <c r="Q1471" s="78">
        <v>120</v>
      </c>
      <c r="R1471" s="85" t="s">
        <v>53</v>
      </c>
      <c r="S1471" s="84" t="s">
        <v>4567</v>
      </c>
    </row>
    <row r="1472" spans="1:19" s="42" customFormat="1" ht="15.9" x14ac:dyDescent="0.45">
      <c r="A1472" s="8"/>
      <c r="B1472" s="75" t="s">
        <v>3368</v>
      </c>
      <c r="C1472" s="76" t="s">
        <v>3365</v>
      </c>
      <c r="D1472" s="76" t="s">
        <v>3366</v>
      </c>
      <c r="E1472" s="76" t="s">
        <v>3369</v>
      </c>
      <c r="F1472" s="77" t="s">
        <v>52</v>
      </c>
      <c r="G1472" s="78">
        <v>200</v>
      </c>
      <c r="H1472" s="79">
        <v>0.84</v>
      </c>
      <c r="I1472" s="80"/>
      <c r="J1472" s="81">
        <f>INT(I1472/G1472)</f>
        <v>0</v>
      </c>
      <c r="K1472" s="81">
        <f>MOD(I1472,G1472)</f>
        <v>0</v>
      </c>
      <c r="L1472" s="82" t="str">
        <f>IF(I1472="","-",J1472+K1472/(G1472/2))</f>
        <v>-</v>
      </c>
      <c r="M1472" s="83">
        <f>I1472*H1472</f>
        <v>0</v>
      </c>
      <c r="N1472" s="83">
        <f>IF(I1472=0,0,IF(I1472&lt;100,(H1472+0.1)*I1472-M1472+7.5,0))</f>
        <v>0</v>
      </c>
      <c r="O1472" s="83">
        <f>N1472+M1472</f>
        <v>0</v>
      </c>
      <c r="P1472" s="84"/>
      <c r="Q1472" s="78">
        <v>80</v>
      </c>
      <c r="R1472" s="85" t="s">
        <v>53</v>
      </c>
      <c r="S1472" s="84" t="s">
        <v>4521</v>
      </c>
    </row>
    <row r="1473" spans="1:19" s="42" customFormat="1" ht="15.9" x14ac:dyDescent="0.45">
      <c r="A1473" s="8"/>
      <c r="B1473" s="75" t="s">
        <v>3370</v>
      </c>
      <c r="C1473" s="76" t="s">
        <v>3365</v>
      </c>
      <c r="D1473" s="76" t="s">
        <v>3366</v>
      </c>
      <c r="E1473" s="76" t="s">
        <v>3371</v>
      </c>
      <c r="F1473" s="77" t="s">
        <v>52</v>
      </c>
      <c r="G1473" s="78">
        <v>200</v>
      </c>
      <c r="H1473" s="79">
        <v>0.84</v>
      </c>
      <c r="I1473" s="80"/>
      <c r="J1473" s="81">
        <f>INT(I1473/G1473)</f>
        <v>0</v>
      </c>
      <c r="K1473" s="81">
        <f>MOD(I1473,G1473)</f>
        <v>0</v>
      </c>
      <c r="L1473" s="82" t="str">
        <f>IF(I1473="","-",J1473+K1473/(G1473/2))</f>
        <v>-</v>
      </c>
      <c r="M1473" s="83">
        <f>I1473*H1473</f>
        <v>0</v>
      </c>
      <c r="N1473" s="83">
        <f>IF(I1473=0,0,IF(I1473&lt;100,(H1473+0.1)*I1473-M1473+7.5,0))</f>
        <v>0</v>
      </c>
      <c r="O1473" s="83">
        <f>N1473+M1473</f>
        <v>0</v>
      </c>
      <c r="P1473" s="84"/>
      <c r="Q1473" s="78">
        <v>80</v>
      </c>
      <c r="R1473" s="85" t="s">
        <v>53</v>
      </c>
      <c r="S1473" s="84" t="s">
        <v>4521</v>
      </c>
    </row>
    <row r="1474" spans="1:19" s="42" customFormat="1" ht="15.9" x14ac:dyDescent="0.45">
      <c r="A1474" s="8"/>
      <c r="B1474" s="75" t="s">
        <v>3372</v>
      </c>
      <c r="C1474" s="76" t="s">
        <v>3365</v>
      </c>
      <c r="D1474" s="76" t="s">
        <v>3366</v>
      </c>
      <c r="E1474" s="76" t="s">
        <v>3373</v>
      </c>
      <c r="F1474" s="77" t="s">
        <v>52</v>
      </c>
      <c r="G1474" s="78">
        <v>200</v>
      </c>
      <c r="H1474" s="79">
        <v>0.84</v>
      </c>
      <c r="I1474" s="80"/>
      <c r="J1474" s="81">
        <f>INT(I1474/G1474)</f>
        <v>0</v>
      </c>
      <c r="K1474" s="81">
        <f>MOD(I1474,G1474)</f>
        <v>0</v>
      </c>
      <c r="L1474" s="82" t="str">
        <f>IF(I1474="","-",J1474+K1474/(G1474/2))</f>
        <v>-</v>
      </c>
      <c r="M1474" s="83">
        <f>I1474*H1474</f>
        <v>0</v>
      </c>
      <c r="N1474" s="83">
        <f>IF(I1474=0,0,IF(I1474&lt;100,(H1474+0.1)*I1474-M1474+7.5,0))</f>
        <v>0</v>
      </c>
      <c r="O1474" s="83">
        <f>N1474+M1474</f>
        <v>0</v>
      </c>
      <c r="P1474" s="84"/>
      <c r="Q1474" s="78">
        <v>120</v>
      </c>
      <c r="R1474" s="85" t="s">
        <v>63</v>
      </c>
      <c r="S1474" s="84" t="s">
        <v>4519</v>
      </c>
    </row>
    <row r="1475" spans="1:19" s="42" customFormat="1" ht="15.9" x14ac:dyDescent="0.45">
      <c r="A1475" s="8"/>
      <c r="B1475" s="75" t="s">
        <v>3374</v>
      </c>
      <c r="C1475" s="76" t="s">
        <v>3365</v>
      </c>
      <c r="D1475" s="76" t="s">
        <v>3366</v>
      </c>
      <c r="E1475" s="76" t="s">
        <v>3375</v>
      </c>
      <c r="F1475" s="77" t="s">
        <v>52</v>
      </c>
      <c r="G1475" s="78">
        <v>200</v>
      </c>
      <c r="H1475" s="79">
        <v>0.84</v>
      </c>
      <c r="I1475" s="80"/>
      <c r="J1475" s="81">
        <f>INT(I1475/G1475)</f>
        <v>0</v>
      </c>
      <c r="K1475" s="81">
        <f>MOD(I1475,G1475)</f>
        <v>0</v>
      </c>
      <c r="L1475" s="82" t="str">
        <f>IF(I1475="","-",J1475+K1475/(G1475/2))</f>
        <v>-</v>
      </c>
      <c r="M1475" s="83">
        <f>I1475*H1475</f>
        <v>0</v>
      </c>
      <c r="N1475" s="83">
        <f>IF(I1475=0,0,IF(I1475&lt;100,(H1475+0.1)*I1475-M1475+7.5,0))</f>
        <v>0</v>
      </c>
      <c r="O1475" s="83">
        <f>N1475+M1475</f>
        <v>0</v>
      </c>
      <c r="P1475" s="84"/>
      <c r="Q1475" s="78">
        <v>80</v>
      </c>
      <c r="R1475" s="85" t="s">
        <v>53</v>
      </c>
      <c r="S1475" s="84" t="s">
        <v>5208</v>
      </c>
    </row>
    <row r="1476" spans="1:19" s="42" customFormat="1" ht="15.9" x14ac:dyDescent="0.45">
      <c r="A1476" s="8"/>
      <c r="B1476" s="75" t="s">
        <v>3376</v>
      </c>
      <c r="C1476" s="76" t="s">
        <v>3365</v>
      </c>
      <c r="D1476" s="76" t="s">
        <v>3366</v>
      </c>
      <c r="E1476" s="76" t="s">
        <v>3377</v>
      </c>
      <c r="F1476" s="88" t="s">
        <v>52</v>
      </c>
      <c r="G1476" s="78">
        <v>200</v>
      </c>
      <c r="H1476" s="79">
        <v>0.84</v>
      </c>
      <c r="I1476" s="80"/>
      <c r="J1476" s="81">
        <f>INT(I1476/G1476)</f>
        <v>0</v>
      </c>
      <c r="K1476" s="81">
        <f>MOD(I1476,G1476)</f>
        <v>0</v>
      </c>
      <c r="L1476" s="82" t="str">
        <f>IF(I1476="","-",J1476+K1476/(G1476/2))</f>
        <v>-</v>
      </c>
      <c r="M1476" s="83">
        <f>I1476*H1476</f>
        <v>0</v>
      </c>
      <c r="N1476" s="83">
        <f>IF(I1476=0,0,IF(I1476&lt;100,(H1476+0.1)*I1476-M1476+7.5,0))</f>
        <v>0</v>
      </c>
      <c r="O1476" s="83">
        <f>N1476+M1476</f>
        <v>0</v>
      </c>
      <c r="P1476" s="84"/>
      <c r="Q1476" s="78">
        <v>80</v>
      </c>
      <c r="R1476" s="85" t="s">
        <v>53</v>
      </c>
      <c r="S1476" s="84" t="s">
        <v>4692</v>
      </c>
    </row>
    <row r="1477" spans="1:19" s="42" customFormat="1" ht="15.9" x14ac:dyDescent="0.45">
      <c r="A1477" s="8"/>
      <c r="B1477" s="75" t="s">
        <v>3378</v>
      </c>
      <c r="C1477" s="76" t="s">
        <v>3365</v>
      </c>
      <c r="D1477" s="76" t="s">
        <v>3366</v>
      </c>
      <c r="E1477" s="76" t="s">
        <v>3379</v>
      </c>
      <c r="F1477" s="77" t="s">
        <v>52</v>
      </c>
      <c r="G1477" s="78"/>
      <c r="H1477" s="79">
        <v>1.22</v>
      </c>
      <c r="I1477" s="80"/>
      <c r="J1477" s="81" t="e">
        <f>INT(I1477/G1477)</f>
        <v>#DIV/0!</v>
      </c>
      <c r="K1477" s="81" t="e">
        <f>MOD(I1477,G1477)</f>
        <v>#DIV/0!</v>
      </c>
      <c r="L1477" s="82" t="str">
        <f>IF(I1477="","-",J1477+K1477/(G1477/2))</f>
        <v>-</v>
      </c>
      <c r="M1477" s="83">
        <f>I1477*H1477</f>
        <v>0</v>
      </c>
      <c r="N1477" s="83">
        <f>IF(I1477=0,0,IF(I1477&lt;100,(H1477+0.1)*I1477-M1477+7.5,0))</f>
        <v>0</v>
      </c>
      <c r="O1477" s="83">
        <f>N1477+M1477</f>
        <v>0</v>
      </c>
      <c r="P1477" s="84"/>
      <c r="Q1477" s="78"/>
      <c r="R1477" s="85"/>
      <c r="S1477" s="84"/>
    </row>
    <row r="1478" spans="1:19" s="42" customFormat="1" ht="15.9" x14ac:dyDescent="0.45">
      <c r="A1478" s="8"/>
      <c r="B1478" s="75" t="s">
        <v>3380</v>
      </c>
      <c r="C1478" s="76" t="s">
        <v>3365</v>
      </c>
      <c r="D1478" s="76" t="s">
        <v>3366</v>
      </c>
      <c r="E1478" s="76" t="s">
        <v>3381</v>
      </c>
      <c r="F1478" s="77" t="s">
        <v>52</v>
      </c>
      <c r="G1478" s="78">
        <v>200</v>
      </c>
      <c r="H1478" s="79">
        <v>0.75</v>
      </c>
      <c r="I1478" s="80"/>
      <c r="J1478" s="81">
        <f>INT(I1478/G1478)</f>
        <v>0</v>
      </c>
      <c r="K1478" s="81">
        <f>MOD(I1478,G1478)</f>
        <v>0</v>
      </c>
      <c r="L1478" s="82" t="str">
        <f>IF(I1478="","-",J1478+K1478/(G1478/2))</f>
        <v>-</v>
      </c>
      <c r="M1478" s="83">
        <f>I1478*H1478</f>
        <v>0</v>
      </c>
      <c r="N1478" s="83">
        <f>IF(I1478=0,0,IF(I1478&lt;100,(H1478+0.1)*I1478-M1478+7.5,0))</f>
        <v>0</v>
      </c>
      <c r="O1478" s="83">
        <f>N1478+M1478</f>
        <v>0</v>
      </c>
      <c r="P1478" s="84"/>
      <c r="Q1478" s="78">
        <v>100</v>
      </c>
      <c r="R1478" s="85" t="s">
        <v>53</v>
      </c>
      <c r="S1478" s="84" t="s">
        <v>4561</v>
      </c>
    </row>
    <row r="1479" spans="1:19" s="42" customFormat="1" ht="15.9" x14ac:dyDescent="0.45">
      <c r="A1479" s="8"/>
      <c r="B1479" s="75" t="s">
        <v>3382</v>
      </c>
      <c r="C1479" s="76" t="s">
        <v>3365</v>
      </c>
      <c r="D1479" s="76" t="s">
        <v>3366</v>
      </c>
      <c r="E1479" s="76" t="s">
        <v>204</v>
      </c>
      <c r="F1479" s="77" t="s">
        <v>52</v>
      </c>
      <c r="G1479" s="78">
        <v>200</v>
      </c>
      <c r="H1479" s="79">
        <v>0.83</v>
      </c>
      <c r="I1479" s="80"/>
      <c r="J1479" s="81">
        <f>INT(I1479/G1479)</f>
        <v>0</v>
      </c>
      <c r="K1479" s="81">
        <f>MOD(I1479,G1479)</f>
        <v>0</v>
      </c>
      <c r="L1479" s="82" t="str">
        <f>IF(I1479="","-",J1479+K1479/(G1479/2))</f>
        <v>-</v>
      </c>
      <c r="M1479" s="83">
        <f>I1479*H1479</f>
        <v>0</v>
      </c>
      <c r="N1479" s="83">
        <f>IF(I1479=0,0,IF(I1479&lt;100,(H1479+0.1)*I1479-M1479+7.5,0))</f>
        <v>0</v>
      </c>
      <c r="O1479" s="83">
        <f>N1479+M1479</f>
        <v>0</v>
      </c>
      <c r="P1479" s="84"/>
      <c r="Q1479" s="78">
        <v>120</v>
      </c>
      <c r="R1479" s="85" t="s">
        <v>63</v>
      </c>
      <c r="S1479" s="84" t="s">
        <v>4493</v>
      </c>
    </row>
    <row r="1480" spans="1:19" s="42" customFormat="1" ht="15.9" x14ac:dyDescent="0.45">
      <c r="A1480" s="8"/>
      <c r="B1480" s="75" t="s">
        <v>3383</v>
      </c>
      <c r="C1480" s="76" t="s">
        <v>3365</v>
      </c>
      <c r="D1480" s="76" t="s">
        <v>3366</v>
      </c>
      <c r="E1480" s="76" t="s">
        <v>3384</v>
      </c>
      <c r="F1480" s="77" t="s">
        <v>52</v>
      </c>
      <c r="G1480" s="78">
        <v>200</v>
      </c>
      <c r="H1480" s="79">
        <v>0.83</v>
      </c>
      <c r="I1480" s="80"/>
      <c r="J1480" s="81">
        <f>INT(I1480/G1480)</f>
        <v>0</v>
      </c>
      <c r="K1480" s="81">
        <f>MOD(I1480,G1480)</f>
        <v>0</v>
      </c>
      <c r="L1480" s="82" t="str">
        <f>IF(I1480="","-",J1480+K1480/(G1480/2))</f>
        <v>-</v>
      </c>
      <c r="M1480" s="83">
        <f>I1480*H1480</f>
        <v>0</v>
      </c>
      <c r="N1480" s="83">
        <f>IF(I1480=0,0,IF(I1480&lt;100,(H1480+0.1)*I1480-M1480+7.5,0))</f>
        <v>0</v>
      </c>
      <c r="O1480" s="83">
        <f>N1480+M1480</f>
        <v>0</v>
      </c>
      <c r="P1480" s="84"/>
      <c r="Q1480" s="78">
        <v>120</v>
      </c>
      <c r="R1480" s="85" t="s">
        <v>53</v>
      </c>
      <c r="S1480" s="84" t="s">
        <v>4519</v>
      </c>
    </row>
    <row r="1481" spans="1:19" s="42" customFormat="1" ht="15.9" x14ac:dyDescent="0.45">
      <c r="A1481" s="8"/>
      <c r="B1481" s="75" t="s">
        <v>3385</v>
      </c>
      <c r="C1481" s="76" t="s">
        <v>3386</v>
      </c>
      <c r="D1481" s="76" t="s">
        <v>3387</v>
      </c>
      <c r="E1481" s="76" t="s">
        <v>3388</v>
      </c>
      <c r="F1481" s="77" t="s">
        <v>52</v>
      </c>
      <c r="G1481" s="78">
        <v>200</v>
      </c>
      <c r="H1481" s="79">
        <v>0.84</v>
      </c>
      <c r="I1481" s="80"/>
      <c r="J1481" s="81">
        <f>INT(I1481/G1481)</f>
        <v>0</v>
      </c>
      <c r="K1481" s="81">
        <f>MOD(I1481,G1481)</f>
        <v>0</v>
      </c>
      <c r="L1481" s="82" t="str">
        <f>IF(I1481="","-",J1481+K1481/(G1481/2))</f>
        <v>-</v>
      </c>
      <c r="M1481" s="83">
        <f>I1481*H1481</f>
        <v>0</v>
      </c>
      <c r="N1481" s="83">
        <f>IF(I1481=0,0,IF(I1481&lt;100,(H1481+0.1)*I1481-M1481+7.5,0))</f>
        <v>0</v>
      </c>
      <c r="O1481" s="83">
        <f>N1481+M1481</f>
        <v>0</v>
      </c>
      <c r="P1481" s="84"/>
      <c r="Q1481" s="78">
        <v>100</v>
      </c>
      <c r="R1481" s="85" t="s">
        <v>53</v>
      </c>
      <c r="S1481" s="84" t="s">
        <v>4567</v>
      </c>
    </row>
    <row r="1482" spans="1:19" s="42" customFormat="1" ht="15.9" x14ac:dyDescent="0.45">
      <c r="A1482" s="8"/>
      <c r="B1482" s="75" t="s">
        <v>3389</v>
      </c>
      <c r="C1482" s="76" t="s">
        <v>3386</v>
      </c>
      <c r="D1482" s="76" t="s">
        <v>3387</v>
      </c>
      <c r="E1482" s="76" t="s">
        <v>3390</v>
      </c>
      <c r="F1482" s="77" t="s">
        <v>52</v>
      </c>
      <c r="G1482" s="78">
        <v>200</v>
      </c>
      <c r="H1482" s="79">
        <v>1.2</v>
      </c>
      <c r="I1482" s="80"/>
      <c r="J1482" s="81">
        <f>INT(I1482/G1482)</f>
        <v>0</v>
      </c>
      <c r="K1482" s="81">
        <f>MOD(I1482,G1482)</f>
        <v>0</v>
      </c>
      <c r="L1482" s="82" t="str">
        <f>IF(I1482="","-",J1482+K1482/(G1482/2))</f>
        <v>-</v>
      </c>
      <c r="M1482" s="83">
        <f>I1482*H1482</f>
        <v>0</v>
      </c>
      <c r="N1482" s="83">
        <f>IF(I1482=0,0,IF(I1482&lt;100,(H1482+0.1)*I1482-M1482+7.5,0))</f>
        <v>0</v>
      </c>
      <c r="O1482" s="83">
        <f>N1482+M1482</f>
        <v>0</v>
      </c>
      <c r="P1482" s="84"/>
      <c r="Q1482" s="78">
        <v>50</v>
      </c>
      <c r="R1482" s="85" t="s">
        <v>63</v>
      </c>
      <c r="S1482" s="84" t="s">
        <v>4521</v>
      </c>
    </row>
    <row r="1483" spans="1:19" s="42" customFormat="1" ht="15.9" x14ac:dyDescent="0.45">
      <c r="A1483" s="8"/>
      <c r="B1483" s="75" t="s">
        <v>3391</v>
      </c>
      <c r="C1483" s="76" t="s">
        <v>3386</v>
      </c>
      <c r="D1483" s="76" t="s">
        <v>3387</v>
      </c>
      <c r="E1483" s="76" t="s">
        <v>3392</v>
      </c>
      <c r="F1483" s="77" t="s">
        <v>52</v>
      </c>
      <c r="G1483" s="78">
        <v>200</v>
      </c>
      <c r="H1483" s="79">
        <v>1.25</v>
      </c>
      <c r="I1483" s="80"/>
      <c r="J1483" s="81">
        <f>INT(I1483/G1483)</f>
        <v>0</v>
      </c>
      <c r="K1483" s="81">
        <f>MOD(I1483,G1483)</f>
        <v>0</v>
      </c>
      <c r="L1483" s="82" t="str">
        <f>IF(I1483="","-",J1483+K1483/(G1483/2))</f>
        <v>-</v>
      </c>
      <c r="M1483" s="83">
        <f>I1483*H1483</f>
        <v>0</v>
      </c>
      <c r="N1483" s="83">
        <f>IF(I1483=0,0,IF(I1483&lt;100,(H1483+0.1)*I1483-M1483+7.5,0))</f>
        <v>0</v>
      </c>
      <c r="O1483" s="83">
        <f>N1483+M1483</f>
        <v>0</v>
      </c>
      <c r="P1483" s="84"/>
      <c r="Q1483" s="78">
        <v>80</v>
      </c>
      <c r="R1483" s="85" t="s">
        <v>53</v>
      </c>
      <c r="S1483" s="84" t="s">
        <v>5209</v>
      </c>
    </row>
    <row r="1484" spans="1:19" s="42" customFormat="1" ht="15.9" x14ac:dyDescent="0.45">
      <c r="A1484" s="8"/>
      <c r="B1484" s="75" t="s">
        <v>3393</v>
      </c>
      <c r="C1484" s="76" t="s">
        <v>3386</v>
      </c>
      <c r="D1484" s="76" t="s">
        <v>3387</v>
      </c>
      <c r="E1484" s="76" t="s">
        <v>3394</v>
      </c>
      <c r="F1484" s="77" t="s">
        <v>52</v>
      </c>
      <c r="G1484" s="78">
        <v>200</v>
      </c>
      <c r="H1484" s="79">
        <v>0.79</v>
      </c>
      <c r="I1484" s="80"/>
      <c r="J1484" s="81">
        <f>INT(I1484/G1484)</f>
        <v>0</v>
      </c>
      <c r="K1484" s="81">
        <f>MOD(I1484,G1484)</f>
        <v>0</v>
      </c>
      <c r="L1484" s="82" t="str">
        <f>IF(I1484="","-",J1484+K1484/(G1484/2))</f>
        <v>-</v>
      </c>
      <c r="M1484" s="83">
        <f>I1484*H1484</f>
        <v>0</v>
      </c>
      <c r="N1484" s="83">
        <f>IF(I1484=0,0,IF(I1484&lt;100,(H1484+0.1)*I1484-M1484+7.5,0))</f>
        <v>0</v>
      </c>
      <c r="O1484" s="83">
        <f>N1484+M1484</f>
        <v>0</v>
      </c>
      <c r="P1484" s="84"/>
      <c r="Q1484" s="78">
        <v>100</v>
      </c>
      <c r="R1484" s="85" t="s">
        <v>53</v>
      </c>
      <c r="S1484" s="84" t="s">
        <v>5210</v>
      </c>
    </row>
    <row r="1485" spans="1:19" s="42" customFormat="1" ht="15.9" x14ac:dyDescent="0.45">
      <c r="A1485" s="8"/>
      <c r="B1485" s="75" t="s">
        <v>3395</v>
      </c>
      <c r="C1485" s="76" t="s">
        <v>3396</v>
      </c>
      <c r="D1485" s="76" t="s">
        <v>3397</v>
      </c>
      <c r="E1485" s="76" t="s">
        <v>3398</v>
      </c>
      <c r="F1485" s="77" t="s">
        <v>52</v>
      </c>
      <c r="G1485" s="78">
        <v>200</v>
      </c>
      <c r="H1485" s="79">
        <v>0.91</v>
      </c>
      <c r="I1485" s="80"/>
      <c r="J1485" s="81">
        <f>INT(I1485/G1485)</f>
        <v>0</v>
      </c>
      <c r="K1485" s="81">
        <f>MOD(I1485,G1485)</f>
        <v>0</v>
      </c>
      <c r="L1485" s="82" t="str">
        <f>IF(I1485="","-",J1485+K1485/(G1485/2))</f>
        <v>-</v>
      </c>
      <c r="M1485" s="83">
        <f>I1485*H1485</f>
        <v>0</v>
      </c>
      <c r="N1485" s="83">
        <f>IF(I1485=0,0,IF(I1485&lt;100,(H1485+0.1)*I1485-M1485+7.5,0))</f>
        <v>0</v>
      </c>
      <c r="O1485" s="83">
        <f>N1485+M1485</f>
        <v>0</v>
      </c>
      <c r="P1485" s="84"/>
      <c r="Q1485" s="78" t="s">
        <v>924</v>
      </c>
      <c r="R1485" s="85" t="s">
        <v>63</v>
      </c>
      <c r="S1485" s="84" t="s">
        <v>5211</v>
      </c>
    </row>
    <row r="1486" spans="1:19" s="42" customFormat="1" ht="15.9" x14ac:dyDescent="0.45">
      <c r="A1486" s="8"/>
      <c r="B1486" s="75" t="s">
        <v>3399</v>
      </c>
      <c r="C1486" s="76" t="s">
        <v>3396</v>
      </c>
      <c r="D1486" s="76" t="s">
        <v>3397</v>
      </c>
      <c r="E1486" s="76" t="s">
        <v>3400</v>
      </c>
      <c r="F1486" s="77" t="s">
        <v>52</v>
      </c>
      <c r="G1486" s="78">
        <v>200</v>
      </c>
      <c r="H1486" s="79">
        <v>0.95</v>
      </c>
      <c r="I1486" s="80"/>
      <c r="J1486" s="81">
        <f>INT(I1486/G1486)</f>
        <v>0</v>
      </c>
      <c r="K1486" s="81">
        <f>MOD(I1486,G1486)</f>
        <v>0</v>
      </c>
      <c r="L1486" s="82" t="str">
        <f>IF(I1486="","-",J1486+K1486/(G1486/2))</f>
        <v>-</v>
      </c>
      <c r="M1486" s="83">
        <f>I1486*H1486</f>
        <v>0</v>
      </c>
      <c r="N1486" s="83">
        <f>IF(I1486=0,0,IF(I1486&lt;100,(H1486+0.1)*I1486-M1486+7.5,0))</f>
        <v>0</v>
      </c>
      <c r="O1486" s="83">
        <f>N1486+M1486</f>
        <v>0</v>
      </c>
      <c r="P1486" s="84"/>
      <c r="Q1486" s="78">
        <v>100</v>
      </c>
      <c r="R1486" s="85" t="s">
        <v>63</v>
      </c>
      <c r="S1486" s="84" t="s">
        <v>4490</v>
      </c>
    </row>
    <row r="1487" spans="1:19" s="42" customFormat="1" ht="15.9" x14ac:dyDescent="0.45">
      <c r="A1487" s="8"/>
      <c r="B1487" s="75" t="s">
        <v>3401</v>
      </c>
      <c r="C1487" s="76" t="s">
        <v>3402</v>
      </c>
      <c r="D1487" s="76" t="s">
        <v>3403</v>
      </c>
      <c r="E1487" s="76" t="s">
        <v>3404</v>
      </c>
      <c r="F1487" s="77" t="s">
        <v>52</v>
      </c>
      <c r="G1487" s="78">
        <v>200</v>
      </c>
      <c r="H1487" s="79">
        <v>0.95</v>
      </c>
      <c r="I1487" s="80"/>
      <c r="J1487" s="81">
        <f>INT(I1487/G1487)</f>
        <v>0</v>
      </c>
      <c r="K1487" s="81">
        <f>MOD(I1487,G1487)</f>
        <v>0</v>
      </c>
      <c r="L1487" s="82" t="str">
        <f>IF(I1487="","-",J1487+K1487/(G1487/2))</f>
        <v>-</v>
      </c>
      <c r="M1487" s="83">
        <f>I1487*H1487</f>
        <v>0</v>
      </c>
      <c r="N1487" s="83">
        <f>IF(I1487=0,0,IF(I1487&lt;100,(H1487+0.1)*I1487-M1487+7.5,0))</f>
        <v>0</v>
      </c>
      <c r="O1487" s="83">
        <f>N1487+M1487</f>
        <v>0</v>
      </c>
      <c r="P1487" s="84"/>
      <c r="Q1487" s="78">
        <v>80</v>
      </c>
      <c r="R1487" s="85" t="s">
        <v>63</v>
      </c>
      <c r="S1487" s="84" t="s">
        <v>4493</v>
      </c>
    </row>
    <row r="1488" spans="1:19" s="42" customFormat="1" ht="15.9" x14ac:dyDescent="0.45">
      <c r="A1488" s="8"/>
      <c r="B1488" s="75" t="s">
        <v>3405</v>
      </c>
      <c r="C1488" s="76" t="s">
        <v>3406</v>
      </c>
      <c r="D1488" s="76" t="s">
        <v>3407</v>
      </c>
      <c r="E1488" s="76" t="s">
        <v>76</v>
      </c>
      <c r="F1488" s="77" t="s">
        <v>52</v>
      </c>
      <c r="G1488" s="78">
        <v>400</v>
      </c>
      <c r="H1488" s="79">
        <v>0.24000000000000002</v>
      </c>
      <c r="I1488" s="80"/>
      <c r="J1488" s="81">
        <f>INT(I1488/G1488)</f>
        <v>0</v>
      </c>
      <c r="K1488" s="81">
        <f>MOD(I1488,G1488)</f>
        <v>0</v>
      </c>
      <c r="L1488" s="82" t="str">
        <f>IF(I1488="","-",J1488+K1488/(G1488/2))</f>
        <v>-</v>
      </c>
      <c r="M1488" s="83">
        <f>I1488*H1488</f>
        <v>0</v>
      </c>
      <c r="N1488" s="83">
        <f>IF(I1488=0,0,IF(I1488&lt;100,(H1488+0.1)*I1488-M1488+7.5,0))</f>
        <v>0</v>
      </c>
      <c r="O1488" s="83">
        <f>N1488+M1488</f>
        <v>0</v>
      </c>
      <c r="P1488" s="84"/>
      <c r="Q1488" s="78">
        <v>100</v>
      </c>
      <c r="R1488" s="85" t="s">
        <v>63</v>
      </c>
      <c r="S1488" s="84" t="s">
        <v>4497</v>
      </c>
    </row>
    <row r="1489" spans="1:19" s="42" customFormat="1" ht="15.9" x14ac:dyDescent="0.45">
      <c r="A1489" s="8"/>
      <c r="B1489" s="75" t="s">
        <v>3408</v>
      </c>
      <c r="C1489" s="76" t="s">
        <v>3406</v>
      </c>
      <c r="D1489" s="76" t="s">
        <v>3407</v>
      </c>
      <c r="E1489" s="76" t="s">
        <v>3409</v>
      </c>
      <c r="F1489" s="77" t="s">
        <v>52</v>
      </c>
      <c r="G1489" s="78">
        <v>200</v>
      </c>
      <c r="H1489" s="79">
        <v>1.29</v>
      </c>
      <c r="I1489" s="80"/>
      <c r="J1489" s="81">
        <f>INT(I1489/G1489)</f>
        <v>0</v>
      </c>
      <c r="K1489" s="81">
        <f>MOD(I1489,G1489)</f>
        <v>0</v>
      </c>
      <c r="L1489" s="82" t="str">
        <f>IF(I1489="","-",J1489+K1489/(G1489/2))</f>
        <v>-</v>
      </c>
      <c r="M1489" s="83">
        <f>I1489*H1489</f>
        <v>0</v>
      </c>
      <c r="N1489" s="83">
        <f>IF(I1489=0,0,IF(I1489&lt;100,(H1489+0.1)*I1489-M1489+7.5,0))</f>
        <v>0</v>
      </c>
      <c r="O1489" s="83">
        <f>N1489+M1489</f>
        <v>0</v>
      </c>
      <c r="P1489" s="84"/>
      <c r="Q1489" s="78">
        <v>80</v>
      </c>
      <c r="R1489" s="85" t="s">
        <v>63</v>
      </c>
      <c r="S1489" s="84" t="s">
        <v>4491</v>
      </c>
    </row>
    <row r="1490" spans="1:19" s="42" customFormat="1" ht="15.9" x14ac:dyDescent="0.45">
      <c r="A1490" s="8"/>
      <c r="B1490" s="75" t="s">
        <v>3410</v>
      </c>
      <c r="C1490" s="76" t="s">
        <v>3411</v>
      </c>
      <c r="D1490" s="76" t="s">
        <v>3412</v>
      </c>
      <c r="E1490" s="76" t="s">
        <v>3413</v>
      </c>
      <c r="F1490" s="88" t="s">
        <v>52</v>
      </c>
      <c r="G1490" s="78">
        <v>200</v>
      </c>
      <c r="H1490" s="79">
        <v>0.95</v>
      </c>
      <c r="I1490" s="80"/>
      <c r="J1490" s="81">
        <f>INT(I1490/G1490)</f>
        <v>0</v>
      </c>
      <c r="K1490" s="81">
        <f>MOD(I1490,G1490)</f>
        <v>0</v>
      </c>
      <c r="L1490" s="82" t="str">
        <f>IF(I1490="","-",J1490+K1490/(G1490/2))</f>
        <v>-</v>
      </c>
      <c r="M1490" s="83">
        <f>I1490*H1490</f>
        <v>0</v>
      </c>
      <c r="N1490" s="83">
        <f>IF(I1490=0,0,IF(I1490&lt;100,(H1490+0.1)*I1490-M1490+7.5,0))</f>
        <v>0</v>
      </c>
      <c r="O1490" s="83">
        <f>N1490+M1490</f>
        <v>0</v>
      </c>
      <c r="P1490" s="84"/>
      <c r="Q1490" s="78">
        <v>100</v>
      </c>
      <c r="R1490" s="85" t="s">
        <v>58</v>
      </c>
      <c r="S1490" s="84" t="s">
        <v>4493</v>
      </c>
    </row>
    <row r="1491" spans="1:19" s="42" customFormat="1" ht="15.9" x14ac:dyDescent="0.45">
      <c r="A1491" s="8"/>
      <c r="B1491" s="75" t="s">
        <v>3414</v>
      </c>
      <c r="C1491" s="76" t="s">
        <v>3415</v>
      </c>
      <c r="D1491" s="76" t="s">
        <v>3416</v>
      </c>
      <c r="E1491" s="76" t="s">
        <v>3417</v>
      </c>
      <c r="F1491" s="77" t="s">
        <v>52</v>
      </c>
      <c r="G1491" s="78">
        <v>250</v>
      </c>
      <c r="H1491" s="79">
        <v>2.2399999999999998</v>
      </c>
      <c r="I1491" s="80"/>
      <c r="J1491" s="81">
        <f>INT(I1491/G1491)</f>
        <v>0</v>
      </c>
      <c r="K1491" s="81">
        <f>MOD(I1491,G1491)</f>
        <v>0</v>
      </c>
      <c r="L1491" s="82" t="str">
        <f>IF(I1491="","-",J1491+K1491/(G1491/2))</f>
        <v>-</v>
      </c>
      <c r="M1491" s="83">
        <f>I1491*H1491</f>
        <v>0</v>
      </c>
      <c r="N1491" s="83">
        <f>IF(I1491=0,0,IF(I1491&lt;100,(H1491+0.1)*I1491-M1491+7.5,0))</f>
        <v>0</v>
      </c>
      <c r="O1491" s="83">
        <f>N1491+M1491</f>
        <v>0</v>
      </c>
      <c r="P1491" s="84"/>
      <c r="Q1491" s="78">
        <v>30</v>
      </c>
      <c r="R1491" s="85" t="s">
        <v>3418</v>
      </c>
      <c r="S1491" s="84" t="s">
        <v>4535</v>
      </c>
    </row>
    <row r="1492" spans="1:19" s="42" customFormat="1" ht="15.9" x14ac:dyDescent="0.45">
      <c r="A1492" s="8"/>
      <c r="B1492" s="75" t="s">
        <v>3419</v>
      </c>
      <c r="C1492" s="76" t="s">
        <v>3420</v>
      </c>
      <c r="D1492" s="76" t="s">
        <v>3421</v>
      </c>
      <c r="E1492" s="76" t="s">
        <v>76</v>
      </c>
      <c r="F1492" s="77" t="s">
        <v>52</v>
      </c>
      <c r="G1492" s="78">
        <v>250</v>
      </c>
      <c r="H1492" s="79">
        <v>1.7</v>
      </c>
      <c r="I1492" s="80"/>
      <c r="J1492" s="81">
        <f>INT(I1492/G1492)</f>
        <v>0</v>
      </c>
      <c r="K1492" s="81">
        <f>MOD(I1492,G1492)</f>
        <v>0</v>
      </c>
      <c r="L1492" s="82" t="str">
        <f>IF(I1492="","-",J1492+K1492/(G1492/2))</f>
        <v>-</v>
      </c>
      <c r="M1492" s="83">
        <f>I1492*H1492</f>
        <v>0</v>
      </c>
      <c r="N1492" s="83">
        <f>IF(I1492=0,0,IF(I1492&lt;100,(H1492+0.1)*I1492-M1492+7.5,0))</f>
        <v>0</v>
      </c>
      <c r="O1492" s="83">
        <f>N1492+M1492</f>
        <v>0</v>
      </c>
      <c r="P1492" s="84"/>
      <c r="Q1492" s="78">
        <v>30</v>
      </c>
      <c r="R1492" s="85" t="s">
        <v>3418</v>
      </c>
      <c r="S1492" s="84" t="s">
        <v>5212</v>
      </c>
    </row>
    <row r="1493" spans="1:19" s="42" customFormat="1" ht="15.9" x14ac:dyDescent="0.45">
      <c r="A1493" s="8"/>
      <c r="B1493" s="75" t="s">
        <v>3422</v>
      </c>
      <c r="C1493" s="76" t="s">
        <v>3423</v>
      </c>
      <c r="D1493" s="76" t="s">
        <v>3424</v>
      </c>
      <c r="E1493" s="76" t="s">
        <v>76</v>
      </c>
      <c r="F1493" s="77" t="s">
        <v>52</v>
      </c>
      <c r="G1493" s="78">
        <v>250</v>
      </c>
      <c r="H1493" s="79">
        <v>1.41</v>
      </c>
      <c r="I1493" s="80"/>
      <c r="J1493" s="81">
        <f>INT(I1493/G1493)</f>
        <v>0</v>
      </c>
      <c r="K1493" s="81">
        <f>MOD(I1493,G1493)</f>
        <v>0</v>
      </c>
      <c r="L1493" s="82" t="str">
        <f>IF(I1493="","-",J1493+K1493/(G1493/2))</f>
        <v>-</v>
      </c>
      <c r="M1493" s="83">
        <f>I1493*H1493</f>
        <v>0</v>
      </c>
      <c r="N1493" s="83">
        <f>IF(I1493=0,0,IF(I1493&lt;100,(H1493+0.1)*I1493-M1493+7.5,0))</f>
        <v>0</v>
      </c>
      <c r="O1493" s="83">
        <f>N1493+M1493</f>
        <v>0</v>
      </c>
      <c r="P1493" s="84" t="s">
        <v>5377</v>
      </c>
      <c r="Q1493" s="78">
        <v>50</v>
      </c>
      <c r="R1493" s="85" t="s">
        <v>3418</v>
      </c>
      <c r="S1493" s="84" t="s">
        <v>5213</v>
      </c>
    </row>
    <row r="1494" spans="1:19" s="42" customFormat="1" ht="15.9" x14ac:dyDescent="0.45">
      <c r="A1494" s="8"/>
      <c r="B1494" s="75" t="s">
        <v>3425</v>
      </c>
      <c r="C1494" s="76" t="s">
        <v>3423</v>
      </c>
      <c r="D1494" s="76" t="s">
        <v>3424</v>
      </c>
      <c r="E1494" s="76" t="s">
        <v>3426</v>
      </c>
      <c r="F1494" s="88" t="s">
        <v>52</v>
      </c>
      <c r="G1494" s="78">
        <v>250</v>
      </c>
      <c r="H1494" s="79">
        <v>2.1399999999999997</v>
      </c>
      <c r="I1494" s="80"/>
      <c r="J1494" s="81">
        <f>INT(I1494/G1494)</f>
        <v>0</v>
      </c>
      <c r="K1494" s="81">
        <f>MOD(I1494,G1494)</f>
        <v>0</v>
      </c>
      <c r="L1494" s="82" t="str">
        <f>IF(I1494="","-",J1494+K1494/(G1494/2))</f>
        <v>-</v>
      </c>
      <c r="M1494" s="83">
        <f>I1494*H1494</f>
        <v>0</v>
      </c>
      <c r="N1494" s="83">
        <f>IF(I1494=0,0,IF(I1494&lt;100,(H1494+0.1)*I1494-M1494+7.5,0))</f>
        <v>0</v>
      </c>
      <c r="O1494" s="83">
        <f>N1494+M1494</f>
        <v>0</v>
      </c>
      <c r="P1494" s="84" t="s">
        <v>5377</v>
      </c>
      <c r="Q1494" s="78">
        <v>40</v>
      </c>
      <c r="R1494" s="85" t="s">
        <v>3418</v>
      </c>
      <c r="S1494" s="84" t="s">
        <v>5214</v>
      </c>
    </row>
    <row r="1495" spans="1:19" s="42" customFormat="1" ht="15.9" x14ac:dyDescent="0.45">
      <c r="A1495" s="8"/>
      <c r="B1495" s="75" t="s">
        <v>3427</v>
      </c>
      <c r="C1495" s="76" t="s">
        <v>3423</v>
      </c>
      <c r="D1495" s="76" t="s">
        <v>3424</v>
      </c>
      <c r="E1495" s="76" t="s">
        <v>3428</v>
      </c>
      <c r="F1495" s="88" t="s">
        <v>52</v>
      </c>
      <c r="G1495" s="78">
        <v>250</v>
      </c>
      <c r="H1495" s="79">
        <v>2.1399999999999997</v>
      </c>
      <c r="I1495" s="80"/>
      <c r="J1495" s="81">
        <f>INT(I1495/G1495)</f>
        <v>0</v>
      </c>
      <c r="K1495" s="81">
        <f>MOD(I1495,G1495)</f>
        <v>0</v>
      </c>
      <c r="L1495" s="82" t="str">
        <f>IF(I1495="","-",J1495+K1495/(G1495/2))</f>
        <v>-</v>
      </c>
      <c r="M1495" s="83">
        <f>I1495*H1495</f>
        <v>0</v>
      </c>
      <c r="N1495" s="83">
        <f>IF(I1495=0,0,IF(I1495&lt;100,(H1495+0.1)*I1495-M1495+7.5,0))</f>
        <v>0</v>
      </c>
      <c r="O1495" s="83">
        <f>N1495+M1495</f>
        <v>0</v>
      </c>
      <c r="P1495" s="84" t="s">
        <v>5377</v>
      </c>
      <c r="Q1495" s="78">
        <v>40</v>
      </c>
      <c r="R1495" s="85" t="s">
        <v>3418</v>
      </c>
      <c r="S1495" s="84" t="s">
        <v>4512</v>
      </c>
    </row>
    <row r="1496" spans="1:19" s="42" customFormat="1" ht="15.9" x14ac:dyDescent="0.45">
      <c r="A1496" s="8"/>
      <c r="B1496" s="75" t="s">
        <v>3429</v>
      </c>
      <c r="C1496" s="76" t="s">
        <v>3423</v>
      </c>
      <c r="D1496" s="76" t="s">
        <v>3424</v>
      </c>
      <c r="E1496" s="76" t="s">
        <v>3430</v>
      </c>
      <c r="F1496" s="88" t="s">
        <v>52</v>
      </c>
      <c r="G1496" s="78">
        <v>250</v>
      </c>
      <c r="H1496" s="79">
        <v>2.1399999999999997</v>
      </c>
      <c r="I1496" s="80"/>
      <c r="J1496" s="81">
        <f>INT(I1496/G1496)</f>
        <v>0</v>
      </c>
      <c r="K1496" s="81">
        <f>MOD(I1496,G1496)</f>
        <v>0</v>
      </c>
      <c r="L1496" s="82" t="str">
        <f>IF(I1496="","-",J1496+K1496/(G1496/2))</f>
        <v>-</v>
      </c>
      <c r="M1496" s="83">
        <f>I1496*H1496</f>
        <v>0</v>
      </c>
      <c r="N1496" s="83">
        <f>IF(I1496=0,0,IF(I1496&lt;100,(H1496+0.1)*I1496-M1496+7.5,0))</f>
        <v>0</v>
      </c>
      <c r="O1496" s="83">
        <f>N1496+M1496</f>
        <v>0</v>
      </c>
      <c r="P1496" s="84" t="s">
        <v>5377</v>
      </c>
      <c r="Q1496" s="78">
        <v>40</v>
      </c>
      <c r="R1496" s="85" t="s">
        <v>3418</v>
      </c>
      <c r="S1496" s="84" t="s">
        <v>5215</v>
      </c>
    </row>
    <row r="1497" spans="1:19" s="42" customFormat="1" ht="15.9" x14ac:dyDescent="0.45">
      <c r="A1497" s="8"/>
      <c r="B1497" s="75" t="s">
        <v>3431</v>
      </c>
      <c r="C1497" s="76" t="s">
        <v>3423</v>
      </c>
      <c r="D1497" s="76" t="s">
        <v>3424</v>
      </c>
      <c r="E1497" s="76" t="s">
        <v>3432</v>
      </c>
      <c r="F1497" s="77" t="s">
        <v>52</v>
      </c>
      <c r="G1497" s="78">
        <v>250</v>
      </c>
      <c r="H1497" s="79">
        <v>2.1399999999999997</v>
      </c>
      <c r="I1497" s="80"/>
      <c r="J1497" s="81">
        <f>INT(I1497/G1497)</f>
        <v>0</v>
      </c>
      <c r="K1497" s="81">
        <f>MOD(I1497,G1497)</f>
        <v>0</v>
      </c>
      <c r="L1497" s="82" t="str">
        <f>IF(I1497="","-",J1497+K1497/(G1497/2))</f>
        <v>-</v>
      </c>
      <c r="M1497" s="83">
        <f>I1497*H1497</f>
        <v>0</v>
      </c>
      <c r="N1497" s="83">
        <f>IF(I1497=0,0,IF(I1497&lt;100,(H1497+0.1)*I1497-M1497+7.5,0))</f>
        <v>0</v>
      </c>
      <c r="O1497" s="83">
        <f>N1497+M1497</f>
        <v>0</v>
      </c>
      <c r="P1497" s="84" t="s">
        <v>5377</v>
      </c>
      <c r="Q1497" s="78">
        <v>40</v>
      </c>
      <c r="R1497" s="85" t="s">
        <v>3418</v>
      </c>
      <c r="S1497" s="84" t="s">
        <v>5216</v>
      </c>
    </row>
    <row r="1498" spans="1:19" s="42" customFormat="1" ht="15.9" x14ac:dyDescent="0.45">
      <c r="A1498" s="8"/>
      <c r="B1498" s="75" t="s">
        <v>3433</v>
      </c>
      <c r="C1498" s="76" t="s">
        <v>3423</v>
      </c>
      <c r="D1498" s="76" t="s">
        <v>3424</v>
      </c>
      <c r="E1498" s="76" t="s">
        <v>3434</v>
      </c>
      <c r="F1498" s="77" t="s">
        <v>52</v>
      </c>
      <c r="G1498" s="78">
        <v>250</v>
      </c>
      <c r="H1498" s="79">
        <v>1.53</v>
      </c>
      <c r="I1498" s="80"/>
      <c r="J1498" s="81">
        <f>INT(I1498/G1498)</f>
        <v>0</v>
      </c>
      <c r="K1498" s="81">
        <f>MOD(I1498,G1498)</f>
        <v>0</v>
      </c>
      <c r="L1498" s="82" t="str">
        <f>IF(I1498="","-",J1498+K1498/(G1498/2))</f>
        <v>-</v>
      </c>
      <c r="M1498" s="83">
        <f>I1498*H1498</f>
        <v>0</v>
      </c>
      <c r="N1498" s="83">
        <f>IF(I1498=0,0,IF(I1498&lt;100,(H1498+0.1)*I1498-M1498+7.5,0))</f>
        <v>0</v>
      </c>
      <c r="O1498" s="83">
        <f>N1498+M1498</f>
        <v>0</v>
      </c>
      <c r="P1498" s="84"/>
      <c r="Q1498" s="78">
        <v>30</v>
      </c>
      <c r="R1498" s="85" t="s">
        <v>3418</v>
      </c>
      <c r="S1498" s="84" t="s">
        <v>5217</v>
      </c>
    </row>
    <row r="1499" spans="1:19" s="42" customFormat="1" ht="15.9" x14ac:dyDescent="0.45">
      <c r="A1499" s="8"/>
      <c r="B1499" s="75" t="s">
        <v>3435</v>
      </c>
      <c r="C1499" s="76" t="s">
        <v>3423</v>
      </c>
      <c r="D1499" s="76" t="s">
        <v>3424</v>
      </c>
      <c r="E1499" s="76" t="s">
        <v>3436</v>
      </c>
      <c r="F1499" s="77" t="s">
        <v>52</v>
      </c>
      <c r="G1499" s="78">
        <v>250</v>
      </c>
      <c r="H1499" s="79">
        <v>2.0199999999999996</v>
      </c>
      <c r="I1499" s="80"/>
      <c r="J1499" s="81">
        <f>INT(I1499/G1499)</f>
        <v>0</v>
      </c>
      <c r="K1499" s="81">
        <f>MOD(I1499,G1499)</f>
        <v>0</v>
      </c>
      <c r="L1499" s="82" t="str">
        <f>IF(I1499="","-",J1499+K1499/(G1499/2))</f>
        <v>-</v>
      </c>
      <c r="M1499" s="83">
        <f>I1499*H1499</f>
        <v>0</v>
      </c>
      <c r="N1499" s="83">
        <f>IF(I1499=0,0,IF(I1499&lt;100,(H1499+0.1)*I1499-M1499+7.5,0))</f>
        <v>0</v>
      </c>
      <c r="O1499" s="83">
        <f>N1499+M1499</f>
        <v>0</v>
      </c>
      <c r="P1499" s="84" t="s">
        <v>5377</v>
      </c>
      <c r="Q1499" s="78">
        <v>40</v>
      </c>
      <c r="R1499" s="85" t="s">
        <v>3418</v>
      </c>
      <c r="S1499" s="84" t="s">
        <v>5218</v>
      </c>
    </row>
    <row r="1500" spans="1:19" s="42" customFormat="1" ht="15.9" x14ac:dyDescent="0.45">
      <c r="A1500" s="8"/>
      <c r="B1500" s="75" t="s">
        <v>3437</v>
      </c>
      <c r="C1500" s="76" t="s">
        <v>3423</v>
      </c>
      <c r="D1500" s="76" t="s">
        <v>3424</v>
      </c>
      <c r="E1500" s="76" t="s">
        <v>3438</v>
      </c>
      <c r="F1500" s="77" t="s">
        <v>52</v>
      </c>
      <c r="G1500" s="78">
        <v>250</v>
      </c>
      <c r="H1500" s="79">
        <v>1.56</v>
      </c>
      <c r="I1500" s="80"/>
      <c r="J1500" s="81">
        <f>INT(I1500/G1500)</f>
        <v>0</v>
      </c>
      <c r="K1500" s="81">
        <f>MOD(I1500,G1500)</f>
        <v>0</v>
      </c>
      <c r="L1500" s="82" t="str">
        <f>IF(I1500="","-",J1500+K1500/(G1500/2))</f>
        <v>-</v>
      </c>
      <c r="M1500" s="83">
        <f>I1500*H1500</f>
        <v>0</v>
      </c>
      <c r="N1500" s="83">
        <f>IF(I1500=0,0,IF(I1500&lt;100,(H1500+0.1)*I1500-M1500+7.5,0))</f>
        <v>0</v>
      </c>
      <c r="O1500" s="83">
        <f>N1500+M1500</f>
        <v>0</v>
      </c>
      <c r="P1500" s="84" t="s">
        <v>5377</v>
      </c>
      <c r="Q1500" s="78">
        <v>40</v>
      </c>
      <c r="R1500" s="85" t="s">
        <v>3418</v>
      </c>
      <c r="S1500" s="84" t="s">
        <v>4524</v>
      </c>
    </row>
    <row r="1501" spans="1:19" s="42" customFormat="1" ht="15.9" x14ac:dyDescent="0.45">
      <c r="A1501" s="8"/>
      <c r="B1501" s="75" t="s">
        <v>3439</v>
      </c>
      <c r="C1501" s="76" t="s">
        <v>3423</v>
      </c>
      <c r="D1501" s="76" t="s">
        <v>3424</v>
      </c>
      <c r="E1501" s="76" t="s">
        <v>3440</v>
      </c>
      <c r="F1501" s="77" t="s">
        <v>52</v>
      </c>
      <c r="G1501" s="78">
        <v>250</v>
      </c>
      <c r="H1501" s="79">
        <v>1.56</v>
      </c>
      <c r="I1501" s="80"/>
      <c r="J1501" s="81">
        <f>INT(I1501/G1501)</f>
        <v>0</v>
      </c>
      <c r="K1501" s="81">
        <f>MOD(I1501,G1501)</f>
        <v>0</v>
      </c>
      <c r="L1501" s="82" t="str">
        <f>IF(I1501="","-",J1501+K1501/(G1501/2))</f>
        <v>-</v>
      </c>
      <c r="M1501" s="83">
        <f>I1501*H1501</f>
        <v>0</v>
      </c>
      <c r="N1501" s="83">
        <f>IF(I1501=0,0,IF(I1501&lt;100,(H1501+0.1)*I1501-M1501+7.5,0))</f>
        <v>0</v>
      </c>
      <c r="O1501" s="83">
        <f>N1501+M1501</f>
        <v>0</v>
      </c>
      <c r="P1501" s="84" t="s">
        <v>5377</v>
      </c>
      <c r="Q1501" s="78">
        <v>40</v>
      </c>
      <c r="R1501" s="85" t="s">
        <v>3418</v>
      </c>
      <c r="S1501" s="84" t="s">
        <v>4512</v>
      </c>
    </row>
    <row r="1502" spans="1:19" s="42" customFormat="1" ht="15.9" x14ac:dyDescent="0.45">
      <c r="A1502" s="8"/>
      <c r="B1502" s="75" t="s">
        <v>3441</v>
      </c>
      <c r="C1502" s="89" t="s">
        <v>3423</v>
      </c>
      <c r="D1502" s="89" t="s">
        <v>3424</v>
      </c>
      <c r="E1502" s="89" t="s">
        <v>3442</v>
      </c>
      <c r="F1502" s="90" t="s">
        <v>52</v>
      </c>
      <c r="G1502" s="78">
        <v>250</v>
      </c>
      <c r="H1502" s="79">
        <v>1.56</v>
      </c>
      <c r="I1502" s="80"/>
      <c r="J1502" s="81">
        <f>INT(I1502/G1502)</f>
        <v>0</v>
      </c>
      <c r="K1502" s="81">
        <f>MOD(I1502,G1502)</f>
        <v>0</v>
      </c>
      <c r="L1502" s="82" t="str">
        <f>IF(I1502="","-",J1502+K1502/(G1502/2))</f>
        <v>-</v>
      </c>
      <c r="M1502" s="83">
        <f>I1502*H1502</f>
        <v>0</v>
      </c>
      <c r="N1502" s="83">
        <f>IF(I1502=0,0,IF(I1502&lt;100,(H1502+0.1)*I1502-M1502+7.5,0))</f>
        <v>0</v>
      </c>
      <c r="O1502" s="83">
        <f>N1502+M1502</f>
        <v>0</v>
      </c>
      <c r="P1502" s="84" t="s">
        <v>5377</v>
      </c>
      <c r="Q1502" s="78">
        <v>40</v>
      </c>
      <c r="R1502" s="85" t="s">
        <v>3418</v>
      </c>
      <c r="S1502" s="84" t="s">
        <v>4521</v>
      </c>
    </row>
    <row r="1503" spans="1:19" s="42" customFormat="1" ht="15.9" x14ac:dyDescent="0.45">
      <c r="A1503" s="8"/>
      <c r="B1503" s="75" t="s">
        <v>3443</v>
      </c>
      <c r="C1503" s="76" t="s">
        <v>3423</v>
      </c>
      <c r="D1503" s="76" t="s">
        <v>3424</v>
      </c>
      <c r="E1503" s="76" t="s">
        <v>3444</v>
      </c>
      <c r="F1503" s="77" t="s">
        <v>52</v>
      </c>
      <c r="G1503" s="78">
        <v>250</v>
      </c>
      <c r="H1503" s="79">
        <v>1.56</v>
      </c>
      <c r="I1503" s="80"/>
      <c r="J1503" s="81">
        <f>INT(I1503/G1503)</f>
        <v>0</v>
      </c>
      <c r="K1503" s="81">
        <f>MOD(I1503,G1503)</f>
        <v>0</v>
      </c>
      <c r="L1503" s="82" t="str">
        <f>IF(I1503="","-",J1503+K1503/(G1503/2))</f>
        <v>-</v>
      </c>
      <c r="M1503" s="83">
        <f>I1503*H1503</f>
        <v>0</v>
      </c>
      <c r="N1503" s="83">
        <f>IF(I1503=0,0,IF(I1503&lt;100,(H1503+0.1)*I1503-M1503+7.5,0))</f>
        <v>0</v>
      </c>
      <c r="O1503" s="83">
        <f>N1503+M1503</f>
        <v>0</v>
      </c>
      <c r="P1503" s="84" t="s">
        <v>5377</v>
      </c>
      <c r="Q1503" s="78">
        <v>40</v>
      </c>
      <c r="R1503" s="85" t="s">
        <v>3418</v>
      </c>
      <c r="S1503" s="84" t="s">
        <v>5219</v>
      </c>
    </row>
    <row r="1504" spans="1:19" s="42" customFormat="1" ht="15.9" x14ac:dyDescent="0.45">
      <c r="A1504" s="8"/>
      <c r="B1504" s="75" t="s">
        <v>3445</v>
      </c>
      <c r="C1504" s="76" t="s">
        <v>3423</v>
      </c>
      <c r="D1504" s="76" t="s">
        <v>3424</v>
      </c>
      <c r="E1504" s="76" t="s">
        <v>3446</v>
      </c>
      <c r="F1504" s="77" t="s">
        <v>52</v>
      </c>
      <c r="G1504" s="78">
        <v>250</v>
      </c>
      <c r="H1504" s="79">
        <v>1.56</v>
      </c>
      <c r="I1504" s="80"/>
      <c r="J1504" s="81">
        <f>INT(I1504/G1504)</f>
        <v>0</v>
      </c>
      <c r="K1504" s="81">
        <f>MOD(I1504,G1504)</f>
        <v>0</v>
      </c>
      <c r="L1504" s="82" t="str">
        <f>IF(I1504="","-",J1504+K1504/(G1504/2))</f>
        <v>-</v>
      </c>
      <c r="M1504" s="83">
        <f>I1504*H1504</f>
        <v>0</v>
      </c>
      <c r="N1504" s="83">
        <f>IF(I1504=0,0,IF(I1504&lt;100,(H1504+0.1)*I1504-M1504+7.5,0))</f>
        <v>0</v>
      </c>
      <c r="O1504" s="83">
        <f>N1504+M1504</f>
        <v>0</v>
      </c>
      <c r="P1504" s="84" t="s">
        <v>5377</v>
      </c>
      <c r="Q1504" s="78">
        <v>40</v>
      </c>
      <c r="R1504" s="85" t="s">
        <v>3418</v>
      </c>
      <c r="S1504" s="84" t="s">
        <v>4493</v>
      </c>
    </row>
    <row r="1505" spans="1:19" s="42" customFormat="1" ht="15.9" x14ac:dyDescent="0.45">
      <c r="A1505" s="8"/>
      <c r="B1505" s="75" t="s">
        <v>3447</v>
      </c>
      <c r="C1505" s="76" t="s">
        <v>3423</v>
      </c>
      <c r="D1505" s="76" t="s">
        <v>3424</v>
      </c>
      <c r="E1505" s="76" t="s">
        <v>3448</v>
      </c>
      <c r="F1505" s="77" t="s">
        <v>52</v>
      </c>
      <c r="G1505" s="78">
        <v>250</v>
      </c>
      <c r="H1505" s="79">
        <v>2.3699999999999997</v>
      </c>
      <c r="I1505" s="80"/>
      <c r="J1505" s="81">
        <f>INT(I1505/G1505)</f>
        <v>0</v>
      </c>
      <c r="K1505" s="81">
        <f>MOD(I1505,G1505)</f>
        <v>0</v>
      </c>
      <c r="L1505" s="82" t="str">
        <f>IF(I1505="","-",J1505+K1505/(G1505/2))</f>
        <v>-</v>
      </c>
      <c r="M1505" s="83">
        <f>I1505*H1505</f>
        <v>0</v>
      </c>
      <c r="N1505" s="83">
        <f>IF(I1505=0,0,IF(I1505&lt;100,(H1505+0.1)*I1505-M1505+7.5,0))</f>
        <v>0</v>
      </c>
      <c r="O1505" s="83">
        <f>N1505+M1505</f>
        <v>0</v>
      </c>
      <c r="P1505" s="84" t="s">
        <v>5377</v>
      </c>
      <c r="Q1505" s="78">
        <v>40</v>
      </c>
      <c r="R1505" s="85" t="s">
        <v>3418</v>
      </c>
      <c r="S1505" s="84" t="s">
        <v>5220</v>
      </c>
    </row>
    <row r="1506" spans="1:19" s="42" customFormat="1" ht="15.9" x14ac:dyDescent="0.45">
      <c r="A1506" s="8"/>
      <c r="B1506" s="75" t="s">
        <v>3449</v>
      </c>
      <c r="C1506" s="76" t="s">
        <v>3423</v>
      </c>
      <c r="D1506" s="76" t="s">
        <v>3424</v>
      </c>
      <c r="E1506" s="76" t="s">
        <v>3450</v>
      </c>
      <c r="F1506" s="77" t="s">
        <v>52</v>
      </c>
      <c r="G1506" s="78">
        <v>250</v>
      </c>
      <c r="H1506" s="79">
        <v>1.56</v>
      </c>
      <c r="I1506" s="80"/>
      <c r="J1506" s="81">
        <f>INT(I1506/G1506)</f>
        <v>0</v>
      </c>
      <c r="K1506" s="81">
        <f>MOD(I1506,G1506)</f>
        <v>0</v>
      </c>
      <c r="L1506" s="82" t="str">
        <f>IF(I1506="","-",J1506+K1506/(G1506/2))</f>
        <v>-</v>
      </c>
      <c r="M1506" s="83">
        <f>I1506*H1506</f>
        <v>0</v>
      </c>
      <c r="N1506" s="83">
        <f>IF(I1506=0,0,IF(I1506&lt;100,(H1506+0.1)*I1506-M1506+7.5,0))</f>
        <v>0</v>
      </c>
      <c r="O1506" s="83">
        <f>N1506+M1506</f>
        <v>0</v>
      </c>
      <c r="P1506" s="84" t="s">
        <v>5377</v>
      </c>
      <c r="Q1506" s="78">
        <v>50</v>
      </c>
      <c r="R1506" s="85" t="s">
        <v>3418</v>
      </c>
      <c r="S1506" s="84" t="s">
        <v>4681</v>
      </c>
    </row>
    <row r="1507" spans="1:19" s="42" customFormat="1" ht="15.9" x14ac:dyDescent="0.45">
      <c r="A1507" s="8"/>
      <c r="B1507" s="75" t="s">
        <v>3451</v>
      </c>
      <c r="C1507" s="76" t="s">
        <v>3423</v>
      </c>
      <c r="D1507" s="76" t="s">
        <v>3424</v>
      </c>
      <c r="E1507" s="76" t="s">
        <v>3452</v>
      </c>
      <c r="F1507" s="88" t="s">
        <v>52</v>
      </c>
      <c r="G1507" s="78">
        <v>250</v>
      </c>
      <c r="H1507" s="79">
        <v>2.0199999999999996</v>
      </c>
      <c r="I1507" s="80"/>
      <c r="J1507" s="81">
        <f>INT(I1507/G1507)</f>
        <v>0</v>
      </c>
      <c r="K1507" s="81">
        <f>MOD(I1507,G1507)</f>
        <v>0</v>
      </c>
      <c r="L1507" s="82" t="str">
        <f>IF(I1507="","-",J1507+K1507/(G1507/2))</f>
        <v>-</v>
      </c>
      <c r="M1507" s="83">
        <f>I1507*H1507</f>
        <v>0</v>
      </c>
      <c r="N1507" s="83">
        <f>IF(I1507=0,0,IF(I1507&lt;100,(H1507+0.1)*I1507-M1507+7.5,0))</f>
        <v>0</v>
      </c>
      <c r="O1507" s="83">
        <f>N1507+M1507</f>
        <v>0</v>
      </c>
      <c r="P1507" s="84" t="s">
        <v>5377</v>
      </c>
      <c r="Q1507" s="78">
        <v>40</v>
      </c>
      <c r="R1507" s="85" t="s">
        <v>3418</v>
      </c>
      <c r="S1507" s="84" t="s">
        <v>4681</v>
      </c>
    </row>
    <row r="1508" spans="1:19" s="42" customFormat="1" ht="15.9" x14ac:dyDescent="0.45">
      <c r="A1508" s="8"/>
      <c r="B1508" s="75" t="s">
        <v>3453</v>
      </c>
      <c r="C1508" s="76" t="s">
        <v>3423</v>
      </c>
      <c r="D1508" s="76" t="s">
        <v>3424</v>
      </c>
      <c r="E1508" s="76" t="s">
        <v>3291</v>
      </c>
      <c r="F1508" s="88" t="s">
        <v>52</v>
      </c>
      <c r="G1508" s="78">
        <v>250</v>
      </c>
      <c r="H1508" s="79">
        <v>1.41</v>
      </c>
      <c r="I1508" s="80"/>
      <c r="J1508" s="81">
        <f>INT(I1508/G1508)</f>
        <v>0</v>
      </c>
      <c r="K1508" s="81">
        <f>MOD(I1508,G1508)</f>
        <v>0</v>
      </c>
      <c r="L1508" s="82" t="str">
        <f>IF(I1508="","-",J1508+K1508/(G1508/2))</f>
        <v>-</v>
      </c>
      <c r="M1508" s="83">
        <f>I1508*H1508</f>
        <v>0</v>
      </c>
      <c r="N1508" s="83">
        <f>IF(I1508=0,0,IF(I1508&lt;100,(H1508+0.1)*I1508-M1508+7.5,0))</f>
        <v>0</v>
      </c>
      <c r="O1508" s="83">
        <f>N1508+M1508</f>
        <v>0</v>
      </c>
      <c r="P1508" s="84"/>
      <c r="Q1508" s="78">
        <v>30</v>
      </c>
      <c r="R1508" s="85" t="s">
        <v>3418</v>
      </c>
      <c r="S1508" s="84" t="s">
        <v>4521</v>
      </c>
    </row>
    <row r="1509" spans="1:19" s="42" customFormat="1" ht="15.9" x14ac:dyDescent="0.45">
      <c r="A1509" s="8"/>
      <c r="B1509" s="75" t="s">
        <v>3454</v>
      </c>
      <c r="C1509" s="76" t="s">
        <v>3423</v>
      </c>
      <c r="D1509" s="76" t="s">
        <v>3424</v>
      </c>
      <c r="E1509" s="76" t="s">
        <v>3455</v>
      </c>
      <c r="F1509" s="77" t="s">
        <v>52</v>
      </c>
      <c r="G1509" s="78">
        <v>250</v>
      </c>
      <c r="H1509" s="79">
        <v>1.56</v>
      </c>
      <c r="I1509" s="80"/>
      <c r="J1509" s="81">
        <f>INT(I1509/G1509)</f>
        <v>0</v>
      </c>
      <c r="K1509" s="81">
        <f>MOD(I1509,G1509)</f>
        <v>0</v>
      </c>
      <c r="L1509" s="82" t="str">
        <f>IF(I1509="","-",J1509+K1509/(G1509/2))</f>
        <v>-</v>
      </c>
      <c r="M1509" s="83">
        <f>I1509*H1509</f>
        <v>0</v>
      </c>
      <c r="N1509" s="83">
        <f>IF(I1509=0,0,IF(I1509&lt;100,(H1509+0.1)*I1509-M1509+7.5,0))</f>
        <v>0</v>
      </c>
      <c r="O1509" s="83">
        <f>N1509+M1509</f>
        <v>0</v>
      </c>
      <c r="P1509" s="84"/>
      <c r="Q1509" s="78">
        <v>30</v>
      </c>
      <c r="R1509" s="85" t="s">
        <v>3418</v>
      </c>
      <c r="S1509" s="84" t="s">
        <v>5221</v>
      </c>
    </row>
    <row r="1510" spans="1:19" s="42" customFormat="1" ht="15.9" x14ac:dyDescent="0.45">
      <c r="A1510" s="8"/>
      <c r="B1510" s="75" t="s">
        <v>3456</v>
      </c>
      <c r="C1510" s="76" t="s">
        <v>3423</v>
      </c>
      <c r="D1510" s="76" t="s">
        <v>3424</v>
      </c>
      <c r="E1510" s="76" t="s">
        <v>3457</v>
      </c>
      <c r="F1510" s="77" t="s">
        <v>52</v>
      </c>
      <c r="G1510" s="78">
        <v>250</v>
      </c>
      <c r="H1510" s="79">
        <v>2.0199999999999996</v>
      </c>
      <c r="I1510" s="80"/>
      <c r="J1510" s="81">
        <f>INT(I1510/G1510)</f>
        <v>0</v>
      </c>
      <c r="K1510" s="81">
        <f>MOD(I1510,G1510)</f>
        <v>0</v>
      </c>
      <c r="L1510" s="82" t="str">
        <f>IF(I1510="","-",J1510+K1510/(G1510/2))</f>
        <v>-</v>
      </c>
      <c r="M1510" s="83">
        <f>I1510*H1510</f>
        <v>0</v>
      </c>
      <c r="N1510" s="83">
        <f>IF(I1510=0,0,IF(I1510&lt;100,(H1510+0.1)*I1510-M1510+7.5,0))</f>
        <v>0</v>
      </c>
      <c r="O1510" s="83">
        <f>N1510+M1510</f>
        <v>0</v>
      </c>
      <c r="P1510" s="84"/>
      <c r="Q1510" s="78">
        <v>50</v>
      </c>
      <c r="R1510" s="85" t="s">
        <v>3458</v>
      </c>
      <c r="S1510" s="84" t="s">
        <v>5222</v>
      </c>
    </row>
    <row r="1511" spans="1:19" s="42" customFormat="1" ht="15.9" x14ac:dyDescent="0.45">
      <c r="A1511" s="8"/>
      <c r="B1511" s="75" t="s">
        <v>3459</v>
      </c>
      <c r="C1511" s="76" t="s">
        <v>3460</v>
      </c>
      <c r="D1511" s="76" t="s">
        <v>3461</v>
      </c>
      <c r="E1511" s="76" t="s">
        <v>3462</v>
      </c>
      <c r="F1511" s="77" t="s">
        <v>52</v>
      </c>
      <c r="G1511" s="78">
        <v>250</v>
      </c>
      <c r="H1511" s="79">
        <v>1.49</v>
      </c>
      <c r="I1511" s="80"/>
      <c r="J1511" s="81">
        <f>INT(I1511/G1511)</f>
        <v>0</v>
      </c>
      <c r="K1511" s="81">
        <f>MOD(I1511,G1511)</f>
        <v>0</v>
      </c>
      <c r="L1511" s="82" t="str">
        <f>IF(I1511="","-",J1511+K1511/(G1511/2))</f>
        <v>-</v>
      </c>
      <c r="M1511" s="83">
        <f>I1511*H1511</f>
        <v>0</v>
      </c>
      <c r="N1511" s="83">
        <f>IF(I1511=0,0,IF(I1511&lt;100,(H1511+0.1)*I1511-M1511+7.5,0))</f>
        <v>0</v>
      </c>
      <c r="O1511" s="83">
        <f>N1511+M1511</f>
        <v>0</v>
      </c>
      <c r="P1511" s="84"/>
      <c r="Q1511" s="78">
        <v>30</v>
      </c>
      <c r="R1511" s="85" t="s">
        <v>3418</v>
      </c>
      <c r="S1511" s="84" t="s">
        <v>5223</v>
      </c>
    </row>
    <row r="1512" spans="1:19" s="42" customFormat="1" ht="15.9" x14ac:dyDescent="0.45">
      <c r="A1512" s="8"/>
      <c r="B1512" s="75" t="s">
        <v>3463</v>
      </c>
      <c r="C1512" s="76" t="s">
        <v>3464</v>
      </c>
      <c r="D1512" s="76" t="s">
        <v>3465</v>
      </c>
      <c r="E1512" s="76" t="s">
        <v>3466</v>
      </c>
      <c r="F1512" s="77" t="s">
        <v>52</v>
      </c>
      <c r="G1512" s="78">
        <v>250</v>
      </c>
      <c r="H1512" s="79">
        <v>2.1399999999999997</v>
      </c>
      <c r="I1512" s="80"/>
      <c r="J1512" s="81">
        <f>INT(I1512/G1512)</f>
        <v>0</v>
      </c>
      <c r="K1512" s="81">
        <f>MOD(I1512,G1512)</f>
        <v>0</v>
      </c>
      <c r="L1512" s="82" t="str">
        <f>IF(I1512="","-",J1512+K1512/(G1512/2))</f>
        <v>-</v>
      </c>
      <c r="M1512" s="83">
        <f>I1512*H1512</f>
        <v>0</v>
      </c>
      <c r="N1512" s="83">
        <f>IF(I1512=0,0,IF(I1512&lt;100,(H1512+0.1)*I1512-M1512+7.5,0))</f>
        <v>0</v>
      </c>
      <c r="O1512" s="83">
        <f>N1512+M1512</f>
        <v>0</v>
      </c>
      <c r="P1512" s="84" t="s">
        <v>5377</v>
      </c>
      <c r="Q1512" s="78">
        <v>40</v>
      </c>
      <c r="R1512" s="85" t="s">
        <v>3418</v>
      </c>
      <c r="S1512" s="84" t="s">
        <v>5224</v>
      </c>
    </row>
    <row r="1513" spans="1:19" s="42" customFormat="1" ht="15.9" x14ac:dyDescent="0.45">
      <c r="A1513" s="8"/>
      <c r="B1513" s="75" t="s">
        <v>3467</v>
      </c>
      <c r="C1513" s="76" t="s">
        <v>3464</v>
      </c>
      <c r="D1513" s="76" t="s">
        <v>3465</v>
      </c>
      <c r="E1513" s="76" t="s">
        <v>3468</v>
      </c>
      <c r="F1513" s="77" t="s">
        <v>52</v>
      </c>
      <c r="G1513" s="78">
        <v>250</v>
      </c>
      <c r="H1513" s="79">
        <v>2.15</v>
      </c>
      <c r="I1513" s="80"/>
      <c r="J1513" s="81">
        <f>INT(I1513/G1513)</f>
        <v>0</v>
      </c>
      <c r="K1513" s="81">
        <f>MOD(I1513,G1513)</f>
        <v>0</v>
      </c>
      <c r="L1513" s="82" t="str">
        <f>IF(I1513="","-",J1513+K1513/(G1513/2))</f>
        <v>-</v>
      </c>
      <c r="M1513" s="83">
        <f>I1513*H1513</f>
        <v>0</v>
      </c>
      <c r="N1513" s="83">
        <f>IF(I1513=0,0,IF(I1513&lt;100,(H1513+0.1)*I1513-M1513+7.5,0))</f>
        <v>0</v>
      </c>
      <c r="O1513" s="83">
        <f>N1513+M1513</f>
        <v>0</v>
      </c>
      <c r="P1513" s="84" t="s">
        <v>5377</v>
      </c>
      <c r="Q1513" s="78">
        <v>40</v>
      </c>
      <c r="R1513" s="85" t="s">
        <v>3418</v>
      </c>
      <c r="S1513" s="84" t="s">
        <v>5225</v>
      </c>
    </row>
    <row r="1514" spans="1:19" s="42" customFormat="1" ht="15.9" x14ac:dyDescent="0.45">
      <c r="A1514" s="8"/>
      <c r="B1514" s="75" t="s">
        <v>3469</v>
      </c>
      <c r="C1514" s="89" t="s">
        <v>3464</v>
      </c>
      <c r="D1514" s="89" t="s">
        <v>3465</v>
      </c>
      <c r="E1514" s="89" t="s">
        <v>3470</v>
      </c>
      <c r="F1514" s="90" t="s">
        <v>52</v>
      </c>
      <c r="G1514" s="78">
        <v>250</v>
      </c>
      <c r="H1514" s="79">
        <v>2.1399999999999997</v>
      </c>
      <c r="I1514" s="80"/>
      <c r="J1514" s="81">
        <f>INT(I1514/G1514)</f>
        <v>0</v>
      </c>
      <c r="K1514" s="81">
        <f>MOD(I1514,G1514)</f>
        <v>0</v>
      </c>
      <c r="L1514" s="82" t="str">
        <f>IF(I1514="","-",J1514+K1514/(G1514/2))</f>
        <v>-</v>
      </c>
      <c r="M1514" s="83">
        <f>I1514*H1514</f>
        <v>0</v>
      </c>
      <c r="N1514" s="83">
        <f>IF(I1514=0,0,IF(I1514&lt;100,(H1514+0.1)*I1514-M1514+7.5,0))</f>
        <v>0</v>
      </c>
      <c r="O1514" s="83">
        <f>N1514+M1514</f>
        <v>0</v>
      </c>
      <c r="P1514" s="84" t="s">
        <v>5377</v>
      </c>
      <c r="Q1514" s="78">
        <v>40</v>
      </c>
      <c r="R1514" s="85" t="s">
        <v>3418</v>
      </c>
      <c r="S1514" s="84" t="s">
        <v>5226</v>
      </c>
    </row>
    <row r="1515" spans="1:19" s="42" customFormat="1" ht="15.9" x14ac:dyDescent="0.45">
      <c r="A1515" s="8"/>
      <c r="B1515" s="75" t="s">
        <v>3471</v>
      </c>
      <c r="C1515" s="76" t="s">
        <v>3464</v>
      </c>
      <c r="D1515" s="76" t="s">
        <v>3465</v>
      </c>
      <c r="E1515" s="76" t="s">
        <v>3472</v>
      </c>
      <c r="F1515" s="77" t="s">
        <v>52</v>
      </c>
      <c r="G1515" s="78">
        <v>250</v>
      </c>
      <c r="H1515" s="79">
        <v>2.1399999999999997</v>
      </c>
      <c r="I1515" s="80"/>
      <c r="J1515" s="81">
        <f>INT(I1515/G1515)</f>
        <v>0</v>
      </c>
      <c r="K1515" s="81">
        <f>MOD(I1515,G1515)</f>
        <v>0</v>
      </c>
      <c r="L1515" s="82" t="str">
        <f>IF(I1515="","-",J1515+K1515/(G1515/2))</f>
        <v>-</v>
      </c>
      <c r="M1515" s="83">
        <f>I1515*H1515</f>
        <v>0</v>
      </c>
      <c r="N1515" s="83">
        <f>IF(I1515=0,0,IF(I1515&lt;100,(H1515+0.1)*I1515-M1515+7.5,0))</f>
        <v>0</v>
      </c>
      <c r="O1515" s="83">
        <f>N1515+M1515</f>
        <v>0</v>
      </c>
      <c r="P1515" s="84" t="s">
        <v>5377</v>
      </c>
      <c r="Q1515" s="78">
        <v>40</v>
      </c>
      <c r="R1515" s="85" t="s">
        <v>3418</v>
      </c>
      <c r="S1515" s="84" t="s">
        <v>4512</v>
      </c>
    </row>
    <row r="1516" spans="1:19" s="42" customFormat="1" ht="15.9" x14ac:dyDescent="0.45">
      <c r="A1516" s="8"/>
      <c r="B1516" s="75" t="s">
        <v>3473</v>
      </c>
      <c r="C1516" s="89" t="s">
        <v>3464</v>
      </c>
      <c r="D1516" s="89" t="s">
        <v>3465</v>
      </c>
      <c r="E1516" s="89" t="s">
        <v>3474</v>
      </c>
      <c r="F1516" s="90" t="s">
        <v>52</v>
      </c>
      <c r="G1516" s="78">
        <v>250</v>
      </c>
      <c r="H1516" s="79">
        <v>2.1399999999999997</v>
      </c>
      <c r="I1516" s="80"/>
      <c r="J1516" s="81">
        <f>INT(I1516/G1516)</f>
        <v>0</v>
      </c>
      <c r="K1516" s="81">
        <f>MOD(I1516,G1516)</f>
        <v>0</v>
      </c>
      <c r="L1516" s="82" t="str">
        <f>IF(I1516="","-",J1516+K1516/(G1516/2))</f>
        <v>-</v>
      </c>
      <c r="M1516" s="83">
        <f>I1516*H1516</f>
        <v>0</v>
      </c>
      <c r="N1516" s="83">
        <f>IF(I1516=0,0,IF(I1516&lt;100,(H1516+0.1)*I1516-M1516+7.5,0))</f>
        <v>0</v>
      </c>
      <c r="O1516" s="83">
        <f>N1516+M1516</f>
        <v>0</v>
      </c>
      <c r="P1516" s="84" t="s">
        <v>5377</v>
      </c>
      <c r="Q1516" s="78">
        <v>40</v>
      </c>
      <c r="R1516" s="85" t="s">
        <v>3418</v>
      </c>
      <c r="S1516" s="84" t="s">
        <v>5227</v>
      </c>
    </row>
    <row r="1517" spans="1:19" s="42" customFormat="1" ht="15.9" x14ac:dyDescent="0.45">
      <c r="A1517" s="8"/>
      <c r="B1517" s="75" t="s">
        <v>3475</v>
      </c>
      <c r="C1517" s="76" t="s">
        <v>3464</v>
      </c>
      <c r="D1517" s="76" t="s">
        <v>3465</v>
      </c>
      <c r="E1517" s="76" t="s">
        <v>3476</v>
      </c>
      <c r="F1517" s="77" t="s">
        <v>52</v>
      </c>
      <c r="G1517" s="78">
        <v>250</v>
      </c>
      <c r="H1517" s="79">
        <v>2.1399999999999997</v>
      </c>
      <c r="I1517" s="80"/>
      <c r="J1517" s="81">
        <f>INT(I1517/G1517)</f>
        <v>0</v>
      </c>
      <c r="K1517" s="81">
        <f>MOD(I1517,G1517)</f>
        <v>0</v>
      </c>
      <c r="L1517" s="82" t="str">
        <f>IF(I1517="","-",J1517+K1517/(G1517/2))</f>
        <v>-</v>
      </c>
      <c r="M1517" s="83">
        <f>I1517*H1517</f>
        <v>0</v>
      </c>
      <c r="N1517" s="83">
        <f>IF(I1517=0,0,IF(I1517&lt;100,(H1517+0.1)*I1517-M1517+7.5,0))</f>
        <v>0</v>
      </c>
      <c r="O1517" s="83">
        <f>N1517+M1517</f>
        <v>0</v>
      </c>
      <c r="P1517" s="84" t="s">
        <v>5377</v>
      </c>
      <c r="Q1517" s="78">
        <v>40</v>
      </c>
      <c r="R1517" s="85" t="s">
        <v>3418</v>
      </c>
      <c r="S1517" s="84" t="s">
        <v>5228</v>
      </c>
    </row>
    <row r="1518" spans="1:19" s="42" customFormat="1" ht="15.9" x14ac:dyDescent="0.45">
      <c r="A1518" s="8"/>
      <c r="B1518" s="75" t="s">
        <v>3477</v>
      </c>
      <c r="C1518" s="76" t="s">
        <v>3464</v>
      </c>
      <c r="D1518" s="76" t="s">
        <v>3465</v>
      </c>
      <c r="E1518" s="76" t="s">
        <v>3478</v>
      </c>
      <c r="F1518" s="77" t="s">
        <v>52</v>
      </c>
      <c r="G1518" s="78">
        <v>250</v>
      </c>
      <c r="H1518" s="79">
        <v>2.1399999999999997</v>
      </c>
      <c r="I1518" s="80"/>
      <c r="J1518" s="81">
        <f>INT(I1518/G1518)</f>
        <v>0</v>
      </c>
      <c r="K1518" s="81">
        <f>MOD(I1518,G1518)</f>
        <v>0</v>
      </c>
      <c r="L1518" s="82" t="str">
        <f>IF(I1518="","-",J1518+K1518/(G1518/2))</f>
        <v>-</v>
      </c>
      <c r="M1518" s="83">
        <f>I1518*H1518</f>
        <v>0</v>
      </c>
      <c r="N1518" s="83">
        <f>IF(I1518=0,0,IF(I1518&lt;100,(H1518+0.1)*I1518-M1518+7.5,0))</f>
        <v>0</v>
      </c>
      <c r="O1518" s="83">
        <f>N1518+M1518</f>
        <v>0</v>
      </c>
      <c r="P1518" s="84" t="s">
        <v>5377</v>
      </c>
      <c r="Q1518" s="78">
        <v>40</v>
      </c>
      <c r="R1518" s="85" t="s">
        <v>3418</v>
      </c>
      <c r="S1518" s="84" t="s">
        <v>5229</v>
      </c>
    </row>
    <row r="1519" spans="1:19" s="42" customFormat="1" ht="15.9" x14ac:dyDescent="0.45">
      <c r="A1519" s="8"/>
      <c r="B1519" s="75" t="s">
        <v>3479</v>
      </c>
      <c r="C1519" s="76" t="s">
        <v>3464</v>
      </c>
      <c r="D1519" s="76" t="s">
        <v>3465</v>
      </c>
      <c r="E1519" s="76" t="s">
        <v>3480</v>
      </c>
      <c r="F1519" s="77" t="s">
        <v>52</v>
      </c>
      <c r="G1519" s="78">
        <v>250</v>
      </c>
      <c r="H1519" s="79">
        <v>2.1399999999999997</v>
      </c>
      <c r="I1519" s="80"/>
      <c r="J1519" s="81">
        <f>INT(I1519/G1519)</f>
        <v>0</v>
      </c>
      <c r="K1519" s="81">
        <f>MOD(I1519,G1519)</f>
        <v>0</v>
      </c>
      <c r="L1519" s="82" t="str">
        <f>IF(I1519="","-",J1519+K1519/(G1519/2))</f>
        <v>-</v>
      </c>
      <c r="M1519" s="83">
        <f>I1519*H1519</f>
        <v>0</v>
      </c>
      <c r="N1519" s="83">
        <f>IF(I1519=0,0,IF(I1519&lt;100,(H1519+0.1)*I1519-M1519+7.5,0))</f>
        <v>0</v>
      </c>
      <c r="O1519" s="83">
        <f>N1519+M1519</f>
        <v>0</v>
      </c>
      <c r="P1519" s="84" t="s">
        <v>5377</v>
      </c>
      <c r="Q1519" s="78">
        <v>40</v>
      </c>
      <c r="R1519" s="85" t="s">
        <v>3418</v>
      </c>
      <c r="S1519" s="84" t="s">
        <v>4566</v>
      </c>
    </row>
    <row r="1520" spans="1:19" s="42" customFormat="1" ht="15.9" x14ac:dyDescent="0.45">
      <c r="A1520" s="8"/>
      <c r="B1520" s="75" t="s">
        <v>3481</v>
      </c>
      <c r="C1520" s="89" t="s">
        <v>3464</v>
      </c>
      <c r="D1520" s="89" t="s">
        <v>3465</v>
      </c>
      <c r="E1520" s="89" t="s">
        <v>3482</v>
      </c>
      <c r="F1520" s="90" t="s">
        <v>52</v>
      </c>
      <c r="G1520" s="78">
        <v>250</v>
      </c>
      <c r="H1520" s="79">
        <v>2.1399999999999997</v>
      </c>
      <c r="I1520" s="80"/>
      <c r="J1520" s="81">
        <f>INT(I1520/G1520)</f>
        <v>0</v>
      </c>
      <c r="K1520" s="81">
        <f>MOD(I1520,G1520)</f>
        <v>0</v>
      </c>
      <c r="L1520" s="82" t="str">
        <f>IF(I1520="","-",J1520+K1520/(G1520/2))</f>
        <v>-</v>
      </c>
      <c r="M1520" s="83">
        <f>I1520*H1520</f>
        <v>0</v>
      </c>
      <c r="N1520" s="83">
        <f>IF(I1520=0,0,IF(I1520&lt;100,(H1520+0.1)*I1520-M1520+7.5,0))</f>
        <v>0</v>
      </c>
      <c r="O1520" s="83">
        <f>N1520+M1520</f>
        <v>0</v>
      </c>
      <c r="P1520" s="84" t="s">
        <v>5377</v>
      </c>
      <c r="Q1520" s="78">
        <v>40</v>
      </c>
      <c r="R1520" s="85" t="s">
        <v>3418</v>
      </c>
      <c r="S1520" s="84" t="s">
        <v>5216</v>
      </c>
    </row>
    <row r="1521" spans="1:19" s="42" customFormat="1" ht="15.9" x14ac:dyDescent="0.45">
      <c r="A1521" s="8"/>
      <c r="B1521" s="75" t="s">
        <v>3483</v>
      </c>
      <c r="C1521" s="76" t="s">
        <v>3464</v>
      </c>
      <c r="D1521" s="76" t="s">
        <v>3465</v>
      </c>
      <c r="E1521" s="76" t="s">
        <v>3484</v>
      </c>
      <c r="F1521" s="77" t="s">
        <v>52</v>
      </c>
      <c r="G1521" s="78">
        <v>250</v>
      </c>
      <c r="H1521" s="79">
        <v>2.1399999999999997</v>
      </c>
      <c r="I1521" s="80"/>
      <c r="J1521" s="81">
        <f>INT(I1521/G1521)</f>
        <v>0</v>
      </c>
      <c r="K1521" s="81">
        <f>MOD(I1521,G1521)</f>
        <v>0</v>
      </c>
      <c r="L1521" s="82" t="str">
        <f>IF(I1521="","-",J1521+K1521/(G1521/2))</f>
        <v>-</v>
      </c>
      <c r="M1521" s="83">
        <f>I1521*H1521</f>
        <v>0</v>
      </c>
      <c r="N1521" s="83">
        <f>IF(I1521=0,0,IF(I1521&lt;100,(H1521+0.1)*I1521-M1521+7.5,0))</f>
        <v>0</v>
      </c>
      <c r="O1521" s="83">
        <f>N1521+M1521</f>
        <v>0</v>
      </c>
      <c r="P1521" s="84" t="s">
        <v>5377</v>
      </c>
      <c r="Q1521" s="78">
        <v>40</v>
      </c>
      <c r="R1521" s="85" t="s">
        <v>3418</v>
      </c>
      <c r="S1521" s="84" t="s">
        <v>5230</v>
      </c>
    </row>
    <row r="1522" spans="1:19" s="42" customFormat="1" ht="15.9" x14ac:dyDescent="0.45">
      <c r="A1522" s="8"/>
      <c r="B1522" s="75" t="s">
        <v>3485</v>
      </c>
      <c r="C1522" s="76" t="s">
        <v>3486</v>
      </c>
      <c r="D1522" s="76" t="s">
        <v>3487</v>
      </c>
      <c r="E1522" s="76" t="s">
        <v>3488</v>
      </c>
      <c r="F1522" s="77" t="s">
        <v>52</v>
      </c>
      <c r="G1522" s="78">
        <v>250</v>
      </c>
      <c r="H1522" s="79">
        <v>2.1399999999999997</v>
      </c>
      <c r="I1522" s="80"/>
      <c r="J1522" s="81">
        <f>INT(I1522/G1522)</f>
        <v>0</v>
      </c>
      <c r="K1522" s="81">
        <f>MOD(I1522,G1522)</f>
        <v>0</v>
      </c>
      <c r="L1522" s="82" t="str">
        <f>IF(I1522="","-",J1522+K1522/(G1522/2))</f>
        <v>-</v>
      </c>
      <c r="M1522" s="83">
        <f>I1522*H1522</f>
        <v>0</v>
      </c>
      <c r="N1522" s="83">
        <f>IF(I1522=0,0,IF(I1522&lt;100,(H1522+0.1)*I1522-M1522+7.5,0))</f>
        <v>0</v>
      </c>
      <c r="O1522" s="83">
        <f>N1522+M1522</f>
        <v>0</v>
      </c>
      <c r="P1522" s="84" t="s">
        <v>5377</v>
      </c>
      <c r="Q1522" s="78">
        <v>40</v>
      </c>
      <c r="R1522" s="85" t="s">
        <v>3418</v>
      </c>
      <c r="S1522" s="84" t="s">
        <v>5231</v>
      </c>
    </row>
    <row r="1523" spans="1:19" s="42" customFormat="1" ht="15.9" x14ac:dyDescent="0.45">
      <c r="A1523" s="8"/>
      <c r="B1523" s="75" t="s">
        <v>3489</v>
      </c>
      <c r="C1523" s="76" t="s">
        <v>3486</v>
      </c>
      <c r="D1523" s="76" t="s">
        <v>3487</v>
      </c>
      <c r="E1523" s="76" t="s">
        <v>3490</v>
      </c>
      <c r="F1523" s="77" t="s">
        <v>52</v>
      </c>
      <c r="G1523" s="78">
        <v>250</v>
      </c>
      <c r="H1523" s="79">
        <v>2.1399999999999997</v>
      </c>
      <c r="I1523" s="80"/>
      <c r="J1523" s="81">
        <f>INT(I1523/G1523)</f>
        <v>0</v>
      </c>
      <c r="K1523" s="81">
        <f>MOD(I1523,G1523)</f>
        <v>0</v>
      </c>
      <c r="L1523" s="82" t="str">
        <f>IF(I1523="","-",J1523+K1523/(G1523/2))</f>
        <v>-</v>
      </c>
      <c r="M1523" s="83">
        <f>I1523*H1523</f>
        <v>0</v>
      </c>
      <c r="N1523" s="83">
        <f>IF(I1523=0,0,IF(I1523&lt;100,(H1523+0.1)*I1523-M1523+7.5,0))</f>
        <v>0</v>
      </c>
      <c r="O1523" s="83">
        <f>N1523+M1523</f>
        <v>0</v>
      </c>
      <c r="P1523" s="84" t="s">
        <v>5377</v>
      </c>
      <c r="Q1523" s="78">
        <v>40</v>
      </c>
      <c r="R1523" s="85" t="s">
        <v>3418</v>
      </c>
      <c r="S1523" s="84" t="s">
        <v>5229</v>
      </c>
    </row>
    <row r="1524" spans="1:19" s="42" customFormat="1" ht="15.9" x14ac:dyDescent="0.45">
      <c r="A1524" s="8"/>
      <c r="B1524" s="75" t="s">
        <v>3491</v>
      </c>
      <c r="C1524" s="76" t="s">
        <v>3486</v>
      </c>
      <c r="D1524" s="76" t="s">
        <v>3487</v>
      </c>
      <c r="E1524" s="76" t="s">
        <v>3492</v>
      </c>
      <c r="F1524" s="77" t="s">
        <v>52</v>
      </c>
      <c r="G1524" s="78">
        <v>250</v>
      </c>
      <c r="H1524" s="79">
        <v>2.1399999999999997</v>
      </c>
      <c r="I1524" s="80"/>
      <c r="J1524" s="81">
        <f>INT(I1524/G1524)</f>
        <v>0</v>
      </c>
      <c r="K1524" s="81">
        <f>MOD(I1524,G1524)</f>
        <v>0</v>
      </c>
      <c r="L1524" s="82" t="str">
        <f>IF(I1524="","-",J1524+K1524/(G1524/2))</f>
        <v>-</v>
      </c>
      <c r="M1524" s="83">
        <f>I1524*H1524</f>
        <v>0</v>
      </c>
      <c r="N1524" s="83">
        <f>IF(I1524=0,0,IF(I1524&lt;100,(H1524+0.1)*I1524-M1524+7.5,0))</f>
        <v>0</v>
      </c>
      <c r="O1524" s="83">
        <f>N1524+M1524</f>
        <v>0</v>
      </c>
      <c r="P1524" s="84" t="s">
        <v>5377</v>
      </c>
      <c r="Q1524" s="78">
        <v>40</v>
      </c>
      <c r="R1524" s="85" t="s">
        <v>3418</v>
      </c>
      <c r="S1524" s="84" t="s">
        <v>4566</v>
      </c>
    </row>
    <row r="1525" spans="1:19" s="42" customFormat="1" ht="15.9" x14ac:dyDescent="0.45">
      <c r="A1525" s="8"/>
      <c r="B1525" s="75" t="s">
        <v>3493</v>
      </c>
      <c r="C1525" s="76" t="s">
        <v>3494</v>
      </c>
      <c r="D1525" s="76" t="s">
        <v>3495</v>
      </c>
      <c r="E1525" s="76" t="s">
        <v>76</v>
      </c>
      <c r="F1525" s="77" t="s">
        <v>52</v>
      </c>
      <c r="G1525" s="78">
        <v>250</v>
      </c>
      <c r="H1525" s="79">
        <v>1.49</v>
      </c>
      <c r="I1525" s="80"/>
      <c r="J1525" s="81">
        <f>INT(I1525/G1525)</f>
        <v>0</v>
      </c>
      <c r="K1525" s="81">
        <f>MOD(I1525,G1525)</f>
        <v>0</v>
      </c>
      <c r="L1525" s="82" t="str">
        <f>IF(I1525="","-",J1525+K1525/(G1525/2))</f>
        <v>-</v>
      </c>
      <c r="M1525" s="83">
        <f>I1525*H1525</f>
        <v>0</v>
      </c>
      <c r="N1525" s="83">
        <f>IF(I1525=0,0,IF(I1525&lt;100,(H1525+0.1)*I1525-M1525+7.5,0))</f>
        <v>0</v>
      </c>
      <c r="O1525" s="83">
        <f>N1525+M1525</f>
        <v>0</v>
      </c>
      <c r="P1525" s="84" t="s">
        <v>5377</v>
      </c>
      <c r="Q1525" s="78">
        <v>80</v>
      </c>
      <c r="R1525" s="85" t="s">
        <v>3418</v>
      </c>
      <c r="S1525" s="84" t="s">
        <v>5232</v>
      </c>
    </row>
    <row r="1526" spans="1:19" s="42" customFormat="1" ht="15.9" x14ac:dyDescent="0.45">
      <c r="A1526" s="8"/>
      <c r="B1526" s="75" t="s">
        <v>3496</v>
      </c>
      <c r="C1526" s="76" t="s">
        <v>3494</v>
      </c>
      <c r="D1526" s="76" t="s">
        <v>3495</v>
      </c>
      <c r="E1526" s="76" t="s">
        <v>3497</v>
      </c>
      <c r="F1526" s="88" t="s">
        <v>52</v>
      </c>
      <c r="G1526" s="78">
        <v>250</v>
      </c>
      <c r="H1526" s="79">
        <v>1.41</v>
      </c>
      <c r="I1526" s="80"/>
      <c r="J1526" s="81">
        <f>INT(I1526/G1526)</f>
        <v>0</v>
      </c>
      <c r="K1526" s="81">
        <f>MOD(I1526,G1526)</f>
        <v>0</v>
      </c>
      <c r="L1526" s="82" t="str">
        <f>IF(I1526="","-",J1526+K1526/(G1526/2))</f>
        <v>-</v>
      </c>
      <c r="M1526" s="83">
        <f>I1526*H1526</f>
        <v>0</v>
      </c>
      <c r="N1526" s="83">
        <f>IF(I1526=0,0,IF(I1526&lt;100,(H1526+0.1)*I1526-M1526+7.5,0))</f>
        <v>0</v>
      </c>
      <c r="O1526" s="83">
        <f>N1526+M1526</f>
        <v>0</v>
      </c>
      <c r="P1526" s="84" t="s">
        <v>5377</v>
      </c>
      <c r="Q1526" s="78">
        <v>50</v>
      </c>
      <c r="R1526" s="85" t="s">
        <v>3418</v>
      </c>
      <c r="S1526" s="84" t="s">
        <v>5233</v>
      </c>
    </row>
    <row r="1527" spans="1:19" s="42" customFormat="1" ht="15.9" x14ac:dyDescent="0.45">
      <c r="A1527" s="8"/>
      <c r="B1527" s="75" t="s">
        <v>3498</v>
      </c>
      <c r="C1527" s="76" t="s">
        <v>3494</v>
      </c>
      <c r="D1527" s="76" t="s">
        <v>3495</v>
      </c>
      <c r="E1527" s="76" t="s">
        <v>3499</v>
      </c>
      <c r="F1527" s="88" t="s">
        <v>52</v>
      </c>
      <c r="G1527" s="78">
        <v>250</v>
      </c>
      <c r="H1527" s="79">
        <v>1.41</v>
      </c>
      <c r="I1527" s="80"/>
      <c r="J1527" s="81">
        <f>INT(I1527/G1527)</f>
        <v>0</v>
      </c>
      <c r="K1527" s="81">
        <f>MOD(I1527,G1527)</f>
        <v>0</v>
      </c>
      <c r="L1527" s="82" t="str">
        <f>IF(I1527="","-",J1527+K1527/(G1527/2))</f>
        <v>-</v>
      </c>
      <c r="M1527" s="83">
        <f>I1527*H1527</f>
        <v>0</v>
      </c>
      <c r="N1527" s="83">
        <f>IF(I1527=0,0,IF(I1527&lt;100,(H1527+0.1)*I1527-M1527+7.5,0))</f>
        <v>0</v>
      </c>
      <c r="O1527" s="83">
        <f>N1527+M1527</f>
        <v>0</v>
      </c>
      <c r="P1527" s="84" t="s">
        <v>5377</v>
      </c>
      <c r="Q1527" s="78">
        <v>40</v>
      </c>
      <c r="R1527" s="85" t="s">
        <v>3418</v>
      </c>
      <c r="S1527" s="84" t="s">
        <v>5234</v>
      </c>
    </row>
    <row r="1528" spans="1:19" s="42" customFormat="1" ht="15.9" x14ac:dyDescent="0.45">
      <c r="A1528" s="8"/>
      <c r="B1528" s="75" t="s">
        <v>3500</v>
      </c>
      <c r="C1528" s="76" t="s">
        <v>3501</v>
      </c>
      <c r="D1528" s="76" t="s">
        <v>3502</v>
      </c>
      <c r="E1528" s="76" t="s">
        <v>76</v>
      </c>
      <c r="F1528" s="77" t="s">
        <v>52</v>
      </c>
      <c r="G1528" s="78">
        <v>250</v>
      </c>
      <c r="H1528" s="79">
        <v>0.91</v>
      </c>
      <c r="I1528" s="80"/>
      <c r="J1528" s="81">
        <f>INT(I1528/G1528)</f>
        <v>0</v>
      </c>
      <c r="K1528" s="81">
        <f>MOD(I1528,G1528)</f>
        <v>0</v>
      </c>
      <c r="L1528" s="82" t="str">
        <f>IF(I1528="","-",J1528+K1528/(G1528/2))</f>
        <v>-</v>
      </c>
      <c r="M1528" s="83">
        <f>I1528*H1528</f>
        <v>0</v>
      </c>
      <c r="N1528" s="83">
        <f>IF(I1528=0,0,IF(I1528&lt;100,(H1528+0.1)*I1528-M1528+7.5,0))</f>
        <v>0</v>
      </c>
      <c r="O1528" s="83">
        <f>N1528+M1528</f>
        <v>0</v>
      </c>
      <c r="P1528" s="84"/>
      <c r="Q1528" s="78">
        <v>30</v>
      </c>
      <c r="R1528" s="85" t="s">
        <v>3503</v>
      </c>
      <c r="S1528" s="84" t="s">
        <v>4493</v>
      </c>
    </row>
    <row r="1529" spans="1:19" s="42" customFormat="1" ht="15.9" x14ac:dyDescent="0.45">
      <c r="A1529" s="8"/>
      <c r="B1529" s="75" t="s">
        <v>3504</v>
      </c>
      <c r="C1529" s="76" t="s">
        <v>3505</v>
      </c>
      <c r="D1529" s="76" t="s">
        <v>3506</v>
      </c>
      <c r="E1529" s="76" t="s">
        <v>76</v>
      </c>
      <c r="F1529" s="88" t="s">
        <v>52</v>
      </c>
      <c r="G1529" s="78">
        <v>400</v>
      </c>
      <c r="H1529" s="79">
        <v>1.57</v>
      </c>
      <c r="I1529" s="80"/>
      <c r="J1529" s="81">
        <f>INT(I1529/G1529)</f>
        <v>0</v>
      </c>
      <c r="K1529" s="81">
        <f>MOD(I1529,G1529)</f>
        <v>0</v>
      </c>
      <c r="L1529" s="82" t="str">
        <f>IF(I1529="","-",J1529+K1529/(G1529/2))</f>
        <v>-</v>
      </c>
      <c r="M1529" s="83">
        <f>I1529*H1529</f>
        <v>0</v>
      </c>
      <c r="N1529" s="83">
        <f>IF(I1529=0,0,IF(I1529&lt;100,(H1529+0.1)*I1529-M1529+7.5,0))</f>
        <v>0</v>
      </c>
      <c r="O1529" s="83">
        <f>N1529+M1529</f>
        <v>0</v>
      </c>
      <c r="P1529" s="84"/>
      <c r="Q1529" s="78">
        <v>25</v>
      </c>
      <c r="R1529" s="85" t="s">
        <v>318</v>
      </c>
      <c r="S1529" s="84" t="s">
        <v>5235</v>
      </c>
    </row>
    <row r="1530" spans="1:19" s="42" customFormat="1" ht="15.9" x14ac:dyDescent="0.45">
      <c r="A1530" s="8"/>
      <c r="B1530" s="75" t="s">
        <v>3507</v>
      </c>
      <c r="C1530" s="76" t="s">
        <v>3505</v>
      </c>
      <c r="D1530" s="76" t="s">
        <v>3506</v>
      </c>
      <c r="E1530" s="76" t="s">
        <v>3508</v>
      </c>
      <c r="F1530" s="88" t="s">
        <v>52</v>
      </c>
      <c r="G1530" s="78">
        <v>400</v>
      </c>
      <c r="H1530" s="79">
        <v>1.57</v>
      </c>
      <c r="I1530" s="80"/>
      <c r="J1530" s="81">
        <f>INT(I1530/G1530)</f>
        <v>0</v>
      </c>
      <c r="K1530" s="81">
        <f>MOD(I1530,G1530)</f>
        <v>0</v>
      </c>
      <c r="L1530" s="82" t="str">
        <f>IF(I1530="","-",J1530+K1530/(G1530/2))</f>
        <v>-</v>
      </c>
      <c r="M1530" s="83">
        <f>I1530*H1530</f>
        <v>0</v>
      </c>
      <c r="N1530" s="83">
        <f>IF(I1530=0,0,IF(I1530&lt;100,(H1530+0.1)*I1530-M1530+7.5,0))</f>
        <v>0</v>
      </c>
      <c r="O1530" s="83">
        <f>N1530+M1530</f>
        <v>0</v>
      </c>
      <c r="P1530" s="84"/>
      <c r="Q1530" s="78">
        <v>25</v>
      </c>
      <c r="R1530" s="85" t="s">
        <v>318</v>
      </c>
      <c r="S1530" s="84" t="s">
        <v>5235</v>
      </c>
    </row>
    <row r="1531" spans="1:19" s="42" customFormat="1" ht="15.9" x14ac:dyDescent="0.45">
      <c r="A1531" s="8"/>
      <c r="B1531" s="75" t="s">
        <v>3509</v>
      </c>
      <c r="C1531" s="76" t="s">
        <v>3510</v>
      </c>
      <c r="D1531" s="76" t="s">
        <v>3511</v>
      </c>
      <c r="E1531" s="76" t="s">
        <v>76</v>
      </c>
      <c r="F1531" s="77" t="s">
        <v>52</v>
      </c>
      <c r="G1531" s="78">
        <v>500</v>
      </c>
      <c r="H1531" s="79">
        <v>0.2</v>
      </c>
      <c r="I1531" s="80"/>
      <c r="J1531" s="81">
        <f>INT(I1531/G1531)</f>
        <v>0</v>
      </c>
      <c r="K1531" s="81">
        <f>MOD(I1531,G1531)</f>
        <v>0</v>
      </c>
      <c r="L1531" s="82" t="str">
        <f>IF(I1531="","-",J1531+K1531/(G1531/2))</f>
        <v>-</v>
      </c>
      <c r="M1531" s="83">
        <f>I1531*H1531</f>
        <v>0</v>
      </c>
      <c r="N1531" s="83">
        <f>IF(I1531=0,0,IF(I1531&lt;100,(H1531+0.1)*I1531-M1531+7.5,0))</f>
        <v>0</v>
      </c>
      <c r="O1531" s="83">
        <f>N1531+M1531</f>
        <v>0</v>
      </c>
      <c r="P1531" s="84"/>
      <c r="Q1531" s="78">
        <v>20</v>
      </c>
      <c r="R1531" s="85" t="s">
        <v>163</v>
      </c>
      <c r="S1531" s="84" t="s">
        <v>4512</v>
      </c>
    </row>
    <row r="1532" spans="1:19" s="42" customFormat="1" ht="15.9" x14ac:dyDescent="0.45">
      <c r="A1532" s="8"/>
      <c r="B1532" s="75" t="s">
        <v>3512</v>
      </c>
      <c r="C1532" s="76" t="s">
        <v>3513</v>
      </c>
      <c r="D1532" s="76" t="s">
        <v>3514</v>
      </c>
      <c r="E1532" s="76" t="s">
        <v>3515</v>
      </c>
      <c r="F1532" s="77" t="s">
        <v>52</v>
      </c>
      <c r="G1532" s="78">
        <v>200</v>
      </c>
      <c r="H1532" s="79">
        <v>0.85</v>
      </c>
      <c r="I1532" s="80"/>
      <c r="J1532" s="81">
        <f>INT(I1532/G1532)</f>
        <v>0</v>
      </c>
      <c r="K1532" s="81">
        <f>MOD(I1532,G1532)</f>
        <v>0</v>
      </c>
      <c r="L1532" s="82" t="str">
        <f>IF(I1532="","-",J1532+K1532/(G1532/2))</f>
        <v>-</v>
      </c>
      <c r="M1532" s="83">
        <f>I1532*H1532</f>
        <v>0</v>
      </c>
      <c r="N1532" s="83">
        <f>IF(I1532=0,0,IF(I1532&lt;100,(H1532+0.1)*I1532-M1532+7.5,0))</f>
        <v>0</v>
      </c>
      <c r="O1532" s="83">
        <f>N1532+M1532</f>
        <v>0</v>
      </c>
      <c r="P1532" s="84"/>
      <c r="Q1532" s="78">
        <v>60</v>
      </c>
      <c r="R1532" s="85" t="s">
        <v>63</v>
      </c>
      <c r="S1532" s="84" t="s">
        <v>5236</v>
      </c>
    </row>
    <row r="1533" spans="1:19" s="42" customFormat="1" ht="15.9" x14ac:dyDescent="0.45">
      <c r="A1533" s="8"/>
      <c r="B1533" s="75" t="s">
        <v>3516</v>
      </c>
      <c r="C1533" s="76" t="s">
        <v>3517</v>
      </c>
      <c r="D1533" s="76" t="s">
        <v>3518</v>
      </c>
      <c r="E1533" s="76" t="s">
        <v>3519</v>
      </c>
      <c r="F1533" s="77" t="s">
        <v>52</v>
      </c>
      <c r="G1533" s="78">
        <v>200</v>
      </c>
      <c r="H1533" s="79">
        <v>0.88</v>
      </c>
      <c r="I1533" s="80"/>
      <c r="J1533" s="81">
        <f>INT(I1533/G1533)</f>
        <v>0</v>
      </c>
      <c r="K1533" s="81">
        <f>MOD(I1533,G1533)</f>
        <v>0</v>
      </c>
      <c r="L1533" s="82" t="str">
        <f>IF(I1533="","-",J1533+K1533/(G1533/2))</f>
        <v>-</v>
      </c>
      <c r="M1533" s="83">
        <f>I1533*H1533</f>
        <v>0</v>
      </c>
      <c r="N1533" s="83">
        <f>IF(I1533=0,0,IF(I1533&lt;100,(H1533+0.1)*I1533-M1533+7.5,0))</f>
        <v>0</v>
      </c>
      <c r="O1533" s="83">
        <f>N1533+M1533</f>
        <v>0</v>
      </c>
      <c r="P1533" s="84" t="s">
        <v>5377</v>
      </c>
      <c r="Q1533" s="78">
        <v>150</v>
      </c>
      <c r="R1533" s="85" t="s">
        <v>138</v>
      </c>
      <c r="S1533" s="84" t="s">
        <v>5237</v>
      </c>
    </row>
    <row r="1534" spans="1:19" s="42" customFormat="1" ht="15.9" x14ac:dyDescent="0.45">
      <c r="A1534" s="8"/>
      <c r="B1534" s="75" t="s">
        <v>3520</v>
      </c>
      <c r="C1534" s="76" t="s">
        <v>3521</v>
      </c>
      <c r="D1534" s="76" t="s">
        <v>3522</v>
      </c>
      <c r="E1534" s="76" t="s">
        <v>76</v>
      </c>
      <c r="F1534" s="77" t="s">
        <v>52</v>
      </c>
      <c r="G1534" s="78">
        <v>200</v>
      </c>
      <c r="H1534" s="79">
        <v>0.88</v>
      </c>
      <c r="I1534" s="80"/>
      <c r="J1534" s="81">
        <f>INT(I1534/G1534)</f>
        <v>0</v>
      </c>
      <c r="K1534" s="81">
        <f>MOD(I1534,G1534)</f>
        <v>0</v>
      </c>
      <c r="L1534" s="82" t="str">
        <f>IF(I1534="","-",J1534+K1534/(G1534/2))</f>
        <v>-</v>
      </c>
      <c r="M1534" s="83">
        <f>I1534*H1534</f>
        <v>0</v>
      </c>
      <c r="N1534" s="83">
        <f>IF(I1534=0,0,IF(I1534&lt;100,(H1534+0.1)*I1534-M1534+7.5,0))</f>
        <v>0</v>
      </c>
      <c r="O1534" s="83">
        <f>N1534+M1534</f>
        <v>0</v>
      </c>
      <c r="P1534" s="84" t="s">
        <v>5377</v>
      </c>
      <c r="Q1534" s="78">
        <v>80</v>
      </c>
      <c r="R1534" s="85" t="s">
        <v>58</v>
      </c>
      <c r="S1534" s="84" t="s">
        <v>5238</v>
      </c>
    </row>
    <row r="1535" spans="1:19" s="42" customFormat="1" ht="15.9" x14ac:dyDescent="0.45">
      <c r="A1535" s="8"/>
      <c r="B1535" s="75" t="s">
        <v>3523</v>
      </c>
      <c r="C1535" s="76" t="s">
        <v>3524</v>
      </c>
      <c r="D1535" s="76" t="s">
        <v>3525</v>
      </c>
      <c r="E1535" s="76" t="s">
        <v>76</v>
      </c>
      <c r="F1535" s="88" t="s">
        <v>52</v>
      </c>
      <c r="G1535" s="78">
        <v>200</v>
      </c>
      <c r="H1535" s="79">
        <v>0.88</v>
      </c>
      <c r="I1535" s="80"/>
      <c r="J1535" s="81">
        <f>INT(I1535/G1535)</f>
        <v>0</v>
      </c>
      <c r="K1535" s="81">
        <f>MOD(I1535,G1535)</f>
        <v>0</v>
      </c>
      <c r="L1535" s="82" t="str">
        <f>IF(I1535="","-",J1535+K1535/(G1535/2))</f>
        <v>-</v>
      </c>
      <c r="M1535" s="83">
        <f>I1535*H1535</f>
        <v>0</v>
      </c>
      <c r="N1535" s="83">
        <f>IF(I1535=0,0,IF(I1535&lt;100,(H1535+0.1)*I1535-M1535+7.5,0))</f>
        <v>0</v>
      </c>
      <c r="O1535" s="83">
        <f>N1535+M1535</f>
        <v>0</v>
      </c>
      <c r="P1535" s="84" t="s">
        <v>5377</v>
      </c>
      <c r="Q1535" s="78">
        <v>80</v>
      </c>
      <c r="R1535" s="85" t="s">
        <v>77</v>
      </c>
      <c r="S1535" s="84" t="s">
        <v>5238</v>
      </c>
    </row>
    <row r="1536" spans="1:19" s="42" customFormat="1" ht="15.9" x14ac:dyDescent="0.45">
      <c r="A1536" s="8"/>
      <c r="B1536" s="75" t="s">
        <v>3526</v>
      </c>
      <c r="C1536" s="76" t="s">
        <v>3527</v>
      </c>
      <c r="D1536" s="76" t="s">
        <v>3528</v>
      </c>
      <c r="E1536" s="76" t="s">
        <v>76</v>
      </c>
      <c r="F1536" s="88" t="s">
        <v>52</v>
      </c>
      <c r="G1536" s="78">
        <v>200</v>
      </c>
      <c r="H1536" s="79">
        <v>0.88</v>
      </c>
      <c r="I1536" s="80"/>
      <c r="J1536" s="81">
        <f>INT(I1536/G1536)</f>
        <v>0</v>
      </c>
      <c r="K1536" s="81">
        <f>MOD(I1536,G1536)</f>
        <v>0</v>
      </c>
      <c r="L1536" s="82" t="str">
        <f>IF(I1536="","-",J1536+K1536/(G1536/2))</f>
        <v>-</v>
      </c>
      <c r="M1536" s="83">
        <f>I1536*H1536</f>
        <v>0</v>
      </c>
      <c r="N1536" s="83">
        <f>IF(I1536=0,0,IF(I1536&lt;100,(H1536+0.1)*I1536-M1536+7.5,0))</f>
        <v>0</v>
      </c>
      <c r="O1536" s="83">
        <f>N1536+M1536</f>
        <v>0</v>
      </c>
      <c r="P1536" s="84" t="s">
        <v>5377</v>
      </c>
      <c r="Q1536" s="78" t="s">
        <v>3529</v>
      </c>
      <c r="R1536" s="85" t="s">
        <v>53</v>
      </c>
      <c r="S1536" s="84" t="s">
        <v>4830</v>
      </c>
    </row>
    <row r="1537" spans="1:19" s="42" customFormat="1" ht="15.9" x14ac:dyDescent="0.45">
      <c r="A1537" s="8"/>
      <c r="B1537" s="75" t="s">
        <v>3530</v>
      </c>
      <c r="C1537" s="76" t="s">
        <v>3531</v>
      </c>
      <c r="D1537" s="76" t="s">
        <v>3532</v>
      </c>
      <c r="E1537" s="76" t="s">
        <v>76</v>
      </c>
      <c r="F1537" s="88" t="s">
        <v>52</v>
      </c>
      <c r="G1537" s="78">
        <v>200</v>
      </c>
      <c r="H1537" s="79">
        <v>0.88</v>
      </c>
      <c r="I1537" s="80"/>
      <c r="J1537" s="81">
        <f>INT(I1537/G1537)</f>
        <v>0</v>
      </c>
      <c r="K1537" s="81">
        <f>MOD(I1537,G1537)</f>
        <v>0</v>
      </c>
      <c r="L1537" s="82" t="str">
        <f>IF(I1537="","-",J1537+K1537/(G1537/2))</f>
        <v>-</v>
      </c>
      <c r="M1537" s="83">
        <f>I1537*H1537</f>
        <v>0</v>
      </c>
      <c r="N1537" s="83">
        <f>IF(I1537=0,0,IF(I1537&lt;100,(H1537+0.1)*I1537-M1537+7.5,0))</f>
        <v>0</v>
      </c>
      <c r="O1537" s="83">
        <f>N1537+M1537</f>
        <v>0</v>
      </c>
      <c r="P1537" s="84" t="s">
        <v>5377</v>
      </c>
      <c r="Q1537" s="78">
        <v>150</v>
      </c>
      <c r="R1537" s="85" t="s">
        <v>731</v>
      </c>
      <c r="S1537" s="84" t="s">
        <v>4512</v>
      </c>
    </row>
    <row r="1538" spans="1:19" s="42" customFormat="1" ht="15.9" x14ac:dyDescent="0.45">
      <c r="A1538" s="8"/>
      <c r="B1538" s="75" t="s">
        <v>3533</v>
      </c>
      <c r="C1538" s="76" t="s">
        <v>3531</v>
      </c>
      <c r="D1538" s="76" t="s">
        <v>3532</v>
      </c>
      <c r="E1538" s="76" t="s">
        <v>3534</v>
      </c>
      <c r="F1538" s="88" t="s">
        <v>52</v>
      </c>
      <c r="G1538" s="78">
        <v>200</v>
      </c>
      <c r="H1538" s="79">
        <v>0.88</v>
      </c>
      <c r="I1538" s="80"/>
      <c r="J1538" s="81">
        <f>INT(I1538/G1538)</f>
        <v>0</v>
      </c>
      <c r="K1538" s="81">
        <f>MOD(I1538,G1538)</f>
        <v>0</v>
      </c>
      <c r="L1538" s="82" t="str">
        <f>IF(I1538="","-",J1538+K1538/(G1538/2))</f>
        <v>-</v>
      </c>
      <c r="M1538" s="83">
        <f>I1538*H1538</f>
        <v>0</v>
      </c>
      <c r="N1538" s="83">
        <f>IF(I1538=0,0,IF(I1538&lt;100,(H1538+0.1)*I1538-M1538+7.5,0))</f>
        <v>0</v>
      </c>
      <c r="O1538" s="83">
        <f>N1538+M1538</f>
        <v>0</v>
      </c>
      <c r="P1538" s="84" t="s">
        <v>5377</v>
      </c>
      <c r="Q1538" s="78">
        <v>130</v>
      </c>
      <c r="R1538" s="85" t="s">
        <v>138</v>
      </c>
      <c r="S1538" s="84" t="s">
        <v>5239</v>
      </c>
    </row>
    <row r="1539" spans="1:19" s="42" customFormat="1" ht="15.9" x14ac:dyDescent="0.45">
      <c r="A1539" s="8"/>
      <c r="B1539" s="75" t="s">
        <v>3535</v>
      </c>
      <c r="C1539" s="76" t="s">
        <v>3531</v>
      </c>
      <c r="D1539" s="76" t="s">
        <v>3532</v>
      </c>
      <c r="E1539" s="76" t="s">
        <v>3536</v>
      </c>
      <c r="F1539" s="77" t="s">
        <v>52</v>
      </c>
      <c r="G1539" s="78">
        <v>200</v>
      </c>
      <c r="H1539" s="79">
        <v>0.88</v>
      </c>
      <c r="I1539" s="80"/>
      <c r="J1539" s="81">
        <f>INT(I1539/G1539)</f>
        <v>0</v>
      </c>
      <c r="K1539" s="81">
        <f>MOD(I1539,G1539)</f>
        <v>0</v>
      </c>
      <c r="L1539" s="82" t="str">
        <f>IF(I1539="","-",J1539+K1539/(G1539/2))</f>
        <v>-</v>
      </c>
      <c r="M1539" s="83">
        <f>I1539*H1539</f>
        <v>0</v>
      </c>
      <c r="N1539" s="83">
        <f>IF(I1539=0,0,IF(I1539&lt;100,(H1539+0.1)*I1539-M1539+7.5,0))</f>
        <v>0</v>
      </c>
      <c r="O1539" s="83">
        <f>N1539+M1539</f>
        <v>0</v>
      </c>
      <c r="P1539" s="84" t="s">
        <v>5377</v>
      </c>
      <c r="Q1539" s="78">
        <v>150</v>
      </c>
      <c r="R1539" s="85" t="s">
        <v>58</v>
      </c>
      <c r="S1539" s="84" t="s">
        <v>4493</v>
      </c>
    </row>
    <row r="1540" spans="1:19" s="42" customFormat="1" ht="15.9" x14ac:dyDescent="0.45">
      <c r="A1540" s="8"/>
      <c r="B1540" s="75" t="s">
        <v>3537</v>
      </c>
      <c r="C1540" s="76" t="s">
        <v>3531</v>
      </c>
      <c r="D1540" s="76" t="s">
        <v>3532</v>
      </c>
      <c r="E1540" s="76" t="s">
        <v>3538</v>
      </c>
      <c r="F1540" s="77" t="s">
        <v>52</v>
      </c>
      <c r="G1540" s="78">
        <v>200</v>
      </c>
      <c r="H1540" s="79">
        <v>0.88</v>
      </c>
      <c r="I1540" s="80"/>
      <c r="J1540" s="81">
        <f>INT(I1540/G1540)</f>
        <v>0</v>
      </c>
      <c r="K1540" s="81">
        <f>MOD(I1540,G1540)</f>
        <v>0</v>
      </c>
      <c r="L1540" s="82" t="str">
        <f>IF(I1540="","-",J1540+K1540/(G1540/2))</f>
        <v>-</v>
      </c>
      <c r="M1540" s="83">
        <f>I1540*H1540</f>
        <v>0</v>
      </c>
      <c r="N1540" s="83">
        <f>IF(I1540=0,0,IF(I1540&lt;100,(H1540+0.1)*I1540-M1540+7.5,0))</f>
        <v>0</v>
      </c>
      <c r="O1540" s="83">
        <f>N1540+M1540</f>
        <v>0</v>
      </c>
      <c r="P1540" s="84" t="s">
        <v>5377</v>
      </c>
      <c r="Q1540" s="78">
        <v>100</v>
      </c>
      <c r="R1540" s="85" t="s">
        <v>58</v>
      </c>
      <c r="S1540" s="84" t="s">
        <v>5240</v>
      </c>
    </row>
    <row r="1541" spans="1:19" s="42" customFormat="1" ht="15.9" x14ac:dyDescent="0.45">
      <c r="A1541" s="8"/>
      <c r="B1541" s="75" t="s">
        <v>3539</v>
      </c>
      <c r="C1541" s="76" t="s">
        <v>3531</v>
      </c>
      <c r="D1541" s="76" t="s">
        <v>3532</v>
      </c>
      <c r="E1541" s="76" t="s">
        <v>3540</v>
      </c>
      <c r="F1541" s="77" t="s">
        <v>52</v>
      </c>
      <c r="G1541" s="78">
        <v>200</v>
      </c>
      <c r="H1541" s="79">
        <v>0.88</v>
      </c>
      <c r="I1541" s="80"/>
      <c r="J1541" s="81">
        <f>INT(I1541/G1541)</f>
        <v>0</v>
      </c>
      <c r="K1541" s="81">
        <f>MOD(I1541,G1541)</f>
        <v>0</v>
      </c>
      <c r="L1541" s="82" t="str">
        <f>IF(I1541="","-",J1541+K1541/(G1541/2))</f>
        <v>-</v>
      </c>
      <c r="M1541" s="83">
        <f>I1541*H1541</f>
        <v>0</v>
      </c>
      <c r="N1541" s="83">
        <f>IF(I1541=0,0,IF(I1541&lt;100,(H1541+0.1)*I1541-M1541+7.5,0))</f>
        <v>0</v>
      </c>
      <c r="O1541" s="83">
        <f>N1541+M1541</f>
        <v>0</v>
      </c>
      <c r="P1541" s="84" t="s">
        <v>5377</v>
      </c>
      <c r="Q1541" s="78">
        <v>100</v>
      </c>
      <c r="R1541" s="85" t="s">
        <v>58</v>
      </c>
      <c r="S1541" s="84" t="s">
        <v>4891</v>
      </c>
    </row>
    <row r="1542" spans="1:19" s="42" customFormat="1" ht="15.9" x14ac:dyDescent="0.45">
      <c r="A1542" s="8"/>
      <c r="B1542" s="75" t="s">
        <v>3541</v>
      </c>
      <c r="C1542" s="76" t="s">
        <v>3531</v>
      </c>
      <c r="D1542" s="76" t="s">
        <v>3532</v>
      </c>
      <c r="E1542" s="76" t="s">
        <v>3542</v>
      </c>
      <c r="F1542" s="77" t="s">
        <v>52</v>
      </c>
      <c r="G1542" s="78">
        <v>200</v>
      </c>
      <c r="H1542" s="79">
        <v>0.88</v>
      </c>
      <c r="I1542" s="80"/>
      <c r="J1542" s="81">
        <f>INT(I1542/G1542)</f>
        <v>0</v>
      </c>
      <c r="K1542" s="81">
        <f>MOD(I1542,G1542)</f>
        <v>0</v>
      </c>
      <c r="L1542" s="82" t="str">
        <f>IF(I1542="","-",J1542+K1542/(G1542/2))</f>
        <v>-</v>
      </c>
      <c r="M1542" s="83">
        <f>I1542*H1542</f>
        <v>0</v>
      </c>
      <c r="N1542" s="83">
        <f>IF(I1542=0,0,IF(I1542&lt;100,(H1542+0.1)*I1542-M1542+7.5,0))</f>
        <v>0</v>
      </c>
      <c r="O1542" s="83">
        <f>N1542+M1542</f>
        <v>0</v>
      </c>
      <c r="P1542" s="84" t="s">
        <v>5377</v>
      </c>
      <c r="Q1542" s="78">
        <v>100</v>
      </c>
      <c r="R1542" s="85" t="s">
        <v>58</v>
      </c>
      <c r="S1542" s="84" t="s">
        <v>4521</v>
      </c>
    </row>
    <row r="1543" spans="1:19" s="42" customFormat="1" ht="15.9" x14ac:dyDescent="0.45">
      <c r="A1543" s="8"/>
      <c r="B1543" s="75" t="s">
        <v>3543</v>
      </c>
      <c r="C1543" s="76" t="s">
        <v>3531</v>
      </c>
      <c r="D1543" s="76" t="s">
        <v>3532</v>
      </c>
      <c r="E1543" s="76" t="s">
        <v>3544</v>
      </c>
      <c r="F1543" s="77" t="s">
        <v>52</v>
      </c>
      <c r="G1543" s="78">
        <v>200</v>
      </c>
      <c r="H1543" s="79">
        <v>0.88</v>
      </c>
      <c r="I1543" s="80"/>
      <c r="J1543" s="81">
        <f>INT(I1543/G1543)</f>
        <v>0</v>
      </c>
      <c r="K1543" s="81">
        <f>MOD(I1543,G1543)</f>
        <v>0</v>
      </c>
      <c r="L1543" s="82" t="str">
        <f>IF(I1543="","-",J1543+K1543/(G1543/2))</f>
        <v>-</v>
      </c>
      <c r="M1543" s="83">
        <f>I1543*H1543</f>
        <v>0</v>
      </c>
      <c r="N1543" s="83">
        <f>IF(I1543=0,0,IF(I1543&lt;100,(H1543+0.1)*I1543-M1543+7.5,0))</f>
        <v>0</v>
      </c>
      <c r="O1543" s="83">
        <f>N1543+M1543</f>
        <v>0</v>
      </c>
      <c r="P1543" s="84" t="s">
        <v>5377</v>
      </c>
      <c r="Q1543" s="78">
        <v>100</v>
      </c>
      <c r="R1543" s="85" t="s">
        <v>58</v>
      </c>
      <c r="S1543" s="84" t="s">
        <v>4512</v>
      </c>
    </row>
    <row r="1544" spans="1:19" s="42" customFormat="1" ht="15.9" x14ac:dyDescent="0.45">
      <c r="A1544" s="8"/>
      <c r="B1544" s="75" t="s">
        <v>3545</v>
      </c>
      <c r="C1544" s="76" t="s">
        <v>3531</v>
      </c>
      <c r="D1544" s="76" t="s">
        <v>3532</v>
      </c>
      <c r="E1544" s="76" t="s">
        <v>3546</v>
      </c>
      <c r="F1544" s="77" t="s">
        <v>52</v>
      </c>
      <c r="G1544" s="78">
        <v>200</v>
      </c>
      <c r="H1544" s="79">
        <v>0.88</v>
      </c>
      <c r="I1544" s="80"/>
      <c r="J1544" s="81">
        <f>INT(I1544/G1544)</f>
        <v>0</v>
      </c>
      <c r="K1544" s="81">
        <f>MOD(I1544,G1544)</f>
        <v>0</v>
      </c>
      <c r="L1544" s="82" t="str">
        <f>IF(I1544="","-",J1544+K1544/(G1544/2))</f>
        <v>-</v>
      </c>
      <c r="M1544" s="83">
        <f>I1544*H1544</f>
        <v>0</v>
      </c>
      <c r="N1544" s="83">
        <f>IF(I1544=0,0,IF(I1544&lt;100,(H1544+0.1)*I1544-M1544+7.5,0))</f>
        <v>0</v>
      </c>
      <c r="O1544" s="83">
        <f>N1544+M1544</f>
        <v>0</v>
      </c>
      <c r="P1544" s="84" t="s">
        <v>5377</v>
      </c>
      <c r="Q1544" s="78">
        <v>100</v>
      </c>
      <c r="R1544" s="85" t="s">
        <v>58</v>
      </c>
      <c r="S1544" s="84" t="s">
        <v>4493</v>
      </c>
    </row>
    <row r="1545" spans="1:19" s="42" customFormat="1" ht="15.9" x14ac:dyDescent="0.45">
      <c r="A1545" s="8"/>
      <c r="B1545" s="75" t="s">
        <v>3547</v>
      </c>
      <c r="C1545" s="76" t="s">
        <v>3548</v>
      </c>
      <c r="D1545" s="76" t="s">
        <v>3549</v>
      </c>
      <c r="E1545" s="76" t="s">
        <v>3550</v>
      </c>
      <c r="F1545" s="77" t="s">
        <v>52</v>
      </c>
      <c r="G1545" s="78">
        <v>200</v>
      </c>
      <c r="H1545" s="79">
        <v>0.88</v>
      </c>
      <c r="I1545" s="80"/>
      <c r="J1545" s="81">
        <f>INT(I1545/G1545)</f>
        <v>0</v>
      </c>
      <c r="K1545" s="81">
        <f>MOD(I1545,G1545)</f>
        <v>0</v>
      </c>
      <c r="L1545" s="82" t="str">
        <f>IF(I1545="","-",J1545+K1545/(G1545/2))</f>
        <v>-</v>
      </c>
      <c r="M1545" s="83">
        <f>I1545*H1545</f>
        <v>0</v>
      </c>
      <c r="N1545" s="83">
        <f>IF(I1545=0,0,IF(I1545&lt;100,(H1545+0.1)*I1545-M1545+7.5,0))</f>
        <v>0</v>
      </c>
      <c r="O1545" s="83">
        <f>N1545+M1545</f>
        <v>0</v>
      </c>
      <c r="P1545" s="84" t="s">
        <v>5377</v>
      </c>
      <c r="Q1545" s="78">
        <v>150</v>
      </c>
      <c r="R1545" s="85" t="s">
        <v>58</v>
      </c>
      <c r="S1545" s="84" t="s">
        <v>4520</v>
      </c>
    </row>
    <row r="1546" spans="1:19" s="42" customFormat="1" ht="15.9" x14ac:dyDescent="0.45">
      <c r="A1546" s="8"/>
      <c r="B1546" s="75" t="s">
        <v>3551</v>
      </c>
      <c r="C1546" s="76" t="s">
        <v>3552</v>
      </c>
      <c r="D1546" s="76" t="s">
        <v>3553</v>
      </c>
      <c r="E1546" s="76" t="s">
        <v>76</v>
      </c>
      <c r="F1546" s="77" t="s">
        <v>52</v>
      </c>
      <c r="G1546" s="78">
        <v>200</v>
      </c>
      <c r="H1546" s="79">
        <v>0.88</v>
      </c>
      <c r="I1546" s="80"/>
      <c r="J1546" s="81">
        <f>INT(I1546/G1546)</f>
        <v>0</v>
      </c>
      <c r="K1546" s="81">
        <f>MOD(I1546,G1546)</f>
        <v>0</v>
      </c>
      <c r="L1546" s="82" t="str">
        <f>IF(I1546="","-",J1546+K1546/(G1546/2))</f>
        <v>-</v>
      </c>
      <c r="M1546" s="83">
        <f>I1546*H1546</f>
        <v>0</v>
      </c>
      <c r="N1546" s="83">
        <f>IF(I1546=0,0,IF(I1546&lt;100,(H1546+0.1)*I1546-M1546+7.5,0))</f>
        <v>0</v>
      </c>
      <c r="O1546" s="83">
        <f>N1546+M1546</f>
        <v>0</v>
      </c>
      <c r="P1546" s="84" t="s">
        <v>5377</v>
      </c>
      <c r="Q1546" s="78">
        <v>80</v>
      </c>
      <c r="R1546" s="85" t="s">
        <v>58</v>
      </c>
      <c r="S1546" s="84" t="s">
        <v>5241</v>
      </c>
    </row>
    <row r="1547" spans="1:19" s="42" customFormat="1" ht="15.9" x14ac:dyDescent="0.45">
      <c r="A1547" s="8"/>
      <c r="B1547" s="75" t="s">
        <v>3554</v>
      </c>
      <c r="C1547" s="76" t="s">
        <v>3555</v>
      </c>
      <c r="D1547" s="76" t="s">
        <v>3556</v>
      </c>
      <c r="E1547" s="76" t="s">
        <v>3557</v>
      </c>
      <c r="F1547" s="77" t="s">
        <v>52</v>
      </c>
      <c r="G1547" s="78">
        <v>250</v>
      </c>
      <c r="H1547" s="79">
        <v>1.25</v>
      </c>
      <c r="I1547" s="80"/>
      <c r="J1547" s="81">
        <f>INT(I1547/G1547)</f>
        <v>0</v>
      </c>
      <c r="K1547" s="81">
        <f>MOD(I1547,G1547)</f>
        <v>0</v>
      </c>
      <c r="L1547" s="82" t="str">
        <f>IF(I1547="","-",J1547+K1547/(G1547/2))</f>
        <v>-</v>
      </c>
      <c r="M1547" s="83">
        <f>I1547*H1547</f>
        <v>0</v>
      </c>
      <c r="N1547" s="83">
        <f>IF(I1547=0,0,IF(I1547&lt;100,(H1547+0.1)*I1547-M1547+7.5,0))</f>
        <v>0</v>
      </c>
      <c r="O1547" s="83">
        <f>N1547+M1547</f>
        <v>0</v>
      </c>
      <c r="P1547" s="84" t="s">
        <v>5377</v>
      </c>
      <c r="Q1547" s="78">
        <v>100</v>
      </c>
      <c r="R1547" s="85" t="s">
        <v>58</v>
      </c>
      <c r="S1547" s="84" t="s">
        <v>5242</v>
      </c>
    </row>
    <row r="1548" spans="1:19" s="42" customFormat="1" ht="15.9" x14ac:dyDescent="0.45">
      <c r="A1548" s="8"/>
      <c r="B1548" s="75" t="s">
        <v>3558</v>
      </c>
      <c r="C1548" s="76" t="s">
        <v>3559</v>
      </c>
      <c r="D1548" s="76" t="s">
        <v>3560</v>
      </c>
      <c r="E1548" s="76" t="s">
        <v>3561</v>
      </c>
      <c r="F1548" s="77" t="s">
        <v>52</v>
      </c>
      <c r="G1548" s="78">
        <v>250</v>
      </c>
      <c r="H1548" s="79">
        <v>0.69000000000000006</v>
      </c>
      <c r="I1548" s="80"/>
      <c r="J1548" s="81">
        <f>INT(I1548/G1548)</f>
        <v>0</v>
      </c>
      <c r="K1548" s="81">
        <f>MOD(I1548,G1548)</f>
        <v>0</v>
      </c>
      <c r="L1548" s="82" t="str">
        <f>IF(I1548="","-",J1548+K1548/(G1548/2))</f>
        <v>-</v>
      </c>
      <c r="M1548" s="83">
        <f>I1548*H1548</f>
        <v>0</v>
      </c>
      <c r="N1548" s="83">
        <f>IF(I1548=0,0,IF(I1548&lt;100,(H1548+0.1)*I1548-M1548+7.5,0))</f>
        <v>0</v>
      </c>
      <c r="O1548" s="83">
        <f>N1548+M1548</f>
        <v>0</v>
      </c>
      <c r="P1548" s="84" t="s">
        <v>5377</v>
      </c>
      <c r="Q1548" s="78">
        <v>100</v>
      </c>
      <c r="R1548" s="85" t="s">
        <v>138</v>
      </c>
      <c r="S1548" s="84" t="s">
        <v>4493</v>
      </c>
    </row>
    <row r="1549" spans="1:19" s="42" customFormat="1" ht="15.9" x14ac:dyDescent="0.45">
      <c r="A1549" s="8"/>
      <c r="B1549" s="75" t="s">
        <v>3562</v>
      </c>
      <c r="C1549" s="76" t="s">
        <v>3559</v>
      </c>
      <c r="D1549" s="76" t="s">
        <v>3560</v>
      </c>
      <c r="E1549" s="76" t="s">
        <v>3563</v>
      </c>
      <c r="F1549" s="77" t="s">
        <v>52</v>
      </c>
      <c r="G1549" s="78">
        <v>250</v>
      </c>
      <c r="H1549" s="79">
        <v>0.81</v>
      </c>
      <c r="I1549" s="80"/>
      <c r="J1549" s="81">
        <f>INT(I1549/G1549)</f>
        <v>0</v>
      </c>
      <c r="K1549" s="81">
        <f>MOD(I1549,G1549)</f>
        <v>0</v>
      </c>
      <c r="L1549" s="82" t="str">
        <f>IF(I1549="","-",J1549+K1549/(G1549/2))</f>
        <v>-</v>
      </c>
      <c r="M1549" s="83">
        <f>I1549*H1549</f>
        <v>0</v>
      </c>
      <c r="N1549" s="83">
        <f>IF(I1549=0,0,IF(I1549&lt;100,(H1549+0.1)*I1549-M1549+7.5,0))</f>
        <v>0</v>
      </c>
      <c r="O1549" s="83">
        <f>N1549+M1549</f>
        <v>0</v>
      </c>
      <c r="P1549" s="84" t="s">
        <v>5377</v>
      </c>
      <c r="Q1549" s="78">
        <v>100</v>
      </c>
      <c r="R1549" s="85" t="s">
        <v>63</v>
      </c>
      <c r="S1549" s="84" t="s">
        <v>4892</v>
      </c>
    </row>
    <row r="1550" spans="1:19" s="42" customFormat="1" ht="15.9" x14ac:dyDescent="0.45">
      <c r="A1550" s="8"/>
      <c r="B1550" s="75" t="s">
        <v>3564</v>
      </c>
      <c r="C1550" s="76" t="s">
        <v>3559</v>
      </c>
      <c r="D1550" s="76" t="s">
        <v>3560</v>
      </c>
      <c r="E1550" s="76" t="s">
        <v>3565</v>
      </c>
      <c r="F1550" s="77" t="s">
        <v>52</v>
      </c>
      <c r="G1550" s="78">
        <v>250</v>
      </c>
      <c r="H1550" s="79">
        <v>1.21</v>
      </c>
      <c r="I1550" s="80"/>
      <c r="J1550" s="81">
        <f>INT(I1550/G1550)</f>
        <v>0</v>
      </c>
      <c r="K1550" s="81">
        <f>MOD(I1550,G1550)</f>
        <v>0</v>
      </c>
      <c r="L1550" s="82" t="str">
        <f>IF(I1550="","-",J1550+K1550/(G1550/2))</f>
        <v>-</v>
      </c>
      <c r="M1550" s="83">
        <f>I1550*H1550</f>
        <v>0</v>
      </c>
      <c r="N1550" s="83">
        <f>IF(I1550=0,0,IF(I1550&lt;100,(H1550+0.1)*I1550-M1550+7.5,0))</f>
        <v>0</v>
      </c>
      <c r="O1550" s="83">
        <f>N1550+M1550</f>
        <v>0</v>
      </c>
      <c r="P1550" s="84" t="s">
        <v>5377</v>
      </c>
      <c r="Q1550" s="78">
        <v>60</v>
      </c>
      <c r="R1550" s="85" t="s">
        <v>58</v>
      </c>
      <c r="S1550" s="84" t="s">
        <v>5243</v>
      </c>
    </row>
    <row r="1551" spans="1:19" s="42" customFormat="1" ht="15.9" x14ac:dyDescent="0.45">
      <c r="A1551" s="8"/>
      <c r="B1551" s="75" t="s">
        <v>3566</v>
      </c>
      <c r="C1551" s="86" t="s">
        <v>3559</v>
      </c>
      <c r="D1551" s="86" t="s">
        <v>3560</v>
      </c>
      <c r="E1551" s="86" t="s">
        <v>3567</v>
      </c>
      <c r="F1551" s="87" t="s">
        <v>52</v>
      </c>
      <c r="G1551" s="78">
        <v>250</v>
      </c>
      <c r="H1551" s="79">
        <v>1.07</v>
      </c>
      <c r="I1551" s="80"/>
      <c r="J1551" s="81">
        <f>INT(I1551/G1551)</f>
        <v>0</v>
      </c>
      <c r="K1551" s="81">
        <f>MOD(I1551,G1551)</f>
        <v>0</v>
      </c>
      <c r="L1551" s="82" t="str">
        <f>IF(I1551="","-",J1551+K1551/(G1551/2))</f>
        <v>-</v>
      </c>
      <c r="M1551" s="83">
        <f>I1551*H1551</f>
        <v>0</v>
      </c>
      <c r="N1551" s="83">
        <f>IF(I1551=0,0,IF(I1551&lt;100,(H1551+0.1)*I1551-M1551+7.5,0))</f>
        <v>0</v>
      </c>
      <c r="O1551" s="83">
        <f>N1551+M1551</f>
        <v>0</v>
      </c>
      <c r="P1551" s="84"/>
      <c r="Q1551" s="78">
        <v>60</v>
      </c>
      <c r="R1551" s="85" t="s">
        <v>58</v>
      </c>
      <c r="S1551" s="84" t="s">
        <v>5472</v>
      </c>
    </row>
    <row r="1552" spans="1:19" s="42" customFormat="1" ht="15.9" x14ac:dyDescent="0.45">
      <c r="A1552" s="8"/>
      <c r="B1552" s="75" t="s">
        <v>3568</v>
      </c>
      <c r="C1552" s="76" t="s">
        <v>3559</v>
      </c>
      <c r="D1552" s="76" t="s">
        <v>3560</v>
      </c>
      <c r="E1552" s="76" t="s">
        <v>3569</v>
      </c>
      <c r="F1552" s="77" t="s">
        <v>52</v>
      </c>
      <c r="G1552" s="78">
        <v>250</v>
      </c>
      <c r="H1552" s="79">
        <v>1.07</v>
      </c>
      <c r="I1552" s="80"/>
      <c r="J1552" s="81">
        <f>INT(I1552/G1552)</f>
        <v>0</v>
      </c>
      <c r="K1552" s="81">
        <f>MOD(I1552,G1552)</f>
        <v>0</v>
      </c>
      <c r="L1552" s="82" t="str">
        <f>IF(I1552="","-",J1552+K1552/(G1552/2))</f>
        <v>-</v>
      </c>
      <c r="M1552" s="83">
        <f>I1552*H1552</f>
        <v>0</v>
      </c>
      <c r="N1552" s="83">
        <f>IF(I1552=0,0,IF(I1552&lt;100,(H1552+0.1)*I1552-M1552+7.5,0))</f>
        <v>0</v>
      </c>
      <c r="O1552" s="83">
        <f>N1552+M1552</f>
        <v>0</v>
      </c>
      <c r="P1552" s="84" t="s">
        <v>5377</v>
      </c>
      <c r="Q1552" s="78">
        <v>90</v>
      </c>
      <c r="R1552" s="85" t="s">
        <v>121</v>
      </c>
      <c r="S1552" s="84" t="s">
        <v>4493</v>
      </c>
    </row>
    <row r="1553" spans="1:19" s="42" customFormat="1" ht="15.9" x14ac:dyDescent="0.45">
      <c r="A1553" s="8"/>
      <c r="B1553" s="75" t="s">
        <v>3570</v>
      </c>
      <c r="C1553" s="76" t="s">
        <v>3559</v>
      </c>
      <c r="D1553" s="76" t="s">
        <v>3560</v>
      </c>
      <c r="E1553" s="76" t="s">
        <v>3571</v>
      </c>
      <c r="F1553" s="88" t="s">
        <v>52</v>
      </c>
      <c r="G1553" s="78">
        <v>250</v>
      </c>
      <c r="H1553" s="79">
        <v>0.98</v>
      </c>
      <c r="I1553" s="80"/>
      <c r="J1553" s="81">
        <f>INT(I1553/G1553)</f>
        <v>0</v>
      </c>
      <c r="K1553" s="81">
        <f>MOD(I1553,G1553)</f>
        <v>0</v>
      </c>
      <c r="L1553" s="82" t="str">
        <f>IF(I1553="","-",J1553+K1553/(G1553/2))</f>
        <v>-</v>
      </c>
      <c r="M1553" s="83">
        <f>I1553*H1553</f>
        <v>0</v>
      </c>
      <c r="N1553" s="83">
        <f>IF(I1553=0,0,IF(I1553&lt;100,(H1553+0.1)*I1553-M1553+7.5,0))</f>
        <v>0</v>
      </c>
      <c r="O1553" s="83">
        <f>N1553+M1553</f>
        <v>0</v>
      </c>
      <c r="P1553" s="84" t="s">
        <v>5377</v>
      </c>
      <c r="Q1553" s="78">
        <v>65</v>
      </c>
      <c r="R1553" s="85" t="s">
        <v>58</v>
      </c>
      <c r="S1553" s="84" t="s">
        <v>5244</v>
      </c>
    </row>
    <row r="1554" spans="1:19" s="42" customFormat="1" ht="15.9" x14ac:dyDescent="0.45">
      <c r="A1554" s="8"/>
      <c r="B1554" s="75" t="s">
        <v>3572</v>
      </c>
      <c r="C1554" s="76" t="s">
        <v>3559</v>
      </c>
      <c r="D1554" s="76" t="s">
        <v>3560</v>
      </c>
      <c r="E1554" s="76" t="s">
        <v>3573</v>
      </c>
      <c r="F1554" s="77" t="s">
        <v>52</v>
      </c>
      <c r="G1554" s="78">
        <v>250</v>
      </c>
      <c r="H1554" s="79">
        <v>1.1200000000000001</v>
      </c>
      <c r="I1554" s="80"/>
      <c r="J1554" s="81">
        <f>INT(I1554/G1554)</f>
        <v>0</v>
      </c>
      <c r="K1554" s="81">
        <f>MOD(I1554,G1554)</f>
        <v>0</v>
      </c>
      <c r="L1554" s="82" t="str">
        <f>IF(I1554="","-",J1554+K1554/(G1554/2))</f>
        <v>-</v>
      </c>
      <c r="M1554" s="83">
        <f>I1554*H1554</f>
        <v>0</v>
      </c>
      <c r="N1554" s="83">
        <f>IF(I1554=0,0,IF(I1554&lt;100,(H1554+0.1)*I1554-M1554+7.5,0))</f>
        <v>0</v>
      </c>
      <c r="O1554" s="83">
        <f>N1554+M1554</f>
        <v>0</v>
      </c>
      <c r="P1554" s="84" t="s">
        <v>5377</v>
      </c>
      <c r="Q1554" s="78">
        <v>90</v>
      </c>
      <c r="R1554" s="85" t="s">
        <v>58</v>
      </c>
      <c r="S1554" s="84" t="s">
        <v>5245</v>
      </c>
    </row>
    <row r="1555" spans="1:19" s="42" customFormat="1" ht="15.9" x14ac:dyDescent="0.45">
      <c r="A1555" s="8"/>
      <c r="B1555" s="75" t="s">
        <v>3574</v>
      </c>
      <c r="C1555" s="76" t="s">
        <v>3559</v>
      </c>
      <c r="D1555" s="76" t="s">
        <v>3560</v>
      </c>
      <c r="E1555" s="76" t="s">
        <v>3575</v>
      </c>
      <c r="F1555" s="77" t="s">
        <v>52</v>
      </c>
      <c r="G1555" s="78">
        <v>250</v>
      </c>
      <c r="H1555" s="79">
        <v>1.27</v>
      </c>
      <c r="I1555" s="80"/>
      <c r="J1555" s="81">
        <f>INT(I1555/G1555)</f>
        <v>0</v>
      </c>
      <c r="K1555" s="81">
        <f>MOD(I1555,G1555)</f>
        <v>0</v>
      </c>
      <c r="L1555" s="82" t="str">
        <f>IF(I1555="","-",J1555+K1555/(G1555/2))</f>
        <v>-</v>
      </c>
      <c r="M1555" s="83">
        <f>I1555*H1555</f>
        <v>0</v>
      </c>
      <c r="N1555" s="83">
        <f>IF(I1555=0,0,IF(I1555&lt;100,(H1555+0.1)*I1555-M1555+7.5,0))</f>
        <v>0</v>
      </c>
      <c r="O1555" s="83">
        <f>N1555+M1555</f>
        <v>0</v>
      </c>
      <c r="P1555" s="84" t="s">
        <v>5377</v>
      </c>
      <c r="Q1555" s="78">
        <v>75</v>
      </c>
      <c r="R1555" s="85" t="s">
        <v>53</v>
      </c>
      <c r="S1555" s="84" t="s">
        <v>5246</v>
      </c>
    </row>
    <row r="1556" spans="1:19" s="42" customFormat="1" ht="15.9" x14ac:dyDescent="0.45">
      <c r="A1556" s="8"/>
      <c r="B1556" s="75" t="s">
        <v>3576</v>
      </c>
      <c r="C1556" s="86" t="s">
        <v>3559</v>
      </c>
      <c r="D1556" s="86" t="s">
        <v>3560</v>
      </c>
      <c r="E1556" s="86" t="s">
        <v>472</v>
      </c>
      <c r="F1556" s="87" t="s">
        <v>52</v>
      </c>
      <c r="G1556" s="78">
        <v>250</v>
      </c>
      <c r="H1556" s="79">
        <v>0.54</v>
      </c>
      <c r="I1556" s="80"/>
      <c r="J1556" s="81">
        <f>INT(I1556/G1556)</f>
        <v>0</v>
      </c>
      <c r="K1556" s="81">
        <f>MOD(I1556,G1556)</f>
        <v>0</v>
      </c>
      <c r="L1556" s="82" t="str">
        <f>IF(I1556="","-",J1556+K1556/(G1556/2))</f>
        <v>-</v>
      </c>
      <c r="M1556" s="83">
        <f>I1556*H1556</f>
        <v>0</v>
      </c>
      <c r="N1556" s="83">
        <f>IF(I1556=0,0,IF(I1556&lt;100,(H1556+0.1)*I1556-M1556+7.5,0))</f>
        <v>0</v>
      </c>
      <c r="O1556" s="83">
        <f>N1556+M1556</f>
        <v>0</v>
      </c>
      <c r="P1556" s="84"/>
      <c r="Q1556" s="78">
        <v>40</v>
      </c>
      <c r="R1556" s="85" t="s">
        <v>58</v>
      </c>
      <c r="S1556" s="84" t="s">
        <v>5247</v>
      </c>
    </row>
    <row r="1557" spans="1:19" s="42" customFormat="1" ht="15.9" x14ac:dyDescent="0.45">
      <c r="A1557" s="8"/>
      <c r="B1557" s="75" t="s">
        <v>3577</v>
      </c>
      <c r="C1557" s="76" t="s">
        <v>3559</v>
      </c>
      <c r="D1557" s="76" t="s">
        <v>3560</v>
      </c>
      <c r="E1557" s="76" t="s">
        <v>3578</v>
      </c>
      <c r="F1557" s="77" t="s">
        <v>52</v>
      </c>
      <c r="G1557" s="78">
        <v>250</v>
      </c>
      <c r="H1557" s="79">
        <v>0.8</v>
      </c>
      <c r="I1557" s="80"/>
      <c r="J1557" s="81">
        <f>INT(I1557/G1557)</f>
        <v>0</v>
      </c>
      <c r="K1557" s="81">
        <f>MOD(I1557,G1557)</f>
        <v>0</v>
      </c>
      <c r="L1557" s="82" t="str">
        <f>IF(I1557="","-",J1557+K1557/(G1557/2))</f>
        <v>-</v>
      </c>
      <c r="M1557" s="83">
        <f>I1557*H1557</f>
        <v>0</v>
      </c>
      <c r="N1557" s="83">
        <f>IF(I1557=0,0,IF(I1557&lt;100,(H1557+0.1)*I1557-M1557+7.5,0))</f>
        <v>0</v>
      </c>
      <c r="O1557" s="83">
        <f>N1557+M1557</f>
        <v>0</v>
      </c>
      <c r="P1557" s="84" t="s">
        <v>5377</v>
      </c>
      <c r="Q1557" s="78">
        <v>70</v>
      </c>
      <c r="R1557" s="85" t="s">
        <v>63</v>
      </c>
      <c r="S1557" s="84" t="s">
        <v>4493</v>
      </c>
    </row>
    <row r="1558" spans="1:19" s="42" customFormat="1" ht="15.9" x14ac:dyDescent="0.45">
      <c r="A1558" s="8"/>
      <c r="B1558" s="75" t="s">
        <v>3579</v>
      </c>
      <c r="C1558" s="76" t="s">
        <v>3580</v>
      </c>
      <c r="D1558" s="76" t="s">
        <v>3581</v>
      </c>
      <c r="E1558" s="76" t="s">
        <v>3582</v>
      </c>
      <c r="F1558" s="77" t="s">
        <v>52</v>
      </c>
      <c r="G1558" s="78">
        <v>250</v>
      </c>
      <c r="H1558" s="79">
        <v>0.53</v>
      </c>
      <c r="I1558" s="80"/>
      <c r="J1558" s="81">
        <f>INT(I1558/G1558)</f>
        <v>0</v>
      </c>
      <c r="K1558" s="81">
        <f>MOD(I1558,G1558)</f>
        <v>0</v>
      </c>
      <c r="L1558" s="82" t="str">
        <f>IF(I1558="","-",J1558+K1558/(G1558/2))</f>
        <v>-</v>
      </c>
      <c r="M1558" s="83">
        <f>I1558*H1558</f>
        <v>0</v>
      </c>
      <c r="N1558" s="83">
        <f>IF(I1558=0,0,IF(I1558&lt;100,(H1558+0.1)*I1558-M1558+7.5,0))</f>
        <v>0</v>
      </c>
      <c r="O1558" s="83">
        <f>N1558+M1558</f>
        <v>0</v>
      </c>
      <c r="P1558" s="84" t="s">
        <v>5377</v>
      </c>
      <c r="Q1558" s="78">
        <v>60</v>
      </c>
      <c r="R1558" s="85" t="s">
        <v>121</v>
      </c>
      <c r="S1558" s="84" t="s">
        <v>5244</v>
      </c>
    </row>
    <row r="1559" spans="1:19" s="42" customFormat="1" ht="15.9" x14ac:dyDescent="0.45">
      <c r="A1559" s="8"/>
      <c r="B1559" s="75" t="s">
        <v>3583</v>
      </c>
      <c r="C1559" s="76" t="s">
        <v>3584</v>
      </c>
      <c r="D1559" s="76" t="s">
        <v>3585</v>
      </c>
      <c r="E1559" s="76" t="s">
        <v>76</v>
      </c>
      <c r="F1559" s="77" t="s">
        <v>52</v>
      </c>
      <c r="G1559" s="78">
        <v>200</v>
      </c>
      <c r="H1559" s="79">
        <v>0.85</v>
      </c>
      <c r="I1559" s="80"/>
      <c r="J1559" s="81">
        <f>INT(I1559/G1559)</f>
        <v>0</v>
      </c>
      <c r="K1559" s="81">
        <f>MOD(I1559,G1559)</f>
        <v>0</v>
      </c>
      <c r="L1559" s="82" t="str">
        <f>IF(I1559="","-",J1559+K1559/(G1559/2))</f>
        <v>-</v>
      </c>
      <c r="M1559" s="83">
        <f>I1559*H1559</f>
        <v>0</v>
      </c>
      <c r="N1559" s="83">
        <f>IF(I1559=0,0,IF(I1559&lt;100,(H1559+0.1)*I1559-M1559+7.5,0))</f>
        <v>0</v>
      </c>
      <c r="O1559" s="83">
        <f>N1559+M1559</f>
        <v>0</v>
      </c>
      <c r="P1559" s="84"/>
      <c r="Q1559" s="78">
        <v>30</v>
      </c>
      <c r="R1559" s="85" t="s">
        <v>755</v>
      </c>
      <c r="S1559" s="84" t="s">
        <v>4623</v>
      </c>
    </row>
    <row r="1560" spans="1:19" s="42" customFormat="1" ht="15.9" x14ac:dyDescent="0.45">
      <c r="A1560" s="8"/>
      <c r="B1560" s="75" t="s">
        <v>3586</v>
      </c>
      <c r="C1560" s="76" t="s">
        <v>3587</v>
      </c>
      <c r="D1560" s="76" t="s">
        <v>3588</v>
      </c>
      <c r="E1560" s="76" t="s">
        <v>3589</v>
      </c>
      <c r="F1560" s="77" t="s">
        <v>52</v>
      </c>
      <c r="G1560" s="78">
        <v>200</v>
      </c>
      <c r="H1560" s="79">
        <v>0.99</v>
      </c>
      <c r="I1560" s="80"/>
      <c r="J1560" s="81">
        <f>INT(I1560/G1560)</f>
        <v>0</v>
      </c>
      <c r="K1560" s="81">
        <f>MOD(I1560,G1560)</f>
        <v>0</v>
      </c>
      <c r="L1560" s="82" t="str">
        <f>IF(I1560="","-",J1560+K1560/(G1560/2))</f>
        <v>-</v>
      </c>
      <c r="M1560" s="83">
        <f>I1560*H1560</f>
        <v>0</v>
      </c>
      <c r="N1560" s="83">
        <f>IF(I1560=0,0,IF(I1560&lt;100,(H1560+0.1)*I1560-M1560+7.5,0))</f>
        <v>0</v>
      </c>
      <c r="O1560" s="83">
        <f>N1560+M1560</f>
        <v>0</v>
      </c>
      <c r="P1560" s="84"/>
      <c r="Q1560" s="78">
        <v>40</v>
      </c>
      <c r="R1560" s="85" t="s">
        <v>290</v>
      </c>
      <c r="S1560" s="84" t="s">
        <v>5473</v>
      </c>
    </row>
    <row r="1561" spans="1:19" s="42" customFormat="1" ht="15.9" x14ac:dyDescent="0.45">
      <c r="A1561" s="8"/>
      <c r="B1561" s="75" t="s">
        <v>3590</v>
      </c>
      <c r="C1561" s="76" t="s">
        <v>3587</v>
      </c>
      <c r="D1561" s="76" t="s">
        <v>3588</v>
      </c>
      <c r="E1561" s="76" t="s">
        <v>3591</v>
      </c>
      <c r="F1561" s="77" t="s">
        <v>52</v>
      </c>
      <c r="G1561" s="78">
        <v>200</v>
      </c>
      <c r="H1561" s="79">
        <v>0.82000000000000006</v>
      </c>
      <c r="I1561" s="80"/>
      <c r="J1561" s="81">
        <f>INT(I1561/G1561)</f>
        <v>0</v>
      </c>
      <c r="K1561" s="81">
        <f>MOD(I1561,G1561)</f>
        <v>0</v>
      </c>
      <c r="L1561" s="82" t="str">
        <f>IF(I1561="","-",J1561+K1561/(G1561/2))</f>
        <v>-</v>
      </c>
      <c r="M1561" s="83">
        <f>I1561*H1561</f>
        <v>0</v>
      </c>
      <c r="N1561" s="83">
        <f>IF(I1561=0,0,IF(I1561&lt;100,(H1561+0.1)*I1561-M1561+7.5,0))</f>
        <v>0</v>
      </c>
      <c r="O1561" s="83">
        <f>N1561+M1561</f>
        <v>0</v>
      </c>
      <c r="P1561" s="84"/>
      <c r="Q1561" s="78">
        <v>35</v>
      </c>
      <c r="R1561" s="85" t="s">
        <v>290</v>
      </c>
      <c r="S1561" s="84" t="s">
        <v>4530</v>
      </c>
    </row>
    <row r="1562" spans="1:19" s="42" customFormat="1" ht="15.9" x14ac:dyDescent="0.45">
      <c r="A1562" s="8"/>
      <c r="B1562" s="75" t="s">
        <v>3592</v>
      </c>
      <c r="C1562" s="76" t="s">
        <v>3587</v>
      </c>
      <c r="D1562" s="76" t="s">
        <v>3588</v>
      </c>
      <c r="E1562" s="76" t="s">
        <v>3593</v>
      </c>
      <c r="F1562" s="77" t="s">
        <v>52</v>
      </c>
      <c r="G1562" s="78">
        <v>200</v>
      </c>
      <c r="H1562" s="79">
        <v>1.21</v>
      </c>
      <c r="I1562" s="80"/>
      <c r="J1562" s="81">
        <f>INT(I1562/G1562)</f>
        <v>0</v>
      </c>
      <c r="K1562" s="81">
        <f>MOD(I1562,G1562)</f>
        <v>0</v>
      </c>
      <c r="L1562" s="82" t="str">
        <f>IF(I1562="","-",J1562+K1562/(G1562/2))</f>
        <v>-</v>
      </c>
      <c r="M1562" s="83">
        <f>I1562*H1562</f>
        <v>0</v>
      </c>
      <c r="N1562" s="83">
        <f>IF(I1562=0,0,IF(I1562&lt;100,(H1562+0.1)*I1562-M1562+7.5,0))</f>
        <v>0</v>
      </c>
      <c r="O1562" s="83">
        <f>N1562+M1562</f>
        <v>0</v>
      </c>
      <c r="P1562" s="84"/>
      <c r="Q1562" s="78">
        <v>50</v>
      </c>
      <c r="R1562" s="85" t="s">
        <v>63</v>
      </c>
      <c r="S1562" s="84" t="s">
        <v>5248</v>
      </c>
    </row>
    <row r="1563" spans="1:19" s="42" customFormat="1" ht="15.9" x14ac:dyDescent="0.45">
      <c r="A1563" s="8"/>
      <c r="B1563" s="75" t="s">
        <v>3594</v>
      </c>
      <c r="C1563" s="76" t="s">
        <v>3587</v>
      </c>
      <c r="D1563" s="76" t="s">
        <v>3588</v>
      </c>
      <c r="E1563" s="76" t="s">
        <v>3595</v>
      </c>
      <c r="F1563" s="77" t="s">
        <v>52</v>
      </c>
      <c r="G1563" s="78">
        <v>200</v>
      </c>
      <c r="H1563" s="79">
        <v>0.88</v>
      </c>
      <c r="I1563" s="80"/>
      <c r="J1563" s="81">
        <f>INT(I1563/G1563)</f>
        <v>0</v>
      </c>
      <c r="K1563" s="81">
        <f>MOD(I1563,G1563)</f>
        <v>0</v>
      </c>
      <c r="L1563" s="82" t="str">
        <f>IF(I1563="","-",J1563+K1563/(G1563/2))</f>
        <v>-</v>
      </c>
      <c r="M1563" s="83">
        <f>I1563*H1563</f>
        <v>0</v>
      </c>
      <c r="N1563" s="83">
        <f>IF(I1563=0,0,IF(I1563&lt;100,(H1563+0.1)*I1563-M1563+7.5,0))</f>
        <v>0</v>
      </c>
      <c r="O1563" s="83">
        <f>N1563+M1563</f>
        <v>0</v>
      </c>
      <c r="P1563" s="84"/>
      <c r="Q1563" s="78">
        <v>30</v>
      </c>
      <c r="R1563" s="85" t="s">
        <v>63</v>
      </c>
      <c r="S1563" s="84" t="s">
        <v>5249</v>
      </c>
    </row>
    <row r="1564" spans="1:19" s="42" customFormat="1" ht="15.9" x14ac:dyDescent="0.45">
      <c r="A1564" s="8"/>
      <c r="B1564" s="75" t="s">
        <v>3596</v>
      </c>
      <c r="C1564" s="86" t="s">
        <v>3587</v>
      </c>
      <c r="D1564" s="86" t="s">
        <v>3588</v>
      </c>
      <c r="E1564" s="86" t="s">
        <v>3597</v>
      </c>
      <c r="F1564" s="87" t="s">
        <v>52</v>
      </c>
      <c r="G1564" s="78">
        <v>200</v>
      </c>
      <c r="H1564" s="79">
        <v>1.53</v>
      </c>
      <c r="I1564" s="80"/>
      <c r="J1564" s="81">
        <f>INT(I1564/G1564)</f>
        <v>0</v>
      </c>
      <c r="K1564" s="81">
        <f>MOD(I1564,G1564)</f>
        <v>0</v>
      </c>
      <c r="L1564" s="82" t="str">
        <f>IF(I1564="","-",J1564+K1564/(G1564/2))</f>
        <v>-</v>
      </c>
      <c r="M1564" s="83">
        <f>I1564*H1564</f>
        <v>0</v>
      </c>
      <c r="N1564" s="83">
        <f>IF(I1564=0,0,IF(I1564&lt;100,(H1564+0.1)*I1564-M1564+7.5,0))</f>
        <v>0</v>
      </c>
      <c r="O1564" s="83">
        <f>N1564+M1564</f>
        <v>0</v>
      </c>
      <c r="P1564" s="84"/>
      <c r="Q1564" s="78">
        <v>40</v>
      </c>
      <c r="R1564" s="85" t="s">
        <v>290</v>
      </c>
      <c r="S1564" s="84" t="s">
        <v>5474</v>
      </c>
    </row>
    <row r="1565" spans="1:19" s="42" customFormat="1" ht="15.9" x14ac:dyDescent="0.45">
      <c r="A1565" s="8"/>
      <c r="B1565" s="75" t="s">
        <v>3598</v>
      </c>
      <c r="C1565" s="76" t="s">
        <v>3587</v>
      </c>
      <c r="D1565" s="76" t="s">
        <v>3588</v>
      </c>
      <c r="E1565" s="76" t="s">
        <v>3599</v>
      </c>
      <c r="F1565" s="77" t="s">
        <v>52</v>
      </c>
      <c r="G1565" s="78">
        <v>200</v>
      </c>
      <c r="H1565" s="79">
        <v>1.08</v>
      </c>
      <c r="I1565" s="80"/>
      <c r="J1565" s="81">
        <f>INT(I1565/G1565)</f>
        <v>0</v>
      </c>
      <c r="K1565" s="81">
        <f>MOD(I1565,G1565)</f>
        <v>0</v>
      </c>
      <c r="L1565" s="82" t="str">
        <f>IF(I1565="","-",J1565+K1565/(G1565/2))</f>
        <v>-</v>
      </c>
      <c r="M1565" s="83">
        <f>I1565*H1565</f>
        <v>0</v>
      </c>
      <c r="N1565" s="83">
        <f>IF(I1565=0,0,IF(I1565&lt;100,(H1565+0.1)*I1565-M1565+7.5,0))</f>
        <v>0</v>
      </c>
      <c r="O1565" s="83">
        <f>N1565+M1565</f>
        <v>0</v>
      </c>
      <c r="P1565" s="84"/>
      <c r="Q1565" s="78">
        <v>40</v>
      </c>
      <c r="R1565" s="85" t="s">
        <v>63</v>
      </c>
      <c r="S1565" s="84" t="s">
        <v>5250</v>
      </c>
    </row>
    <row r="1566" spans="1:19" s="42" customFormat="1" ht="15.9" x14ac:dyDescent="0.45">
      <c r="A1566" s="8"/>
      <c r="B1566" s="75" t="s">
        <v>3600</v>
      </c>
      <c r="C1566" s="76" t="s">
        <v>3587</v>
      </c>
      <c r="D1566" s="76" t="s">
        <v>3588</v>
      </c>
      <c r="E1566" s="76" t="s">
        <v>3601</v>
      </c>
      <c r="F1566" s="77" t="s">
        <v>52</v>
      </c>
      <c r="G1566" s="78">
        <v>200</v>
      </c>
      <c r="H1566" s="79">
        <v>1.05</v>
      </c>
      <c r="I1566" s="80"/>
      <c r="J1566" s="81">
        <f>INT(I1566/G1566)</f>
        <v>0</v>
      </c>
      <c r="K1566" s="81">
        <f>MOD(I1566,G1566)</f>
        <v>0</v>
      </c>
      <c r="L1566" s="82" t="str">
        <f>IF(I1566="","-",J1566+K1566/(G1566/2))</f>
        <v>-</v>
      </c>
      <c r="M1566" s="83">
        <f>I1566*H1566</f>
        <v>0</v>
      </c>
      <c r="N1566" s="83">
        <f>IF(I1566=0,0,IF(I1566&lt;100,(H1566+0.1)*I1566-M1566+7.5,0))</f>
        <v>0</v>
      </c>
      <c r="O1566" s="83">
        <f>N1566+M1566</f>
        <v>0</v>
      </c>
      <c r="P1566" s="84"/>
      <c r="Q1566" s="78">
        <v>40</v>
      </c>
      <c r="R1566" s="85" t="s">
        <v>283</v>
      </c>
      <c r="S1566" s="84" t="s">
        <v>5473</v>
      </c>
    </row>
    <row r="1567" spans="1:19" s="42" customFormat="1" ht="15.9" x14ac:dyDescent="0.45">
      <c r="A1567" s="8"/>
      <c r="B1567" s="75" t="s">
        <v>3602</v>
      </c>
      <c r="C1567" s="76" t="s">
        <v>3587</v>
      </c>
      <c r="D1567" s="76" t="s">
        <v>3588</v>
      </c>
      <c r="E1567" s="76" t="s">
        <v>3603</v>
      </c>
      <c r="F1567" s="77" t="s">
        <v>52</v>
      </c>
      <c r="G1567" s="78">
        <v>200</v>
      </c>
      <c r="H1567" s="79">
        <v>0.69000000000000006</v>
      </c>
      <c r="I1567" s="80"/>
      <c r="J1567" s="81">
        <f>INT(I1567/G1567)</f>
        <v>0</v>
      </c>
      <c r="K1567" s="81">
        <f>MOD(I1567,G1567)</f>
        <v>0</v>
      </c>
      <c r="L1567" s="82" t="str">
        <f>IF(I1567="","-",J1567+K1567/(G1567/2))</f>
        <v>-</v>
      </c>
      <c r="M1567" s="83">
        <f>I1567*H1567</f>
        <v>0</v>
      </c>
      <c r="N1567" s="83">
        <f>IF(I1567=0,0,IF(I1567&lt;100,(H1567+0.1)*I1567-M1567+7.5,0))</f>
        <v>0</v>
      </c>
      <c r="O1567" s="83">
        <f>N1567+M1567</f>
        <v>0</v>
      </c>
      <c r="P1567" s="84"/>
      <c r="Q1567" s="78" t="s">
        <v>3604</v>
      </c>
      <c r="R1567" s="85" t="s">
        <v>53</v>
      </c>
      <c r="S1567" s="84" t="s">
        <v>5251</v>
      </c>
    </row>
    <row r="1568" spans="1:19" s="42" customFormat="1" ht="15.9" x14ac:dyDescent="0.45">
      <c r="A1568" s="8"/>
      <c r="B1568" s="75" t="s">
        <v>3605</v>
      </c>
      <c r="C1568" s="76" t="s">
        <v>3587</v>
      </c>
      <c r="D1568" s="76" t="s">
        <v>3588</v>
      </c>
      <c r="E1568" s="76" t="s">
        <v>3606</v>
      </c>
      <c r="F1568" s="77" t="s">
        <v>52</v>
      </c>
      <c r="G1568" s="78">
        <v>200</v>
      </c>
      <c r="H1568" s="79">
        <v>1.89</v>
      </c>
      <c r="I1568" s="80"/>
      <c r="J1568" s="81">
        <f>INT(I1568/G1568)</f>
        <v>0</v>
      </c>
      <c r="K1568" s="81">
        <f>MOD(I1568,G1568)</f>
        <v>0</v>
      </c>
      <c r="L1568" s="82" t="str">
        <f>IF(I1568="","-",J1568+K1568/(G1568/2))</f>
        <v>-</v>
      </c>
      <c r="M1568" s="83">
        <f>I1568*H1568</f>
        <v>0</v>
      </c>
      <c r="N1568" s="83">
        <f>IF(I1568=0,0,IF(I1568&lt;100,(H1568+0.1)*I1568-M1568+7.5,0))</f>
        <v>0</v>
      </c>
      <c r="O1568" s="83">
        <f>N1568+M1568</f>
        <v>0</v>
      </c>
      <c r="P1568" s="84"/>
      <c r="Q1568" s="78">
        <v>60</v>
      </c>
      <c r="R1568" s="85" t="s">
        <v>63</v>
      </c>
      <c r="S1568" s="84" t="s">
        <v>5252</v>
      </c>
    </row>
    <row r="1569" spans="1:19" s="42" customFormat="1" ht="15.9" x14ac:dyDescent="0.45">
      <c r="A1569" s="8"/>
      <c r="B1569" s="75" t="s">
        <v>3607</v>
      </c>
      <c r="C1569" s="76" t="s">
        <v>3587</v>
      </c>
      <c r="D1569" s="76" t="s">
        <v>3588</v>
      </c>
      <c r="E1569" s="76" t="s">
        <v>3608</v>
      </c>
      <c r="F1569" s="77" t="s">
        <v>52</v>
      </c>
      <c r="G1569" s="78">
        <v>200</v>
      </c>
      <c r="H1569" s="79">
        <v>1.3</v>
      </c>
      <c r="I1569" s="80"/>
      <c r="J1569" s="81">
        <f>INT(I1569/G1569)</f>
        <v>0</v>
      </c>
      <c r="K1569" s="81">
        <f>MOD(I1569,G1569)</f>
        <v>0</v>
      </c>
      <c r="L1569" s="82" t="str">
        <f>IF(I1569="","-",J1569+K1569/(G1569/2))</f>
        <v>-</v>
      </c>
      <c r="M1569" s="83">
        <f>I1569*H1569</f>
        <v>0</v>
      </c>
      <c r="N1569" s="83">
        <f>IF(I1569=0,0,IF(I1569&lt;100,(H1569+0.1)*I1569-M1569+7.5,0))</f>
        <v>0</v>
      </c>
      <c r="O1569" s="83">
        <f>N1569+M1569</f>
        <v>0</v>
      </c>
      <c r="P1569" s="84"/>
      <c r="Q1569" s="78">
        <v>20</v>
      </c>
      <c r="R1569" s="85" t="s">
        <v>290</v>
      </c>
      <c r="S1569" s="84" t="s">
        <v>5253</v>
      </c>
    </row>
    <row r="1570" spans="1:19" s="42" customFormat="1" ht="15.9" x14ac:dyDescent="0.45">
      <c r="A1570" s="8"/>
      <c r="B1570" s="75" t="s">
        <v>3609</v>
      </c>
      <c r="C1570" s="76" t="s">
        <v>3587</v>
      </c>
      <c r="D1570" s="76" t="s">
        <v>3588</v>
      </c>
      <c r="E1570" s="76" t="s">
        <v>3610</v>
      </c>
      <c r="F1570" s="77" t="s">
        <v>52</v>
      </c>
      <c r="G1570" s="78">
        <v>200</v>
      </c>
      <c r="H1570" s="79">
        <v>1.53</v>
      </c>
      <c r="I1570" s="80"/>
      <c r="J1570" s="81">
        <f>INT(I1570/G1570)</f>
        <v>0</v>
      </c>
      <c r="K1570" s="81">
        <f>MOD(I1570,G1570)</f>
        <v>0</v>
      </c>
      <c r="L1570" s="82" t="str">
        <f>IF(I1570="","-",J1570+K1570/(G1570/2))</f>
        <v>-</v>
      </c>
      <c r="M1570" s="83">
        <f>I1570*H1570</f>
        <v>0</v>
      </c>
      <c r="N1570" s="83">
        <f>IF(I1570=0,0,IF(I1570&lt;100,(H1570+0.1)*I1570-M1570+7.5,0))</f>
        <v>0</v>
      </c>
      <c r="O1570" s="83">
        <f>N1570+M1570</f>
        <v>0</v>
      </c>
      <c r="P1570" s="84"/>
      <c r="Q1570" s="78">
        <v>35</v>
      </c>
      <c r="R1570" s="85" t="s">
        <v>63</v>
      </c>
      <c r="S1570" s="84" t="s">
        <v>5254</v>
      </c>
    </row>
    <row r="1571" spans="1:19" s="42" customFormat="1" ht="15.9" x14ac:dyDescent="0.45">
      <c r="A1571" s="8"/>
      <c r="B1571" s="75" t="s">
        <v>3611</v>
      </c>
      <c r="C1571" s="76" t="s">
        <v>3587</v>
      </c>
      <c r="D1571" s="76" t="s">
        <v>3588</v>
      </c>
      <c r="E1571" s="76" t="s">
        <v>3612</v>
      </c>
      <c r="F1571" s="77" t="s">
        <v>52</v>
      </c>
      <c r="G1571" s="78">
        <v>200</v>
      </c>
      <c r="H1571" s="79">
        <v>1.57</v>
      </c>
      <c r="I1571" s="80"/>
      <c r="J1571" s="81">
        <f>INT(I1571/G1571)</f>
        <v>0</v>
      </c>
      <c r="K1571" s="81">
        <f>MOD(I1571,G1571)</f>
        <v>0</v>
      </c>
      <c r="L1571" s="82" t="str">
        <f>IF(I1571="","-",J1571+K1571/(G1571/2))</f>
        <v>-</v>
      </c>
      <c r="M1571" s="83">
        <f>I1571*H1571</f>
        <v>0</v>
      </c>
      <c r="N1571" s="83">
        <f>IF(I1571=0,0,IF(I1571&lt;100,(H1571+0.1)*I1571-M1571+7.5,0))</f>
        <v>0</v>
      </c>
      <c r="O1571" s="83">
        <f>N1571+M1571</f>
        <v>0</v>
      </c>
      <c r="P1571" s="84"/>
      <c r="Q1571" s="78">
        <v>40</v>
      </c>
      <c r="R1571" s="85" t="s">
        <v>283</v>
      </c>
      <c r="S1571" s="84" t="s">
        <v>5255</v>
      </c>
    </row>
    <row r="1572" spans="1:19" s="42" customFormat="1" ht="15.9" x14ac:dyDescent="0.45">
      <c r="A1572" s="8"/>
      <c r="B1572" s="75" t="s">
        <v>3613</v>
      </c>
      <c r="C1572" s="76" t="s">
        <v>3614</v>
      </c>
      <c r="D1572" s="76" t="s">
        <v>3615</v>
      </c>
      <c r="E1572" s="76" t="s">
        <v>3616</v>
      </c>
      <c r="F1572" s="88" t="s">
        <v>52</v>
      </c>
      <c r="G1572" s="78">
        <v>200</v>
      </c>
      <c r="H1572" s="79">
        <v>1.02</v>
      </c>
      <c r="I1572" s="80"/>
      <c r="J1572" s="81">
        <f>INT(I1572/G1572)</f>
        <v>0</v>
      </c>
      <c r="K1572" s="81">
        <f>MOD(I1572,G1572)</f>
        <v>0</v>
      </c>
      <c r="L1572" s="82" t="str">
        <f>IF(I1572="","-",J1572+K1572/(G1572/2))</f>
        <v>-</v>
      </c>
      <c r="M1572" s="83">
        <f>I1572*H1572</f>
        <v>0</v>
      </c>
      <c r="N1572" s="83">
        <f>IF(I1572=0,0,IF(I1572&lt;100,(H1572+0.1)*I1572-M1572+7.5,0))</f>
        <v>0</v>
      </c>
      <c r="O1572" s="83">
        <f>N1572+M1572</f>
        <v>0</v>
      </c>
      <c r="P1572" s="84"/>
      <c r="Q1572" s="78" t="s">
        <v>960</v>
      </c>
      <c r="R1572" s="85" t="s">
        <v>283</v>
      </c>
      <c r="S1572" s="84" t="s">
        <v>4512</v>
      </c>
    </row>
    <row r="1573" spans="1:19" s="42" customFormat="1" ht="15.9" x14ac:dyDescent="0.45">
      <c r="A1573" s="8"/>
      <c r="B1573" s="75" t="s">
        <v>3617</v>
      </c>
      <c r="C1573" s="76" t="s">
        <v>3618</v>
      </c>
      <c r="D1573" s="76" t="s">
        <v>3619</v>
      </c>
      <c r="E1573" s="76" t="s">
        <v>76</v>
      </c>
      <c r="F1573" s="77" t="s">
        <v>52</v>
      </c>
      <c r="G1573" s="78">
        <v>200</v>
      </c>
      <c r="H1573" s="79">
        <v>0.74</v>
      </c>
      <c r="I1573" s="80"/>
      <c r="J1573" s="81">
        <f>INT(I1573/G1573)</f>
        <v>0</v>
      </c>
      <c r="K1573" s="81">
        <f>MOD(I1573,G1573)</f>
        <v>0</v>
      </c>
      <c r="L1573" s="82" t="str">
        <f>IF(I1573="","-",J1573+K1573/(G1573/2))</f>
        <v>-</v>
      </c>
      <c r="M1573" s="83">
        <f>I1573*H1573</f>
        <v>0</v>
      </c>
      <c r="N1573" s="83">
        <f>IF(I1573=0,0,IF(I1573&lt;100,(H1573+0.1)*I1573-M1573+7.5,0))</f>
        <v>0</v>
      </c>
      <c r="O1573" s="83">
        <f>N1573+M1573</f>
        <v>0</v>
      </c>
      <c r="P1573" s="84"/>
      <c r="Q1573" s="78">
        <v>40</v>
      </c>
      <c r="R1573" s="85" t="s">
        <v>290</v>
      </c>
      <c r="S1573" s="84" t="s">
        <v>4502</v>
      </c>
    </row>
    <row r="1574" spans="1:19" s="42" customFormat="1" ht="15.9" x14ac:dyDescent="0.45">
      <c r="A1574" s="8"/>
      <c r="B1574" s="75" t="s">
        <v>3620</v>
      </c>
      <c r="C1574" s="76" t="s">
        <v>3618</v>
      </c>
      <c r="D1574" s="76" t="s">
        <v>3619</v>
      </c>
      <c r="E1574" s="76" t="s">
        <v>3621</v>
      </c>
      <c r="F1574" s="77" t="s">
        <v>52</v>
      </c>
      <c r="G1574" s="78">
        <v>200</v>
      </c>
      <c r="H1574" s="79">
        <v>0.63</v>
      </c>
      <c r="I1574" s="80"/>
      <c r="J1574" s="81">
        <f>INT(I1574/G1574)</f>
        <v>0</v>
      </c>
      <c r="K1574" s="81">
        <f>MOD(I1574,G1574)</f>
        <v>0</v>
      </c>
      <c r="L1574" s="82" t="str">
        <f>IF(I1574="","-",J1574+K1574/(G1574/2))</f>
        <v>-</v>
      </c>
      <c r="M1574" s="83">
        <f>I1574*H1574</f>
        <v>0</v>
      </c>
      <c r="N1574" s="83">
        <f>IF(I1574=0,0,IF(I1574&lt;100,(H1574+0.1)*I1574-M1574+7.5,0))</f>
        <v>0</v>
      </c>
      <c r="O1574" s="83">
        <f>N1574+M1574</f>
        <v>0</v>
      </c>
      <c r="P1574" s="84"/>
      <c r="Q1574" s="78">
        <v>50</v>
      </c>
      <c r="R1574" s="85" t="s">
        <v>193</v>
      </c>
      <c r="S1574" s="84" t="s">
        <v>4535</v>
      </c>
    </row>
    <row r="1575" spans="1:19" s="42" customFormat="1" ht="15.9" x14ac:dyDescent="0.45">
      <c r="A1575" s="8"/>
      <c r="B1575" s="75" t="s">
        <v>3622</v>
      </c>
      <c r="C1575" s="89" t="s">
        <v>3618</v>
      </c>
      <c r="D1575" s="89" t="s">
        <v>3619</v>
      </c>
      <c r="E1575" s="89" t="s">
        <v>3623</v>
      </c>
      <c r="F1575" s="90" t="s">
        <v>52</v>
      </c>
      <c r="G1575" s="78">
        <v>200</v>
      </c>
      <c r="H1575" s="79">
        <v>0.95</v>
      </c>
      <c r="I1575" s="80"/>
      <c r="J1575" s="81">
        <f>INT(I1575/G1575)</f>
        <v>0</v>
      </c>
      <c r="K1575" s="81">
        <f>MOD(I1575,G1575)</f>
        <v>0</v>
      </c>
      <c r="L1575" s="82" t="str">
        <f>IF(I1575="","-",J1575+K1575/(G1575/2))</f>
        <v>-</v>
      </c>
      <c r="M1575" s="83">
        <f>I1575*H1575</f>
        <v>0</v>
      </c>
      <c r="N1575" s="83">
        <f>IF(I1575=0,0,IF(I1575&lt;100,(H1575+0.1)*I1575-M1575+7.5,0))</f>
        <v>0</v>
      </c>
      <c r="O1575" s="83">
        <f>N1575+M1575</f>
        <v>0</v>
      </c>
      <c r="P1575" s="84"/>
      <c r="Q1575" s="78">
        <v>40</v>
      </c>
      <c r="R1575" s="85" t="s">
        <v>290</v>
      </c>
      <c r="S1575" s="84" t="s">
        <v>5256</v>
      </c>
    </row>
    <row r="1576" spans="1:19" s="42" customFormat="1" ht="15.9" x14ac:dyDescent="0.45">
      <c r="A1576" s="8"/>
      <c r="B1576" s="75" t="s">
        <v>3624</v>
      </c>
      <c r="C1576" s="76" t="s">
        <v>3618</v>
      </c>
      <c r="D1576" s="76" t="s">
        <v>3619</v>
      </c>
      <c r="E1576" s="76" t="s">
        <v>3625</v>
      </c>
      <c r="F1576" s="77" t="s">
        <v>52</v>
      </c>
      <c r="G1576" s="78">
        <v>200</v>
      </c>
      <c r="H1576" s="79">
        <v>1.02</v>
      </c>
      <c r="I1576" s="80"/>
      <c r="J1576" s="81">
        <f>INT(I1576/G1576)</f>
        <v>0</v>
      </c>
      <c r="K1576" s="81">
        <f>MOD(I1576,G1576)</f>
        <v>0</v>
      </c>
      <c r="L1576" s="82" t="str">
        <f>IF(I1576="","-",J1576+K1576/(G1576/2))</f>
        <v>-</v>
      </c>
      <c r="M1576" s="83">
        <f>I1576*H1576</f>
        <v>0</v>
      </c>
      <c r="N1576" s="83">
        <f>IF(I1576=0,0,IF(I1576&lt;100,(H1576+0.1)*I1576-M1576+7.5,0))</f>
        <v>0</v>
      </c>
      <c r="O1576" s="83">
        <f>N1576+M1576</f>
        <v>0</v>
      </c>
      <c r="P1576" s="84"/>
      <c r="Q1576" s="78" t="s">
        <v>960</v>
      </c>
      <c r="R1576" s="85" t="s">
        <v>3626</v>
      </c>
      <c r="S1576" s="84" t="s">
        <v>4493</v>
      </c>
    </row>
    <row r="1577" spans="1:19" s="42" customFormat="1" ht="15.9" x14ac:dyDescent="0.45">
      <c r="A1577" s="8"/>
      <c r="B1577" s="75" t="s">
        <v>3627</v>
      </c>
      <c r="C1577" s="76" t="s">
        <v>3628</v>
      </c>
      <c r="D1577" s="76" t="s">
        <v>3629</v>
      </c>
      <c r="E1577" s="76" t="s">
        <v>3630</v>
      </c>
      <c r="F1577" s="77" t="s">
        <v>52</v>
      </c>
      <c r="G1577" s="78">
        <v>200</v>
      </c>
      <c r="H1577" s="79">
        <v>1.53</v>
      </c>
      <c r="I1577" s="80"/>
      <c r="J1577" s="81">
        <f>INT(I1577/G1577)</f>
        <v>0</v>
      </c>
      <c r="K1577" s="81">
        <f>MOD(I1577,G1577)</f>
        <v>0</v>
      </c>
      <c r="L1577" s="82" t="str">
        <f>IF(I1577="","-",J1577+K1577/(G1577/2))</f>
        <v>-</v>
      </c>
      <c r="M1577" s="83">
        <f>I1577*H1577</f>
        <v>0</v>
      </c>
      <c r="N1577" s="83">
        <f>IF(I1577=0,0,IF(I1577&lt;100,(H1577+0.1)*I1577-M1577+7.5,0))</f>
        <v>0</v>
      </c>
      <c r="O1577" s="83">
        <f>N1577+M1577</f>
        <v>0</v>
      </c>
      <c r="P1577" s="84"/>
      <c r="Q1577" s="78">
        <v>50</v>
      </c>
      <c r="R1577" s="85" t="s">
        <v>63</v>
      </c>
      <c r="S1577" s="84" t="s">
        <v>4512</v>
      </c>
    </row>
    <row r="1578" spans="1:19" s="42" customFormat="1" ht="15.9" x14ac:dyDescent="0.45">
      <c r="A1578" s="8"/>
      <c r="B1578" s="75" t="s">
        <v>3631</v>
      </c>
      <c r="C1578" s="86" t="s">
        <v>3632</v>
      </c>
      <c r="D1578" s="86" t="s">
        <v>3633</v>
      </c>
      <c r="E1578" s="86" t="s">
        <v>2032</v>
      </c>
      <c r="F1578" s="87" t="s">
        <v>52</v>
      </c>
      <c r="G1578" s="78">
        <v>200</v>
      </c>
      <c r="H1578" s="79">
        <v>1.33</v>
      </c>
      <c r="I1578" s="80"/>
      <c r="J1578" s="81">
        <f>INT(I1578/G1578)</f>
        <v>0</v>
      </c>
      <c r="K1578" s="81">
        <f>MOD(I1578,G1578)</f>
        <v>0</v>
      </c>
      <c r="L1578" s="82" t="str">
        <f>IF(I1578="","-",J1578+K1578/(G1578/2))</f>
        <v>-</v>
      </c>
      <c r="M1578" s="83">
        <f>I1578*H1578</f>
        <v>0</v>
      </c>
      <c r="N1578" s="83">
        <f>IF(I1578=0,0,IF(I1578&lt;100,(H1578+0.1)*I1578-M1578+7.5,0))</f>
        <v>0</v>
      </c>
      <c r="O1578" s="83">
        <f>N1578+M1578</f>
        <v>0</v>
      </c>
      <c r="P1578" s="84"/>
      <c r="Q1578" s="78">
        <v>90</v>
      </c>
      <c r="R1578" s="85" t="s">
        <v>3634</v>
      </c>
      <c r="S1578" s="84" t="s">
        <v>5475</v>
      </c>
    </row>
    <row r="1579" spans="1:19" s="42" customFormat="1" ht="15.9" x14ac:dyDescent="0.45">
      <c r="A1579" s="8"/>
      <c r="B1579" s="75" t="s">
        <v>3635</v>
      </c>
      <c r="C1579" s="76" t="s">
        <v>3636</v>
      </c>
      <c r="D1579" s="76" t="s">
        <v>3637</v>
      </c>
      <c r="E1579" s="76" t="s">
        <v>76</v>
      </c>
      <c r="F1579" s="77" t="s">
        <v>52</v>
      </c>
      <c r="G1579" s="78">
        <v>200</v>
      </c>
      <c r="H1579" s="79">
        <v>0.8</v>
      </c>
      <c r="I1579" s="80"/>
      <c r="J1579" s="81">
        <f>INT(I1579/G1579)</f>
        <v>0</v>
      </c>
      <c r="K1579" s="81">
        <f>MOD(I1579,G1579)</f>
        <v>0</v>
      </c>
      <c r="L1579" s="82" t="str">
        <f>IF(I1579="","-",J1579+K1579/(G1579/2))</f>
        <v>-</v>
      </c>
      <c r="M1579" s="83">
        <f>I1579*H1579</f>
        <v>0</v>
      </c>
      <c r="N1579" s="83">
        <f>IF(I1579=0,0,IF(I1579&lt;100,(H1579+0.1)*I1579-M1579+7.5,0))</f>
        <v>0</v>
      </c>
      <c r="O1579" s="83">
        <f>N1579+M1579</f>
        <v>0</v>
      </c>
      <c r="P1579" s="84"/>
      <c r="Q1579" s="78">
        <v>100</v>
      </c>
      <c r="R1579" s="85" t="s">
        <v>283</v>
      </c>
      <c r="S1579" s="84" t="s">
        <v>5257</v>
      </c>
    </row>
    <row r="1580" spans="1:19" s="42" customFormat="1" ht="15.9" x14ac:dyDescent="0.45">
      <c r="A1580" s="8"/>
      <c r="B1580" s="75" t="s">
        <v>3638</v>
      </c>
      <c r="C1580" s="76" t="s">
        <v>3639</v>
      </c>
      <c r="D1580" s="76" t="s">
        <v>3640</v>
      </c>
      <c r="E1580" s="76" t="s">
        <v>3641</v>
      </c>
      <c r="F1580" s="77" t="s">
        <v>52</v>
      </c>
      <c r="G1580" s="78">
        <v>200</v>
      </c>
      <c r="H1580" s="79">
        <v>0.84</v>
      </c>
      <c r="I1580" s="80"/>
      <c r="J1580" s="81">
        <f>INT(I1580/G1580)</f>
        <v>0</v>
      </c>
      <c r="K1580" s="81">
        <f>MOD(I1580,G1580)</f>
        <v>0</v>
      </c>
      <c r="L1580" s="82" t="str">
        <f>IF(I1580="","-",J1580+K1580/(G1580/2))</f>
        <v>-</v>
      </c>
      <c r="M1580" s="83">
        <f>I1580*H1580</f>
        <v>0</v>
      </c>
      <c r="N1580" s="83">
        <f>IF(I1580=0,0,IF(I1580&lt;100,(H1580+0.1)*I1580-M1580+7.5,0))</f>
        <v>0</v>
      </c>
      <c r="O1580" s="83">
        <f>N1580+M1580</f>
        <v>0</v>
      </c>
      <c r="P1580" s="84"/>
      <c r="Q1580" s="78">
        <v>100</v>
      </c>
      <c r="R1580" s="85" t="s">
        <v>58</v>
      </c>
      <c r="S1580" s="84" t="s">
        <v>5258</v>
      </c>
    </row>
    <row r="1581" spans="1:19" s="42" customFormat="1" ht="15.9" x14ac:dyDescent="0.45">
      <c r="A1581" s="8"/>
      <c r="B1581" s="75" t="s">
        <v>3642</v>
      </c>
      <c r="C1581" s="76" t="s">
        <v>3643</v>
      </c>
      <c r="D1581" s="76" t="s">
        <v>3644</v>
      </c>
      <c r="E1581" s="76" t="s">
        <v>3645</v>
      </c>
      <c r="F1581" s="77" t="s">
        <v>52</v>
      </c>
      <c r="G1581" s="78">
        <v>200</v>
      </c>
      <c r="H1581" s="79">
        <v>1.29</v>
      </c>
      <c r="I1581" s="80"/>
      <c r="J1581" s="81">
        <f>INT(I1581/G1581)</f>
        <v>0</v>
      </c>
      <c r="K1581" s="81">
        <f>MOD(I1581,G1581)</f>
        <v>0</v>
      </c>
      <c r="L1581" s="82" t="str">
        <f>IF(I1581="","-",J1581+K1581/(G1581/2))</f>
        <v>-</v>
      </c>
      <c r="M1581" s="83">
        <f>I1581*H1581</f>
        <v>0</v>
      </c>
      <c r="N1581" s="83">
        <f>IF(I1581=0,0,IF(I1581&lt;100,(H1581+0.1)*I1581-M1581+7.5,0))</f>
        <v>0</v>
      </c>
      <c r="O1581" s="83">
        <f>N1581+M1581</f>
        <v>0</v>
      </c>
      <c r="P1581" s="84"/>
      <c r="Q1581" s="78">
        <v>100</v>
      </c>
      <c r="R1581" s="85" t="s">
        <v>58</v>
      </c>
      <c r="S1581" s="84" t="s">
        <v>5259</v>
      </c>
    </row>
    <row r="1582" spans="1:19" s="42" customFormat="1" ht="15.9" x14ac:dyDescent="0.45">
      <c r="A1582" s="8"/>
      <c r="B1582" s="75" t="s">
        <v>3646</v>
      </c>
      <c r="C1582" s="76" t="s">
        <v>3647</v>
      </c>
      <c r="D1582" s="76" t="s">
        <v>3648</v>
      </c>
      <c r="E1582" s="76" t="s">
        <v>3649</v>
      </c>
      <c r="F1582" s="77" t="s">
        <v>52</v>
      </c>
      <c r="G1582" s="78">
        <v>200</v>
      </c>
      <c r="H1582" s="79">
        <v>1.1399999999999999</v>
      </c>
      <c r="I1582" s="80"/>
      <c r="J1582" s="81">
        <f>INT(I1582/G1582)</f>
        <v>0</v>
      </c>
      <c r="K1582" s="81">
        <f>MOD(I1582,G1582)</f>
        <v>0</v>
      </c>
      <c r="L1582" s="82" t="str">
        <f>IF(I1582="","-",J1582+K1582/(G1582/2))</f>
        <v>-</v>
      </c>
      <c r="M1582" s="83">
        <f>I1582*H1582</f>
        <v>0</v>
      </c>
      <c r="N1582" s="83">
        <f>IF(I1582=0,0,IF(I1582&lt;100,(H1582+0.1)*I1582-M1582+7.5,0))</f>
        <v>0</v>
      </c>
      <c r="O1582" s="83">
        <f>N1582+M1582</f>
        <v>0</v>
      </c>
      <c r="P1582" s="84"/>
      <c r="Q1582" s="78">
        <v>90</v>
      </c>
      <c r="R1582" s="85" t="s">
        <v>63</v>
      </c>
      <c r="S1582" s="84" t="s">
        <v>4491</v>
      </c>
    </row>
    <row r="1583" spans="1:19" s="42" customFormat="1" ht="15.9" x14ac:dyDescent="0.45">
      <c r="A1583" s="8"/>
      <c r="B1583" s="75" t="s">
        <v>3650</v>
      </c>
      <c r="C1583" s="76" t="s">
        <v>3647</v>
      </c>
      <c r="D1583" s="76" t="s">
        <v>3648</v>
      </c>
      <c r="E1583" s="76" t="s">
        <v>3651</v>
      </c>
      <c r="F1583" s="77" t="s">
        <v>52</v>
      </c>
      <c r="G1583" s="78">
        <v>200</v>
      </c>
      <c r="H1583" s="79">
        <v>1.43</v>
      </c>
      <c r="I1583" s="80"/>
      <c r="J1583" s="81">
        <f>INT(I1583/G1583)</f>
        <v>0</v>
      </c>
      <c r="K1583" s="81">
        <f>MOD(I1583,G1583)</f>
        <v>0</v>
      </c>
      <c r="L1583" s="82" t="str">
        <f>IF(I1583="","-",J1583+K1583/(G1583/2))</f>
        <v>-</v>
      </c>
      <c r="M1583" s="83">
        <f>I1583*H1583</f>
        <v>0</v>
      </c>
      <c r="N1583" s="83">
        <f>IF(I1583=0,0,IF(I1583&lt;100,(H1583+0.1)*I1583-M1583+7.5,0))</f>
        <v>0</v>
      </c>
      <c r="O1583" s="83">
        <f>N1583+M1583</f>
        <v>0</v>
      </c>
      <c r="P1583" s="84"/>
      <c r="Q1583" s="78">
        <v>100</v>
      </c>
      <c r="R1583" s="85" t="s">
        <v>58</v>
      </c>
      <c r="S1583" s="84" t="s">
        <v>5260</v>
      </c>
    </row>
    <row r="1584" spans="1:19" s="42" customFormat="1" ht="15.9" x14ac:dyDescent="0.45">
      <c r="A1584" s="8"/>
      <c r="B1584" s="75" t="s">
        <v>3652</v>
      </c>
      <c r="C1584" s="76" t="s">
        <v>3653</v>
      </c>
      <c r="D1584" s="76" t="s">
        <v>3654</v>
      </c>
      <c r="E1584" s="76" t="s">
        <v>76</v>
      </c>
      <c r="F1584" s="77" t="s">
        <v>52</v>
      </c>
      <c r="G1584" s="78">
        <v>125</v>
      </c>
      <c r="H1584" s="79">
        <v>0.96</v>
      </c>
      <c r="I1584" s="80"/>
      <c r="J1584" s="81">
        <f>INT(I1584/G1584)</f>
        <v>0</v>
      </c>
      <c r="K1584" s="81">
        <f>MOD(I1584,G1584)</f>
        <v>0</v>
      </c>
      <c r="L1584" s="82" t="str">
        <f>IF(I1584="","-",J1584+K1584/(G1584/2))</f>
        <v>-</v>
      </c>
      <c r="M1584" s="83">
        <f>I1584*H1584</f>
        <v>0</v>
      </c>
      <c r="N1584" s="83">
        <f>IF(I1584=0,0,IF(I1584&lt;100,(H1584+0.1)*I1584-M1584+7.5,0))</f>
        <v>0</v>
      </c>
      <c r="O1584" s="83">
        <f>N1584+M1584</f>
        <v>0</v>
      </c>
      <c r="P1584" s="84"/>
      <c r="Q1584" s="78" t="s">
        <v>1567</v>
      </c>
      <c r="R1584" s="85" t="s">
        <v>163</v>
      </c>
      <c r="S1584" s="84" t="s">
        <v>4512</v>
      </c>
    </row>
    <row r="1585" spans="1:19" s="42" customFormat="1" ht="15.9" x14ac:dyDescent="0.45">
      <c r="A1585" s="8"/>
      <c r="B1585" s="75" t="s">
        <v>3655</v>
      </c>
      <c r="C1585" s="76" t="s">
        <v>3653</v>
      </c>
      <c r="D1585" s="76" t="s">
        <v>3654</v>
      </c>
      <c r="E1585" s="76" t="s">
        <v>504</v>
      </c>
      <c r="F1585" s="77" t="s">
        <v>52</v>
      </c>
      <c r="G1585" s="78">
        <v>125</v>
      </c>
      <c r="H1585" s="79">
        <v>0.96</v>
      </c>
      <c r="I1585" s="80"/>
      <c r="J1585" s="81">
        <f>INT(I1585/G1585)</f>
        <v>0</v>
      </c>
      <c r="K1585" s="81">
        <f>MOD(I1585,G1585)</f>
        <v>0</v>
      </c>
      <c r="L1585" s="82" t="str">
        <f>IF(I1585="","-",J1585+K1585/(G1585/2))</f>
        <v>-</v>
      </c>
      <c r="M1585" s="83">
        <f>I1585*H1585</f>
        <v>0</v>
      </c>
      <c r="N1585" s="83">
        <f>IF(I1585=0,0,IF(I1585&lt;100,(H1585+0.1)*I1585-M1585+7.5,0))</f>
        <v>0</v>
      </c>
      <c r="O1585" s="83">
        <f>N1585+M1585</f>
        <v>0</v>
      </c>
      <c r="P1585" s="84"/>
      <c r="Q1585" s="78">
        <v>100</v>
      </c>
      <c r="R1585" s="85" t="s">
        <v>58</v>
      </c>
      <c r="S1585" s="84" t="s">
        <v>4512</v>
      </c>
    </row>
    <row r="1586" spans="1:19" s="42" customFormat="1" ht="15.9" x14ac:dyDescent="0.45">
      <c r="A1586" s="8"/>
      <c r="B1586" s="75" t="s">
        <v>3656</v>
      </c>
      <c r="C1586" s="86" t="s">
        <v>3653</v>
      </c>
      <c r="D1586" s="86" t="s">
        <v>3654</v>
      </c>
      <c r="E1586" s="86" t="s">
        <v>3657</v>
      </c>
      <c r="F1586" s="87" t="s">
        <v>52</v>
      </c>
      <c r="G1586" s="78">
        <v>125</v>
      </c>
      <c r="H1586" s="79">
        <v>0.96</v>
      </c>
      <c r="I1586" s="80"/>
      <c r="J1586" s="81">
        <f>INT(I1586/G1586)</f>
        <v>0</v>
      </c>
      <c r="K1586" s="81">
        <f>MOD(I1586,G1586)</f>
        <v>0</v>
      </c>
      <c r="L1586" s="82" t="str">
        <f>IF(I1586="","-",J1586+K1586/(G1586/2))</f>
        <v>-</v>
      </c>
      <c r="M1586" s="83">
        <f>I1586*H1586</f>
        <v>0</v>
      </c>
      <c r="N1586" s="83">
        <f>IF(I1586=0,0,IF(I1586&lt;100,(H1586+0.1)*I1586-M1586+7.5,0))</f>
        <v>0</v>
      </c>
      <c r="O1586" s="83">
        <f>N1586+M1586</f>
        <v>0</v>
      </c>
      <c r="P1586" s="84"/>
      <c r="Q1586" s="78">
        <v>20</v>
      </c>
      <c r="R1586" s="85" t="s">
        <v>121</v>
      </c>
      <c r="S1586" s="84" t="s">
        <v>5032</v>
      </c>
    </row>
    <row r="1587" spans="1:19" s="42" customFormat="1" ht="15.9" x14ac:dyDescent="0.45">
      <c r="A1587" s="8"/>
      <c r="B1587" s="75" t="s">
        <v>3658</v>
      </c>
      <c r="C1587" s="76" t="s">
        <v>3659</v>
      </c>
      <c r="D1587" s="76" t="s">
        <v>3660</v>
      </c>
      <c r="E1587" s="76" t="s">
        <v>76</v>
      </c>
      <c r="F1587" s="77" t="s">
        <v>52</v>
      </c>
      <c r="G1587" s="78">
        <v>125</v>
      </c>
      <c r="H1587" s="79">
        <v>1.1399999999999999</v>
      </c>
      <c r="I1587" s="80"/>
      <c r="J1587" s="81">
        <f>INT(I1587/G1587)</f>
        <v>0</v>
      </c>
      <c r="K1587" s="81">
        <f>MOD(I1587,G1587)</f>
        <v>0</v>
      </c>
      <c r="L1587" s="82" t="str">
        <f>IF(I1587="","-",J1587+K1587/(G1587/2))</f>
        <v>-</v>
      </c>
      <c r="M1587" s="83">
        <f>I1587*H1587</f>
        <v>0</v>
      </c>
      <c r="N1587" s="83">
        <f>IF(I1587=0,0,IF(I1587&lt;100,(H1587+0.1)*I1587-M1587+7.5,0))</f>
        <v>0</v>
      </c>
      <c r="O1587" s="83">
        <f>N1587+M1587</f>
        <v>0</v>
      </c>
      <c r="P1587" s="84"/>
      <c r="Q1587" s="78">
        <v>175</v>
      </c>
      <c r="R1587" s="85" t="s">
        <v>121</v>
      </c>
      <c r="S1587" s="84" t="s">
        <v>5261</v>
      </c>
    </row>
    <row r="1588" spans="1:19" s="42" customFormat="1" ht="15.9" x14ac:dyDescent="0.45">
      <c r="A1588" s="8"/>
      <c r="B1588" s="75" t="s">
        <v>3661</v>
      </c>
      <c r="C1588" s="76" t="s">
        <v>3662</v>
      </c>
      <c r="D1588" s="76" t="s">
        <v>3663</v>
      </c>
      <c r="E1588" s="76" t="s">
        <v>3664</v>
      </c>
      <c r="F1588" s="77" t="s">
        <v>52</v>
      </c>
      <c r="G1588" s="78">
        <v>125</v>
      </c>
      <c r="H1588" s="79">
        <v>1.1399999999999999</v>
      </c>
      <c r="I1588" s="80"/>
      <c r="J1588" s="81">
        <f>INT(I1588/G1588)</f>
        <v>0</v>
      </c>
      <c r="K1588" s="81">
        <f>MOD(I1588,G1588)</f>
        <v>0</v>
      </c>
      <c r="L1588" s="82" t="str">
        <f>IF(I1588="","-",J1588+K1588/(G1588/2))</f>
        <v>-</v>
      </c>
      <c r="M1588" s="83">
        <f>I1588*H1588</f>
        <v>0</v>
      </c>
      <c r="N1588" s="83">
        <f>IF(I1588=0,0,IF(I1588&lt;100,(H1588+0.1)*I1588-M1588+7.5,0))</f>
        <v>0</v>
      </c>
      <c r="O1588" s="83">
        <f>N1588+M1588</f>
        <v>0</v>
      </c>
      <c r="P1588" s="84"/>
      <c r="Q1588" s="78">
        <v>70</v>
      </c>
      <c r="R1588" s="85" t="s">
        <v>245</v>
      </c>
      <c r="S1588" s="84" t="s">
        <v>5262</v>
      </c>
    </row>
    <row r="1589" spans="1:19" s="42" customFormat="1" ht="15.9" x14ac:dyDescent="0.45">
      <c r="A1589" s="8"/>
      <c r="B1589" s="75" t="s">
        <v>3665</v>
      </c>
      <c r="C1589" s="76" t="s">
        <v>3662</v>
      </c>
      <c r="D1589" s="76" t="s">
        <v>3663</v>
      </c>
      <c r="E1589" s="76" t="s">
        <v>3666</v>
      </c>
      <c r="F1589" s="88" t="s">
        <v>52</v>
      </c>
      <c r="G1589" s="78">
        <v>125</v>
      </c>
      <c r="H1589" s="79">
        <v>1.4</v>
      </c>
      <c r="I1589" s="80"/>
      <c r="J1589" s="81">
        <f>INT(I1589/G1589)</f>
        <v>0</v>
      </c>
      <c r="K1589" s="81">
        <f>MOD(I1589,G1589)</f>
        <v>0</v>
      </c>
      <c r="L1589" s="82" t="str">
        <f>IF(I1589="","-",J1589+K1589/(G1589/2))</f>
        <v>-</v>
      </c>
      <c r="M1589" s="83">
        <f>I1589*H1589</f>
        <v>0</v>
      </c>
      <c r="N1589" s="83">
        <f>IF(I1589=0,0,IF(I1589&lt;100,(H1589+0.1)*I1589-M1589+7.5,0))</f>
        <v>0</v>
      </c>
      <c r="O1589" s="83">
        <f>N1589+M1589</f>
        <v>0</v>
      </c>
      <c r="P1589" s="84"/>
      <c r="Q1589" s="78" t="s">
        <v>3529</v>
      </c>
      <c r="R1589" s="85" t="s">
        <v>53</v>
      </c>
      <c r="S1589" s="84" t="s">
        <v>4521</v>
      </c>
    </row>
    <row r="1590" spans="1:19" s="42" customFormat="1" ht="15.9" x14ac:dyDescent="0.45">
      <c r="A1590" s="8"/>
      <c r="B1590" s="75" t="s">
        <v>3667</v>
      </c>
      <c r="C1590" s="76" t="s">
        <v>3668</v>
      </c>
      <c r="D1590" s="76" t="s">
        <v>3669</v>
      </c>
      <c r="E1590" s="76" t="s">
        <v>504</v>
      </c>
      <c r="F1590" s="77" t="s">
        <v>52</v>
      </c>
      <c r="G1590" s="78">
        <v>125</v>
      </c>
      <c r="H1590" s="79">
        <v>0.96</v>
      </c>
      <c r="I1590" s="80"/>
      <c r="J1590" s="81">
        <f>INT(I1590/G1590)</f>
        <v>0</v>
      </c>
      <c r="K1590" s="81">
        <f>MOD(I1590,G1590)</f>
        <v>0</v>
      </c>
      <c r="L1590" s="82" t="str">
        <f>IF(I1590="","-",J1590+K1590/(G1590/2))</f>
        <v>-</v>
      </c>
      <c r="M1590" s="83">
        <f>I1590*H1590</f>
        <v>0</v>
      </c>
      <c r="N1590" s="83">
        <f>IF(I1590=0,0,IF(I1590&lt;100,(H1590+0.1)*I1590-M1590+7.5,0))</f>
        <v>0</v>
      </c>
      <c r="O1590" s="83">
        <f>N1590+M1590</f>
        <v>0</v>
      </c>
      <c r="P1590" s="84"/>
      <c r="Q1590" s="78">
        <v>20</v>
      </c>
      <c r="R1590" s="85" t="s">
        <v>53</v>
      </c>
      <c r="S1590" s="84" t="s">
        <v>4558</v>
      </c>
    </row>
    <row r="1591" spans="1:19" s="42" customFormat="1" ht="15.9" x14ac:dyDescent="0.45">
      <c r="A1591" s="8"/>
      <c r="B1591" s="75" t="s">
        <v>3670</v>
      </c>
      <c r="C1591" s="76" t="s">
        <v>3668</v>
      </c>
      <c r="D1591" s="76" t="s">
        <v>3671</v>
      </c>
      <c r="E1591" s="76" t="s">
        <v>3672</v>
      </c>
      <c r="F1591" s="88" t="s">
        <v>52</v>
      </c>
      <c r="G1591" s="78">
        <v>125</v>
      </c>
      <c r="H1591" s="79">
        <v>1.1399999999999999</v>
      </c>
      <c r="I1591" s="80"/>
      <c r="J1591" s="81">
        <f>INT(I1591/G1591)</f>
        <v>0</v>
      </c>
      <c r="K1591" s="81">
        <f>MOD(I1591,G1591)</f>
        <v>0</v>
      </c>
      <c r="L1591" s="82" t="str">
        <f>IF(I1591="","-",J1591+K1591/(G1591/2))</f>
        <v>-</v>
      </c>
      <c r="M1591" s="83">
        <f>I1591*H1591</f>
        <v>0</v>
      </c>
      <c r="N1591" s="83">
        <f>IF(I1591=0,0,IF(I1591&lt;100,(H1591+0.1)*I1591-M1591+7.5,0))</f>
        <v>0</v>
      </c>
      <c r="O1591" s="83">
        <f>N1591+M1591</f>
        <v>0</v>
      </c>
      <c r="P1591" s="84"/>
      <c r="Q1591" s="78">
        <v>25</v>
      </c>
      <c r="R1591" s="85" t="s">
        <v>53</v>
      </c>
      <c r="S1591" s="84" t="s">
        <v>4503</v>
      </c>
    </row>
    <row r="1592" spans="1:19" s="42" customFormat="1" ht="15.9" x14ac:dyDescent="0.45">
      <c r="A1592" s="8"/>
      <c r="B1592" s="75" t="s">
        <v>3673</v>
      </c>
      <c r="C1592" s="76" t="s">
        <v>3674</v>
      </c>
      <c r="D1592" s="76" t="s">
        <v>3675</v>
      </c>
      <c r="E1592" s="76" t="s">
        <v>3676</v>
      </c>
      <c r="F1592" s="77" t="s">
        <v>52</v>
      </c>
      <c r="G1592" s="78">
        <v>125</v>
      </c>
      <c r="H1592" s="79">
        <v>1.66</v>
      </c>
      <c r="I1592" s="80"/>
      <c r="J1592" s="81">
        <f>INT(I1592/G1592)</f>
        <v>0</v>
      </c>
      <c r="K1592" s="81">
        <f>MOD(I1592,G1592)</f>
        <v>0</v>
      </c>
      <c r="L1592" s="82" t="str">
        <f>IF(I1592="","-",J1592+K1592/(G1592/2))</f>
        <v>-</v>
      </c>
      <c r="M1592" s="83">
        <f>I1592*H1592</f>
        <v>0</v>
      </c>
      <c r="N1592" s="83">
        <f>IF(I1592=0,0,IF(I1592&lt;100,(H1592+0.1)*I1592-M1592+7.5,0))</f>
        <v>0</v>
      </c>
      <c r="O1592" s="83">
        <f>N1592+M1592</f>
        <v>0</v>
      </c>
      <c r="P1592" s="84"/>
      <c r="Q1592" s="78">
        <v>70</v>
      </c>
      <c r="R1592" s="85" t="s">
        <v>245</v>
      </c>
      <c r="S1592" s="84" t="s">
        <v>4992</v>
      </c>
    </row>
    <row r="1593" spans="1:19" s="42" customFormat="1" ht="15.9" x14ac:dyDescent="0.45">
      <c r="A1593" s="8"/>
      <c r="B1593" s="75" t="s">
        <v>3677</v>
      </c>
      <c r="C1593" s="76" t="s">
        <v>3674</v>
      </c>
      <c r="D1593" s="76" t="s">
        <v>3675</v>
      </c>
      <c r="E1593" s="76" t="s">
        <v>3678</v>
      </c>
      <c r="F1593" s="77" t="s">
        <v>52</v>
      </c>
      <c r="G1593" s="78">
        <v>150</v>
      </c>
      <c r="H1593" s="79">
        <v>1.66</v>
      </c>
      <c r="I1593" s="80"/>
      <c r="J1593" s="81">
        <f>INT(I1593/G1593)</f>
        <v>0</v>
      </c>
      <c r="K1593" s="81">
        <f>MOD(I1593,G1593)</f>
        <v>0</v>
      </c>
      <c r="L1593" s="82" t="str">
        <f>IF(I1593="","-",J1593+K1593/(G1593/2))</f>
        <v>-</v>
      </c>
      <c r="M1593" s="83">
        <f>I1593*H1593</f>
        <v>0</v>
      </c>
      <c r="N1593" s="83">
        <f>IF(I1593=0,0,IF(I1593&lt;100,(H1593+0.1)*I1593-M1593+7.5,0))</f>
        <v>0</v>
      </c>
      <c r="O1593" s="83">
        <f>N1593+M1593</f>
        <v>0</v>
      </c>
      <c r="P1593" s="84"/>
      <c r="Q1593" s="78">
        <v>120</v>
      </c>
      <c r="R1593" s="85" t="s">
        <v>245</v>
      </c>
      <c r="S1593" s="84" t="s">
        <v>4561</v>
      </c>
    </row>
    <row r="1594" spans="1:19" s="42" customFormat="1" ht="15.9" x14ac:dyDescent="0.45">
      <c r="A1594" s="8"/>
      <c r="B1594" s="75" t="s">
        <v>3679</v>
      </c>
      <c r="C1594" s="86" t="s">
        <v>3674</v>
      </c>
      <c r="D1594" s="86" t="s">
        <v>3675</v>
      </c>
      <c r="E1594" s="86" t="s">
        <v>3680</v>
      </c>
      <c r="F1594" s="87" t="s">
        <v>52</v>
      </c>
      <c r="G1594" s="78">
        <v>125</v>
      </c>
      <c r="H1594" s="79">
        <v>1.66</v>
      </c>
      <c r="I1594" s="80"/>
      <c r="J1594" s="81">
        <f>INT(I1594/G1594)</f>
        <v>0</v>
      </c>
      <c r="K1594" s="81">
        <f>MOD(I1594,G1594)</f>
        <v>0</v>
      </c>
      <c r="L1594" s="82" t="str">
        <f>IF(I1594="","-",J1594+K1594/(G1594/2))</f>
        <v>-</v>
      </c>
      <c r="M1594" s="83">
        <f>I1594*H1594</f>
        <v>0</v>
      </c>
      <c r="N1594" s="83">
        <f>IF(I1594=0,0,IF(I1594&lt;100,(H1594+0.1)*I1594-M1594+7.5,0))</f>
        <v>0</v>
      </c>
      <c r="O1594" s="83">
        <f>N1594+M1594</f>
        <v>0</v>
      </c>
      <c r="P1594" s="84"/>
      <c r="Q1594" s="78">
        <v>100</v>
      </c>
      <c r="R1594" s="85" t="s">
        <v>245</v>
      </c>
      <c r="S1594" s="84" t="s">
        <v>5476</v>
      </c>
    </row>
    <row r="1595" spans="1:19" s="42" customFormat="1" ht="15.9" x14ac:dyDescent="0.45">
      <c r="A1595" s="8"/>
      <c r="B1595" s="75" t="s">
        <v>3681</v>
      </c>
      <c r="C1595" s="76" t="s">
        <v>3674</v>
      </c>
      <c r="D1595" s="76" t="s">
        <v>3675</v>
      </c>
      <c r="E1595" s="76" t="s">
        <v>3682</v>
      </c>
      <c r="F1595" s="77" t="s">
        <v>52</v>
      </c>
      <c r="G1595" s="78">
        <v>125</v>
      </c>
      <c r="H1595" s="79">
        <v>1.68</v>
      </c>
      <c r="I1595" s="80"/>
      <c r="J1595" s="81">
        <f>INT(I1595/G1595)</f>
        <v>0</v>
      </c>
      <c r="K1595" s="81">
        <f>MOD(I1595,G1595)</f>
        <v>0</v>
      </c>
      <c r="L1595" s="82" t="str">
        <f>IF(I1595="","-",J1595+K1595/(G1595/2))</f>
        <v>-</v>
      </c>
      <c r="M1595" s="83">
        <f>I1595*H1595</f>
        <v>0</v>
      </c>
      <c r="N1595" s="83">
        <f>IF(I1595=0,0,IF(I1595&lt;100,(H1595+0.1)*I1595-M1595+7.5,0))</f>
        <v>0</v>
      </c>
      <c r="O1595" s="83">
        <f>N1595+M1595</f>
        <v>0</v>
      </c>
      <c r="P1595" s="84"/>
      <c r="Q1595" s="78">
        <v>80</v>
      </c>
      <c r="R1595" s="85" t="s">
        <v>245</v>
      </c>
      <c r="S1595" s="84" t="s">
        <v>4711</v>
      </c>
    </row>
    <row r="1596" spans="1:19" s="42" customFormat="1" ht="15.9" x14ac:dyDescent="0.45">
      <c r="A1596" s="8"/>
      <c r="B1596" s="75" t="s">
        <v>3683</v>
      </c>
      <c r="C1596" s="76" t="s">
        <v>3674</v>
      </c>
      <c r="D1596" s="76" t="s">
        <v>3675</v>
      </c>
      <c r="E1596" s="76" t="s">
        <v>3684</v>
      </c>
      <c r="F1596" s="77" t="s">
        <v>52</v>
      </c>
      <c r="G1596" s="78">
        <v>125</v>
      </c>
      <c r="H1596" s="79">
        <v>1.18</v>
      </c>
      <c r="I1596" s="80"/>
      <c r="J1596" s="81">
        <f>INT(I1596/G1596)</f>
        <v>0</v>
      </c>
      <c r="K1596" s="81">
        <f>MOD(I1596,G1596)</f>
        <v>0</v>
      </c>
      <c r="L1596" s="82" t="str">
        <f>IF(I1596="","-",J1596+K1596/(G1596/2))</f>
        <v>-</v>
      </c>
      <c r="M1596" s="83">
        <f>I1596*H1596</f>
        <v>0</v>
      </c>
      <c r="N1596" s="83">
        <f>IF(I1596=0,0,IF(I1596&lt;100,(H1596+0.1)*I1596-M1596+7.5,0))</f>
        <v>0</v>
      </c>
      <c r="O1596" s="83">
        <f>N1596+M1596</f>
        <v>0</v>
      </c>
      <c r="P1596" s="84"/>
      <c r="Q1596" s="78">
        <v>125</v>
      </c>
      <c r="R1596" s="85" t="s">
        <v>245</v>
      </c>
      <c r="S1596" s="84" t="s">
        <v>4521</v>
      </c>
    </row>
    <row r="1597" spans="1:19" s="42" customFormat="1" ht="15.9" x14ac:dyDescent="0.45">
      <c r="A1597" s="8"/>
      <c r="B1597" s="75" t="s">
        <v>3685</v>
      </c>
      <c r="C1597" s="76" t="s">
        <v>3686</v>
      </c>
      <c r="D1597" s="76" t="s">
        <v>3687</v>
      </c>
      <c r="E1597" s="76" t="s">
        <v>3688</v>
      </c>
      <c r="F1597" s="77" t="s">
        <v>52</v>
      </c>
      <c r="G1597" s="78">
        <v>250</v>
      </c>
      <c r="H1597" s="79">
        <v>0.75</v>
      </c>
      <c r="I1597" s="80"/>
      <c r="J1597" s="81">
        <f>INT(I1597/G1597)</f>
        <v>0</v>
      </c>
      <c r="K1597" s="81">
        <f>MOD(I1597,G1597)</f>
        <v>0</v>
      </c>
      <c r="L1597" s="82" t="str">
        <f>IF(I1597="","-",J1597+K1597/(G1597/2))</f>
        <v>-</v>
      </c>
      <c r="M1597" s="83">
        <f>I1597*H1597</f>
        <v>0</v>
      </c>
      <c r="N1597" s="83">
        <f>IF(I1597=0,0,IF(I1597&lt;100,(H1597+0.1)*I1597-M1597+7.5,0))</f>
        <v>0</v>
      </c>
      <c r="O1597" s="83">
        <f>N1597+M1597</f>
        <v>0</v>
      </c>
      <c r="P1597" s="84"/>
      <c r="Q1597" s="78">
        <v>70</v>
      </c>
      <c r="R1597" s="85" t="s">
        <v>77</v>
      </c>
      <c r="S1597" s="84" t="s">
        <v>5263</v>
      </c>
    </row>
    <row r="1598" spans="1:19" s="42" customFormat="1" ht="15.9" x14ac:dyDescent="0.45">
      <c r="A1598" s="8"/>
      <c r="B1598" s="75" t="s">
        <v>3689</v>
      </c>
      <c r="C1598" s="86" t="s">
        <v>3690</v>
      </c>
      <c r="D1598" s="86" t="s">
        <v>3691</v>
      </c>
      <c r="E1598" s="86"/>
      <c r="F1598" s="87" t="s">
        <v>52</v>
      </c>
      <c r="G1598" s="78">
        <v>250</v>
      </c>
      <c r="H1598" s="79">
        <v>0.57999999999999996</v>
      </c>
      <c r="I1598" s="80"/>
      <c r="J1598" s="81">
        <f>INT(I1598/G1598)</f>
        <v>0</v>
      </c>
      <c r="K1598" s="81">
        <f>MOD(I1598,G1598)</f>
        <v>0</v>
      </c>
      <c r="L1598" s="82" t="str">
        <f>IF(I1598="","-",J1598+K1598/(G1598/2))</f>
        <v>-</v>
      </c>
      <c r="M1598" s="83">
        <f>I1598*H1598</f>
        <v>0</v>
      </c>
      <c r="N1598" s="83">
        <f>IF(I1598=0,0,IF(I1598&lt;100,(H1598+0.1)*I1598-M1598+7.5,0))</f>
        <v>0</v>
      </c>
      <c r="O1598" s="83">
        <f>N1598+M1598</f>
        <v>0</v>
      </c>
      <c r="P1598" s="84"/>
      <c r="Q1598" s="78">
        <v>60</v>
      </c>
      <c r="R1598" s="85" t="s">
        <v>63</v>
      </c>
      <c r="S1598" s="84" t="s">
        <v>5415</v>
      </c>
    </row>
    <row r="1599" spans="1:19" s="42" customFormat="1" ht="15.9" x14ac:dyDescent="0.45">
      <c r="A1599" s="8"/>
      <c r="B1599" s="75" t="s">
        <v>3692</v>
      </c>
      <c r="C1599" s="76" t="s">
        <v>3693</v>
      </c>
      <c r="D1599" s="76" t="s">
        <v>3694</v>
      </c>
      <c r="E1599" s="76" t="s">
        <v>2551</v>
      </c>
      <c r="F1599" s="77" t="s">
        <v>52</v>
      </c>
      <c r="G1599" s="78">
        <v>100</v>
      </c>
      <c r="H1599" s="79">
        <v>0.78</v>
      </c>
      <c r="I1599" s="80"/>
      <c r="J1599" s="81">
        <f>INT(I1599/G1599)</f>
        <v>0</v>
      </c>
      <c r="K1599" s="81">
        <f>MOD(I1599,G1599)</f>
        <v>0</v>
      </c>
      <c r="L1599" s="82" t="str">
        <f>IF(I1599="","-",J1599+K1599/(G1599/2))</f>
        <v>-</v>
      </c>
      <c r="M1599" s="83">
        <f>I1599*H1599</f>
        <v>0</v>
      </c>
      <c r="N1599" s="83">
        <f>IF(I1599=0,0,IF(I1599&lt;100,(H1599+0.1)*I1599-M1599+7.5,0))</f>
        <v>0</v>
      </c>
      <c r="O1599" s="83">
        <f>N1599+M1599</f>
        <v>0</v>
      </c>
      <c r="P1599" s="84"/>
      <c r="Q1599" s="78">
        <v>180</v>
      </c>
      <c r="R1599" s="85" t="s">
        <v>290</v>
      </c>
      <c r="S1599" s="84" t="s">
        <v>4507</v>
      </c>
    </row>
    <row r="1600" spans="1:19" s="42" customFormat="1" ht="15.9" x14ac:dyDescent="0.45">
      <c r="A1600" s="8"/>
      <c r="B1600" s="75" t="s">
        <v>3695</v>
      </c>
      <c r="C1600" s="76" t="s">
        <v>3696</v>
      </c>
      <c r="D1600" s="76" t="s">
        <v>3697</v>
      </c>
      <c r="E1600" s="76" t="s">
        <v>3698</v>
      </c>
      <c r="F1600" s="77" t="s">
        <v>52</v>
      </c>
      <c r="G1600" s="78">
        <v>100</v>
      </c>
      <c r="H1600" s="79">
        <v>0.78</v>
      </c>
      <c r="I1600" s="80"/>
      <c r="J1600" s="81">
        <f>INT(I1600/G1600)</f>
        <v>0</v>
      </c>
      <c r="K1600" s="81">
        <f>MOD(I1600,G1600)</f>
        <v>0</v>
      </c>
      <c r="L1600" s="82" t="str">
        <f>IF(I1600="","-",J1600+K1600/(G1600/2))</f>
        <v>-</v>
      </c>
      <c r="M1600" s="83">
        <f>I1600*H1600</f>
        <v>0</v>
      </c>
      <c r="N1600" s="83">
        <f>IF(I1600=0,0,IF(I1600&lt;100,(H1600+0.1)*I1600-M1600+7.5,0))</f>
        <v>0</v>
      </c>
      <c r="O1600" s="83">
        <f>N1600+M1600</f>
        <v>0</v>
      </c>
      <c r="P1600" s="84"/>
      <c r="Q1600" s="78">
        <v>180</v>
      </c>
      <c r="R1600" s="85" t="s">
        <v>63</v>
      </c>
      <c r="S1600" s="84" t="s">
        <v>5264</v>
      </c>
    </row>
    <row r="1601" spans="1:19" s="42" customFormat="1" ht="15.9" x14ac:dyDescent="0.45">
      <c r="A1601" s="8"/>
      <c r="B1601" s="75" t="s">
        <v>3699</v>
      </c>
      <c r="C1601" s="76" t="s">
        <v>3700</v>
      </c>
      <c r="D1601" s="76" t="s">
        <v>3701</v>
      </c>
      <c r="E1601" s="76" t="s">
        <v>76</v>
      </c>
      <c r="F1601" s="77" t="s">
        <v>52</v>
      </c>
      <c r="G1601" s="78">
        <v>200</v>
      </c>
      <c r="H1601" s="79">
        <v>0.53</v>
      </c>
      <c r="I1601" s="80"/>
      <c r="J1601" s="81">
        <f>INT(I1601/G1601)</f>
        <v>0</v>
      </c>
      <c r="K1601" s="81">
        <f>MOD(I1601,G1601)</f>
        <v>0</v>
      </c>
      <c r="L1601" s="82" t="str">
        <f>IF(I1601="","-",J1601+K1601/(G1601/2))</f>
        <v>-</v>
      </c>
      <c r="M1601" s="83">
        <f>I1601*H1601</f>
        <v>0</v>
      </c>
      <c r="N1601" s="83">
        <f>IF(I1601=0,0,IF(I1601&lt;100,(H1601+0.1)*I1601-M1601+7.5,0))</f>
        <v>0</v>
      </c>
      <c r="O1601" s="83">
        <f>N1601+M1601</f>
        <v>0</v>
      </c>
      <c r="P1601" s="84"/>
      <c r="Q1601" s="78">
        <v>300</v>
      </c>
      <c r="R1601" s="85" t="s">
        <v>283</v>
      </c>
      <c r="S1601" s="84" t="s">
        <v>4520</v>
      </c>
    </row>
    <row r="1602" spans="1:19" s="42" customFormat="1" ht="15.9" x14ac:dyDescent="0.45">
      <c r="A1602" s="8"/>
      <c r="B1602" s="75" t="s">
        <v>3702</v>
      </c>
      <c r="C1602" s="76" t="s">
        <v>3703</v>
      </c>
      <c r="D1602" s="76" t="s">
        <v>3704</v>
      </c>
      <c r="E1602" s="76" t="s">
        <v>3705</v>
      </c>
      <c r="F1602" s="77" t="s">
        <v>52</v>
      </c>
      <c r="G1602" s="78">
        <v>150</v>
      </c>
      <c r="H1602" s="79">
        <v>1.0900000000000001</v>
      </c>
      <c r="I1602" s="80"/>
      <c r="J1602" s="81">
        <f>INT(I1602/G1602)</f>
        <v>0</v>
      </c>
      <c r="K1602" s="81">
        <f>MOD(I1602,G1602)</f>
        <v>0</v>
      </c>
      <c r="L1602" s="82" t="str">
        <f>IF(I1602="","-",J1602+K1602/(G1602/2))</f>
        <v>-</v>
      </c>
      <c r="M1602" s="83">
        <f>I1602*H1602</f>
        <v>0</v>
      </c>
      <c r="N1602" s="83">
        <f>IF(I1602=0,0,IF(I1602&lt;100,(H1602+0.1)*I1602-M1602+7.5,0))</f>
        <v>0</v>
      </c>
      <c r="O1602" s="83">
        <f>N1602+M1602</f>
        <v>0</v>
      </c>
      <c r="P1602" s="84"/>
      <c r="Q1602" s="78">
        <v>150</v>
      </c>
      <c r="R1602" s="85" t="s">
        <v>290</v>
      </c>
      <c r="S1602" s="84" t="s">
        <v>5265</v>
      </c>
    </row>
    <row r="1603" spans="1:19" s="42" customFormat="1" ht="15.9" x14ac:dyDescent="0.45">
      <c r="A1603" s="8"/>
      <c r="B1603" s="75" t="s">
        <v>3706</v>
      </c>
      <c r="C1603" s="76" t="s">
        <v>3707</v>
      </c>
      <c r="D1603" s="76" t="s">
        <v>3708</v>
      </c>
      <c r="E1603" s="76" t="s">
        <v>1015</v>
      </c>
      <c r="F1603" s="77" t="s">
        <v>52</v>
      </c>
      <c r="G1603" s="78">
        <v>150</v>
      </c>
      <c r="H1603" s="79">
        <v>0.67</v>
      </c>
      <c r="I1603" s="80"/>
      <c r="J1603" s="81">
        <f>INT(I1603/G1603)</f>
        <v>0</v>
      </c>
      <c r="K1603" s="81">
        <f>MOD(I1603,G1603)</f>
        <v>0</v>
      </c>
      <c r="L1603" s="82" t="str">
        <f>IF(I1603="","-",J1603+K1603/(G1603/2))</f>
        <v>-</v>
      </c>
      <c r="M1603" s="83">
        <f>I1603*H1603</f>
        <v>0</v>
      </c>
      <c r="N1603" s="83">
        <f>IF(I1603=0,0,IF(I1603&lt;100,(H1603+0.1)*I1603-M1603+7.5,0))</f>
        <v>0</v>
      </c>
      <c r="O1603" s="83">
        <f>N1603+M1603</f>
        <v>0</v>
      </c>
      <c r="P1603" s="84"/>
      <c r="Q1603" s="78">
        <v>100</v>
      </c>
      <c r="R1603" s="85" t="s">
        <v>63</v>
      </c>
      <c r="S1603" s="84" t="s">
        <v>4519</v>
      </c>
    </row>
    <row r="1604" spans="1:19" s="42" customFormat="1" ht="15.9" x14ac:dyDescent="0.45">
      <c r="A1604" s="8"/>
      <c r="B1604" s="75" t="s">
        <v>3709</v>
      </c>
      <c r="C1604" s="76" t="s">
        <v>3707</v>
      </c>
      <c r="D1604" s="76" t="s">
        <v>3708</v>
      </c>
      <c r="E1604" s="76" t="s">
        <v>3710</v>
      </c>
      <c r="F1604" s="77" t="s">
        <v>52</v>
      </c>
      <c r="G1604" s="78">
        <v>150</v>
      </c>
      <c r="H1604" s="79">
        <v>1.4</v>
      </c>
      <c r="I1604" s="80"/>
      <c r="J1604" s="81">
        <f>INT(I1604/G1604)</f>
        <v>0</v>
      </c>
      <c r="K1604" s="81">
        <f>MOD(I1604,G1604)</f>
        <v>0</v>
      </c>
      <c r="L1604" s="82" t="str">
        <f>IF(I1604="","-",J1604+K1604/(G1604/2))</f>
        <v>-</v>
      </c>
      <c r="M1604" s="83">
        <f>I1604*H1604</f>
        <v>0</v>
      </c>
      <c r="N1604" s="83">
        <f>IF(I1604=0,0,IF(I1604&lt;100,(H1604+0.1)*I1604-M1604+7.5,0))</f>
        <v>0</v>
      </c>
      <c r="O1604" s="83">
        <f>N1604+M1604</f>
        <v>0</v>
      </c>
      <c r="P1604" s="84"/>
      <c r="Q1604" s="78">
        <v>90</v>
      </c>
      <c r="R1604" s="85" t="s">
        <v>63</v>
      </c>
      <c r="S1604" s="84" t="s">
        <v>5266</v>
      </c>
    </row>
    <row r="1605" spans="1:19" s="42" customFormat="1" ht="15.9" x14ac:dyDescent="0.45">
      <c r="A1605" s="8"/>
      <c r="B1605" s="75" t="s">
        <v>3711</v>
      </c>
      <c r="C1605" s="76" t="s">
        <v>3707</v>
      </c>
      <c r="D1605" s="76" t="s">
        <v>3708</v>
      </c>
      <c r="E1605" s="76" t="s">
        <v>3712</v>
      </c>
      <c r="F1605" s="77" t="s">
        <v>52</v>
      </c>
      <c r="G1605" s="78">
        <v>150</v>
      </c>
      <c r="H1605" s="79">
        <v>1.28</v>
      </c>
      <c r="I1605" s="80"/>
      <c r="J1605" s="81">
        <f>INT(I1605/G1605)</f>
        <v>0</v>
      </c>
      <c r="K1605" s="81">
        <f>MOD(I1605,G1605)</f>
        <v>0</v>
      </c>
      <c r="L1605" s="82" t="str">
        <f>IF(I1605="","-",J1605+K1605/(G1605/2))</f>
        <v>-</v>
      </c>
      <c r="M1605" s="83">
        <f>I1605*H1605</f>
        <v>0</v>
      </c>
      <c r="N1605" s="83">
        <f>IF(I1605=0,0,IF(I1605&lt;100,(H1605+0.1)*I1605-M1605+7.5,0))</f>
        <v>0</v>
      </c>
      <c r="O1605" s="83">
        <f>N1605+M1605</f>
        <v>0</v>
      </c>
      <c r="P1605" s="84"/>
      <c r="Q1605" s="78">
        <v>90</v>
      </c>
      <c r="R1605" s="85" t="s">
        <v>290</v>
      </c>
      <c r="S1605" s="84" t="s">
        <v>4891</v>
      </c>
    </row>
    <row r="1606" spans="1:19" s="42" customFormat="1" ht="15.9" x14ac:dyDescent="0.45">
      <c r="A1606" s="8"/>
      <c r="B1606" s="75" t="s">
        <v>3713</v>
      </c>
      <c r="C1606" s="76" t="s">
        <v>3707</v>
      </c>
      <c r="D1606" s="76" t="s">
        <v>3708</v>
      </c>
      <c r="E1606" s="76" t="s">
        <v>3714</v>
      </c>
      <c r="F1606" s="77" t="s">
        <v>52</v>
      </c>
      <c r="G1606" s="78">
        <v>150</v>
      </c>
      <c r="H1606" s="79">
        <v>1.18</v>
      </c>
      <c r="I1606" s="80"/>
      <c r="J1606" s="81">
        <f>INT(I1606/G1606)</f>
        <v>0</v>
      </c>
      <c r="K1606" s="81">
        <f>MOD(I1606,G1606)</f>
        <v>0</v>
      </c>
      <c r="L1606" s="82" t="str">
        <f>IF(I1606="","-",J1606+K1606/(G1606/2))</f>
        <v>-</v>
      </c>
      <c r="M1606" s="83">
        <f>I1606*H1606</f>
        <v>0</v>
      </c>
      <c r="N1606" s="83">
        <f>IF(I1606=0,0,IF(I1606&lt;100,(H1606+0.1)*I1606-M1606+7.5,0))</f>
        <v>0</v>
      </c>
      <c r="O1606" s="83">
        <f>N1606+M1606</f>
        <v>0</v>
      </c>
      <c r="P1606" s="84"/>
      <c r="Q1606" s="78">
        <v>170</v>
      </c>
      <c r="R1606" s="85" t="s">
        <v>63</v>
      </c>
      <c r="S1606" s="84" t="s">
        <v>4512</v>
      </c>
    </row>
    <row r="1607" spans="1:19" s="42" customFormat="1" ht="15.9" x14ac:dyDescent="0.45">
      <c r="A1607" s="8"/>
      <c r="B1607" s="75" t="s">
        <v>3715</v>
      </c>
      <c r="C1607" s="76" t="s">
        <v>3716</v>
      </c>
      <c r="D1607" s="76" t="s">
        <v>3717</v>
      </c>
      <c r="E1607" s="76" t="s">
        <v>3718</v>
      </c>
      <c r="F1607" s="77" t="s">
        <v>52</v>
      </c>
      <c r="G1607" s="78">
        <v>150</v>
      </c>
      <c r="H1607" s="79">
        <v>1.0900000000000001</v>
      </c>
      <c r="I1607" s="80"/>
      <c r="J1607" s="81">
        <f>INT(I1607/G1607)</f>
        <v>0</v>
      </c>
      <c r="K1607" s="81">
        <f>MOD(I1607,G1607)</f>
        <v>0</v>
      </c>
      <c r="L1607" s="82" t="str">
        <f>IF(I1607="","-",J1607+K1607/(G1607/2))</f>
        <v>-</v>
      </c>
      <c r="M1607" s="83">
        <f>I1607*H1607</f>
        <v>0</v>
      </c>
      <c r="N1607" s="83">
        <f>IF(I1607=0,0,IF(I1607&lt;100,(H1607+0.1)*I1607-M1607+7.5,0))</f>
        <v>0</v>
      </c>
      <c r="O1607" s="83">
        <f>N1607+M1607</f>
        <v>0</v>
      </c>
      <c r="P1607" s="84"/>
      <c r="Q1607" s="78">
        <v>150</v>
      </c>
      <c r="R1607" s="85" t="s">
        <v>63</v>
      </c>
      <c r="S1607" s="84" t="s">
        <v>5267</v>
      </c>
    </row>
    <row r="1608" spans="1:19" s="42" customFormat="1" ht="15.9" x14ac:dyDescent="0.45">
      <c r="A1608" s="8"/>
      <c r="B1608" s="75" t="s">
        <v>3719</v>
      </c>
      <c r="C1608" s="76" t="s">
        <v>3720</v>
      </c>
      <c r="D1608" s="76" t="s">
        <v>3721</v>
      </c>
      <c r="E1608" s="76" t="s">
        <v>3722</v>
      </c>
      <c r="F1608" s="88" t="s">
        <v>52</v>
      </c>
      <c r="G1608" s="78">
        <v>200</v>
      </c>
      <c r="H1608" s="79">
        <v>0.67</v>
      </c>
      <c r="I1608" s="80"/>
      <c r="J1608" s="81">
        <f>INT(I1608/G1608)</f>
        <v>0</v>
      </c>
      <c r="K1608" s="81">
        <f>MOD(I1608,G1608)</f>
        <v>0</v>
      </c>
      <c r="L1608" s="82" t="str">
        <f>IF(I1608="","-",J1608+K1608/(G1608/2))</f>
        <v>-</v>
      </c>
      <c r="M1608" s="83">
        <f>I1608*H1608</f>
        <v>0</v>
      </c>
      <c r="N1608" s="83">
        <f>IF(I1608=0,0,IF(I1608&lt;100,(H1608+0.1)*I1608-M1608+7.5,0))</f>
        <v>0</v>
      </c>
      <c r="O1608" s="83">
        <f>N1608+M1608</f>
        <v>0</v>
      </c>
      <c r="P1608" s="84"/>
      <c r="Q1608" s="78">
        <v>30</v>
      </c>
      <c r="R1608" s="85" t="s">
        <v>318</v>
      </c>
      <c r="S1608" s="84" t="s">
        <v>4491</v>
      </c>
    </row>
    <row r="1609" spans="1:19" s="42" customFormat="1" ht="15.9" x14ac:dyDescent="0.45">
      <c r="A1609" s="8"/>
      <c r="B1609" s="75" t="s">
        <v>3723</v>
      </c>
      <c r="C1609" s="76" t="s">
        <v>3720</v>
      </c>
      <c r="D1609" s="76" t="s">
        <v>3721</v>
      </c>
      <c r="E1609" s="76" t="s">
        <v>3724</v>
      </c>
      <c r="F1609" s="77" t="s">
        <v>52</v>
      </c>
      <c r="G1609" s="78">
        <v>200</v>
      </c>
      <c r="H1609" s="79">
        <v>0.67</v>
      </c>
      <c r="I1609" s="80"/>
      <c r="J1609" s="81">
        <f>INT(I1609/G1609)</f>
        <v>0</v>
      </c>
      <c r="K1609" s="81">
        <f>MOD(I1609,G1609)</f>
        <v>0</v>
      </c>
      <c r="L1609" s="82" t="str">
        <f>IF(I1609="","-",J1609+K1609/(G1609/2))</f>
        <v>-</v>
      </c>
      <c r="M1609" s="83">
        <f>I1609*H1609</f>
        <v>0</v>
      </c>
      <c r="N1609" s="83">
        <f>IF(I1609=0,0,IF(I1609&lt;100,(H1609+0.1)*I1609-M1609+7.5,0))</f>
        <v>0</v>
      </c>
      <c r="O1609" s="83">
        <f>N1609+M1609</f>
        <v>0</v>
      </c>
      <c r="P1609" s="84"/>
      <c r="Q1609" s="78">
        <v>30</v>
      </c>
      <c r="R1609" s="85" t="s">
        <v>318</v>
      </c>
      <c r="S1609" s="84" t="s">
        <v>4512</v>
      </c>
    </row>
    <row r="1610" spans="1:19" s="42" customFormat="1" ht="15.9" x14ac:dyDescent="0.45">
      <c r="A1610" s="8"/>
      <c r="B1610" s="75" t="s">
        <v>3725</v>
      </c>
      <c r="C1610" s="76" t="s">
        <v>3720</v>
      </c>
      <c r="D1610" s="76" t="s">
        <v>3721</v>
      </c>
      <c r="E1610" s="76" t="s">
        <v>3726</v>
      </c>
      <c r="F1610" s="77" t="s">
        <v>52</v>
      </c>
      <c r="G1610" s="78">
        <v>200</v>
      </c>
      <c r="H1610" s="79">
        <v>0.67</v>
      </c>
      <c r="I1610" s="80"/>
      <c r="J1610" s="81">
        <f>INT(I1610/G1610)</f>
        <v>0</v>
      </c>
      <c r="K1610" s="81">
        <f>MOD(I1610,G1610)</f>
        <v>0</v>
      </c>
      <c r="L1610" s="82" t="str">
        <f>IF(I1610="","-",J1610+K1610/(G1610/2))</f>
        <v>-</v>
      </c>
      <c r="M1610" s="83">
        <f>I1610*H1610</f>
        <v>0</v>
      </c>
      <c r="N1610" s="83">
        <f>IF(I1610=0,0,IF(I1610&lt;100,(H1610+0.1)*I1610-M1610+7.5,0))</f>
        <v>0</v>
      </c>
      <c r="O1610" s="83">
        <f>N1610+M1610</f>
        <v>0</v>
      </c>
      <c r="P1610" s="84"/>
      <c r="Q1610" s="78">
        <v>30</v>
      </c>
      <c r="R1610" s="85" t="s">
        <v>318</v>
      </c>
      <c r="S1610" s="84" t="s">
        <v>4521</v>
      </c>
    </row>
    <row r="1611" spans="1:19" s="42" customFormat="1" ht="15.9" x14ac:dyDescent="0.45">
      <c r="A1611" s="8"/>
      <c r="B1611" s="75" t="s">
        <v>3727</v>
      </c>
      <c r="C1611" s="76" t="s">
        <v>3720</v>
      </c>
      <c r="D1611" s="76" t="s">
        <v>3721</v>
      </c>
      <c r="E1611" s="76" t="s">
        <v>1573</v>
      </c>
      <c r="F1611" s="77" t="s">
        <v>52</v>
      </c>
      <c r="G1611" s="78">
        <v>200</v>
      </c>
      <c r="H1611" s="79">
        <v>0.67</v>
      </c>
      <c r="I1611" s="80"/>
      <c r="J1611" s="81">
        <f>INT(I1611/G1611)</f>
        <v>0</v>
      </c>
      <c r="K1611" s="81">
        <f>MOD(I1611,G1611)</f>
        <v>0</v>
      </c>
      <c r="L1611" s="82" t="str">
        <f>IF(I1611="","-",J1611+K1611/(G1611/2))</f>
        <v>-</v>
      </c>
      <c r="M1611" s="83">
        <f>I1611*H1611</f>
        <v>0</v>
      </c>
      <c r="N1611" s="83">
        <f>IF(I1611=0,0,IF(I1611&lt;100,(H1611+0.1)*I1611-M1611+7.5,0))</f>
        <v>0</v>
      </c>
      <c r="O1611" s="83">
        <f>N1611+M1611</f>
        <v>0</v>
      </c>
      <c r="P1611" s="84"/>
      <c r="Q1611" s="78">
        <v>30</v>
      </c>
      <c r="R1611" s="85" t="s">
        <v>318</v>
      </c>
      <c r="S1611" s="84" t="s">
        <v>4493</v>
      </c>
    </row>
    <row r="1612" spans="1:19" s="42" customFormat="1" ht="15.9" x14ac:dyDescent="0.45">
      <c r="A1612" s="8"/>
      <c r="B1612" s="75" t="s">
        <v>3728</v>
      </c>
      <c r="C1612" s="76" t="s">
        <v>3729</v>
      </c>
      <c r="D1612" s="76" t="s">
        <v>3730</v>
      </c>
      <c r="E1612" s="76" t="s">
        <v>3731</v>
      </c>
      <c r="F1612" s="88" t="s">
        <v>52</v>
      </c>
      <c r="G1612" s="78">
        <v>200</v>
      </c>
      <c r="H1612" s="79">
        <v>0.67</v>
      </c>
      <c r="I1612" s="80"/>
      <c r="J1612" s="81">
        <f>INT(I1612/G1612)</f>
        <v>0</v>
      </c>
      <c r="K1612" s="81">
        <f>MOD(I1612,G1612)</f>
        <v>0</v>
      </c>
      <c r="L1612" s="82" t="str">
        <f>IF(I1612="","-",J1612+K1612/(G1612/2))</f>
        <v>-</v>
      </c>
      <c r="M1612" s="83">
        <f>I1612*H1612</f>
        <v>0</v>
      </c>
      <c r="N1612" s="83">
        <f>IF(I1612=0,0,IF(I1612&lt;100,(H1612+0.1)*I1612-M1612+7.5,0))</f>
        <v>0</v>
      </c>
      <c r="O1612" s="83">
        <f>N1612+M1612</f>
        <v>0</v>
      </c>
      <c r="P1612" s="84"/>
      <c r="Q1612" s="78">
        <v>30</v>
      </c>
      <c r="R1612" s="85" t="s">
        <v>755</v>
      </c>
      <c r="S1612" s="84" t="s">
        <v>4543</v>
      </c>
    </row>
    <row r="1613" spans="1:19" s="42" customFormat="1" ht="15.9" x14ac:dyDescent="0.45">
      <c r="A1613" s="8"/>
      <c r="B1613" s="75" t="s">
        <v>3732</v>
      </c>
      <c r="C1613" s="76" t="s">
        <v>3733</v>
      </c>
      <c r="D1613" s="76" t="s">
        <v>3734</v>
      </c>
      <c r="E1613" s="76" t="s">
        <v>76</v>
      </c>
      <c r="F1613" s="77" t="s">
        <v>52</v>
      </c>
      <c r="G1613" s="78">
        <v>350</v>
      </c>
      <c r="H1613" s="79">
        <v>0.75</v>
      </c>
      <c r="I1613" s="80"/>
      <c r="J1613" s="81">
        <f>INT(I1613/G1613)</f>
        <v>0</v>
      </c>
      <c r="K1613" s="81">
        <f>MOD(I1613,G1613)</f>
        <v>0</v>
      </c>
      <c r="L1613" s="82" t="str">
        <f>IF(I1613="","-",J1613+K1613/(G1613/2))</f>
        <v>-</v>
      </c>
      <c r="M1613" s="83">
        <f>I1613*H1613</f>
        <v>0</v>
      </c>
      <c r="N1613" s="83">
        <f>IF(I1613=0,0,IF(I1613&lt;100,(H1613+0.1)*I1613-M1613+7.5,0))</f>
        <v>0</v>
      </c>
      <c r="O1613" s="83">
        <f>N1613+M1613</f>
        <v>0</v>
      </c>
      <c r="P1613" s="84"/>
      <c r="Q1613" s="78">
        <v>25</v>
      </c>
      <c r="R1613" s="85" t="s">
        <v>3311</v>
      </c>
      <c r="S1613" s="84" t="s">
        <v>4581</v>
      </c>
    </row>
    <row r="1614" spans="1:19" s="42" customFormat="1" ht="15.9" x14ac:dyDescent="0.45">
      <c r="A1614" s="8"/>
      <c r="B1614" s="75" t="s">
        <v>3735</v>
      </c>
      <c r="C1614" s="76" t="s">
        <v>3733</v>
      </c>
      <c r="D1614" s="76" t="s">
        <v>3734</v>
      </c>
      <c r="E1614" s="76" t="s">
        <v>346</v>
      </c>
      <c r="F1614" s="77" t="s">
        <v>52</v>
      </c>
      <c r="G1614" s="78">
        <v>350</v>
      </c>
      <c r="H1614" s="79">
        <v>0.75</v>
      </c>
      <c r="I1614" s="80"/>
      <c r="J1614" s="81">
        <f>INT(I1614/G1614)</f>
        <v>0</v>
      </c>
      <c r="K1614" s="81">
        <f>MOD(I1614,G1614)</f>
        <v>0</v>
      </c>
      <c r="L1614" s="82" t="str">
        <f>IF(I1614="","-",J1614+K1614/(G1614/2))</f>
        <v>-</v>
      </c>
      <c r="M1614" s="83">
        <f>I1614*H1614</f>
        <v>0</v>
      </c>
      <c r="N1614" s="83">
        <f>IF(I1614=0,0,IF(I1614&lt;100,(H1614+0.1)*I1614-M1614+7.5,0))</f>
        <v>0</v>
      </c>
      <c r="O1614" s="83">
        <f>N1614+M1614</f>
        <v>0</v>
      </c>
      <c r="P1614" s="84"/>
      <c r="Q1614" s="78">
        <v>25</v>
      </c>
      <c r="R1614" s="85" t="s">
        <v>3311</v>
      </c>
      <c r="S1614" s="84" t="s">
        <v>4493</v>
      </c>
    </row>
    <row r="1615" spans="1:19" s="42" customFormat="1" ht="15.9" x14ac:dyDescent="0.45">
      <c r="A1615" s="8"/>
      <c r="B1615" s="75" t="s">
        <v>3736</v>
      </c>
      <c r="C1615" s="76" t="s">
        <v>3733</v>
      </c>
      <c r="D1615" s="76" t="s">
        <v>3734</v>
      </c>
      <c r="E1615" s="76" t="s">
        <v>737</v>
      </c>
      <c r="F1615" s="77" t="s">
        <v>52</v>
      </c>
      <c r="G1615" s="78">
        <v>350</v>
      </c>
      <c r="H1615" s="79">
        <v>0.75</v>
      </c>
      <c r="I1615" s="80"/>
      <c r="J1615" s="81">
        <f>INT(I1615/G1615)</f>
        <v>0</v>
      </c>
      <c r="K1615" s="81">
        <f>MOD(I1615,G1615)</f>
        <v>0</v>
      </c>
      <c r="L1615" s="82" t="str">
        <f>IF(I1615="","-",J1615+K1615/(G1615/2))</f>
        <v>-</v>
      </c>
      <c r="M1615" s="83">
        <f>I1615*H1615</f>
        <v>0</v>
      </c>
      <c r="N1615" s="83">
        <f>IF(I1615=0,0,IF(I1615&lt;100,(H1615+0.1)*I1615-M1615+7.5,0))</f>
        <v>0</v>
      </c>
      <c r="O1615" s="83">
        <f>N1615+M1615</f>
        <v>0</v>
      </c>
      <c r="P1615" s="84"/>
      <c r="Q1615" s="78">
        <v>25</v>
      </c>
      <c r="R1615" s="85" t="s">
        <v>3311</v>
      </c>
      <c r="S1615" s="84" t="s">
        <v>4512</v>
      </c>
    </row>
    <row r="1616" spans="1:19" s="42" customFormat="1" ht="15.9" x14ac:dyDescent="0.45">
      <c r="A1616" s="8"/>
      <c r="B1616" s="75" t="s">
        <v>3737</v>
      </c>
      <c r="C1616" s="76" t="s">
        <v>3733</v>
      </c>
      <c r="D1616" s="76" t="s">
        <v>3734</v>
      </c>
      <c r="E1616" s="76" t="s">
        <v>3738</v>
      </c>
      <c r="F1616" s="77" t="s">
        <v>52</v>
      </c>
      <c r="G1616" s="78">
        <v>350</v>
      </c>
      <c r="H1616" s="79">
        <v>0.75</v>
      </c>
      <c r="I1616" s="80"/>
      <c r="J1616" s="81">
        <f>INT(I1616/G1616)</f>
        <v>0</v>
      </c>
      <c r="K1616" s="81">
        <f>MOD(I1616,G1616)</f>
        <v>0</v>
      </c>
      <c r="L1616" s="82" t="str">
        <f>IF(I1616="","-",J1616+K1616/(G1616/2))</f>
        <v>-</v>
      </c>
      <c r="M1616" s="83">
        <f>I1616*H1616</f>
        <v>0</v>
      </c>
      <c r="N1616" s="83">
        <f>IF(I1616=0,0,IF(I1616&lt;100,(H1616+0.1)*I1616-M1616+7.5,0))</f>
        <v>0</v>
      </c>
      <c r="O1616" s="83">
        <f>N1616+M1616</f>
        <v>0</v>
      </c>
      <c r="P1616" s="84"/>
      <c r="Q1616" s="78">
        <v>25</v>
      </c>
      <c r="R1616" s="85" t="s">
        <v>3311</v>
      </c>
      <c r="S1616" s="84" t="s">
        <v>4558</v>
      </c>
    </row>
    <row r="1617" spans="1:19" s="42" customFormat="1" ht="15.9" x14ac:dyDescent="0.45">
      <c r="A1617" s="8"/>
      <c r="B1617" s="75" t="s">
        <v>3739</v>
      </c>
      <c r="C1617" s="86" t="s">
        <v>3740</v>
      </c>
      <c r="D1617" s="86" t="s">
        <v>3741</v>
      </c>
      <c r="E1617" s="86" t="s">
        <v>4475</v>
      </c>
      <c r="F1617" s="87" t="s">
        <v>52</v>
      </c>
      <c r="G1617" s="78">
        <v>100</v>
      </c>
      <c r="H1617" s="79">
        <v>2</v>
      </c>
      <c r="I1617" s="80"/>
      <c r="J1617" s="81">
        <f>INT(I1617/G1617)</f>
        <v>0</v>
      </c>
      <c r="K1617" s="81">
        <f>MOD(I1617,G1617)</f>
        <v>0</v>
      </c>
      <c r="L1617" s="82" t="str">
        <f>IF(I1617="","-",J1617+K1617/(G1617/2))</f>
        <v>-</v>
      </c>
      <c r="M1617" s="83">
        <f>I1617*H1617</f>
        <v>0</v>
      </c>
      <c r="N1617" s="83">
        <f>IF(I1617=0,0,IF(I1617&lt;100,(H1617+0.1)*I1617-M1617+7.5,0))</f>
        <v>0</v>
      </c>
      <c r="O1617" s="83">
        <f>N1617+M1617</f>
        <v>0</v>
      </c>
      <c r="P1617" s="84"/>
      <c r="Q1617" s="78">
        <v>60</v>
      </c>
      <c r="R1617" s="85" t="s">
        <v>274</v>
      </c>
      <c r="S1617" s="84" t="s">
        <v>5477</v>
      </c>
    </row>
    <row r="1618" spans="1:19" s="42" customFormat="1" ht="15.9" x14ac:dyDescent="0.45">
      <c r="A1618" s="8"/>
      <c r="B1618" s="75" t="s">
        <v>3742</v>
      </c>
      <c r="C1618" s="86" t="s">
        <v>3740</v>
      </c>
      <c r="D1618" s="86" t="s">
        <v>3741</v>
      </c>
      <c r="E1618" s="86" t="s">
        <v>4476</v>
      </c>
      <c r="F1618" s="87" t="s">
        <v>52</v>
      </c>
      <c r="G1618" s="78">
        <v>100</v>
      </c>
      <c r="H1618" s="79">
        <v>2</v>
      </c>
      <c r="I1618" s="80"/>
      <c r="J1618" s="81">
        <f>INT(I1618/G1618)</f>
        <v>0</v>
      </c>
      <c r="K1618" s="81">
        <f>MOD(I1618,G1618)</f>
        <v>0</v>
      </c>
      <c r="L1618" s="82" t="str">
        <f>IF(I1618="","-",J1618+K1618/(G1618/2))</f>
        <v>-</v>
      </c>
      <c r="M1618" s="83">
        <f>I1618*H1618</f>
        <v>0</v>
      </c>
      <c r="N1618" s="83">
        <f>IF(I1618=0,0,IF(I1618&lt;100,(H1618+0.1)*I1618-M1618+7.5,0))</f>
        <v>0</v>
      </c>
      <c r="O1618" s="83">
        <f>N1618+M1618</f>
        <v>0</v>
      </c>
      <c r="P1618" s="84"/>
      <c r="Q1618" s="78">
        <v>60</v>
      </c>
      <c r="R1618" s="85" t="s">
        <v>274</v>
      </c>
      <c r="S1618" s="84" t="s">
        <v>5478</v>
      </c>
    </row>
    <row r="1619" spans="1:19" s="42" customFormat="1" ht="15.9" x14ac:dyDescent="0.45">
      <c r="A1619" s="8"/>
      <c r="B1619" s="75" t="s">
        <v>3743</v>
      </c>
      <c r="C1619" s="86" t="s">
        <v>3740</v>
      </c>
      <c r="D1619" s="86" t="s">
        <v>3741</v>
      </c>
      <c r="E1619" s="86" t="s">
        <v>4477</v>
      </c>
      <c r="F1619" s="87" t="s">
        <v>52</v>
      </c>
      <c r="G1619" s="78">
        <v>100</v>
      </c>
      <c r="H1619" s="79">
        <v>2</v>
      </c>
      <c r="I1619" s="80"/>
      <c r="J1619" s="81">
        <f>INT(I1619/G1619)</f>
        <v>0</v>
      </c>
      <c r="K1619" s="81">
        <f>MOD(I1619,G1619)</f>
        <v>0</v>
      </c>
      <c r="L1619" s="82" t="str">
        <f>IF(I1619="","-",J1619+K1619/(G1619/2))</f>
        <v>-</v>
      </c>
      <c r="M1619" s="83">
        <f>I1619*H1619</f>
        <v>0</v>
      </c>
      <c r="N1619" s="83">
        <f>IF(I1619=0,0,IF(I1619&lt;100,(H1619+0.1)*I1619-M1619+7.5,0))</f>
        <v>0</v>
      </c>
      <c r="O1619" s="83">
        <f>N1619+M1619</f>
        <v>0</v>
      </c>
      <c r="P1619" s="84"/>
      <c r="Q1619" s="78">
        <v>60</v>
      </c>
      <c r="R1619" s="85" t="s">
        <v>274</v>
      </c>
      <c r="S1619" s="84" t="s">
        <v>5479</v>
      </c>
    </row>
    <row r="1620" spans="1:19" s="42" customFormat="1" ht="15.9" x14ac:dyDescent="0.45">
      <c r="A1620" s="8"/>
      <c r="B1620" s="75" t="s">
        <v>3744</v>
      </c>
      <c r="C1620" s="86" t="s">
        <v>3740</v>
      </c>
      <c r="D1620" s="86" t="s">
        <v>3741</v>
      </c>
      <c r="E1620" s="86" t="s">
        <v>4478</v>
      </c>
      <c r="F1620" s="87" t="s">
        <v>52</v>
      </c>
      <c r="G1620" s="78">
        <v>100</v>
      </c>
      <c r="H1620" s="79">
        <v>2.0699999999999998</v>
      </c>
      <c r="I1620" s="80"/>
      <c r="J1620" s="81">
        <f>INT(I1620/G1620)</f>
        <v>0</v>
      </c>
      <c r="K1620" s="81">
        <f>MOD(I1620,G1620)</f>
        <v>0</v>
      </c>
      <c r="L1620" s="82" t="str">
        <f>IF(I1620="","-",J1620+K1620/(G1620/2))</f>
        <v>-</v>
      </c>
      <c r="M1620" s="83">
        <f>I1620*H1620</f>
        <v>0</v>
      </c>
      <c r="N1620" s="83">
        <f>IF(I1620=0,0,IF(I1620&lt;100,(H1620+0.1)*I1620-M1620+7.5,0))</f>
        <v>0</v>
      </c>
      <c r="O1620" s="83">
        <f>N1620+M1620</f>
        <v>0</v>
      </c>
      <c r="P1620" s="84"/>
      <c r="Q1620" s="78">
        <v>70</v>
      </c>
      <c r="R1620" s="85" t="s">
        <v>274</v>
      </c>
      <c r="S1620" s="84" t="s">
        <v>4493</v>
      </c>
    </row>
    <row r="1621" spans="1:19" s="42" customFormat="1" ht="15.9" x14ac:dyDescent="0.45">
      <c r="A1621" s="8"/>
      <c r="B1621" s="75" t="s">
        <v>3745</v>
      </c>
      <c r="C1621" s="86" t="s">
        <v>3740</v>
      </c>
      <c r="D1621" s="86" t="s">
        <v>3741</v>
      </c>
      <c r="E1621" s="86" t="s">
        <v>4479</v>
      </c>
      <c r="F1621" s="87" t="s">
        <v>52</v>
      </c>
      <c r="G1621" s="78">
        <v>100</v>
      </c>
      <c r="H1621" s="79">
        <v>2.0699999999999998</v>
      </c>
      <c r="I1621" s="80"/>
      <c r="J1621" s="81">
        <f>INT(I1621/G1621)</f>
        <v>0</v>
      </c>
      <c r="K1621" s="81">
        <f>MOD(I1621,G1621)</f>
        <v>0</v>
      </c>
      <c r="L1621" s="82" t="str">
        <f>IF(I1621="","-",J1621+K1621/(G1621/2))</f>
        <v>-</v>
      </c>
      <c r="M1621" s="83">
        <f>I1621*H1621</f>
        <v>0</v>
      </c>
      <c r="N1621" s="83">
        <f>IF(I1621=0,0,IF(I1621&lt;100,(H1621+0.1)*I1621-M1621+7.5,0))</f>
        <v>0</v>
      </c>
      <c r="O1621" s="83">
        <f>N1621+M1621</f>
        <v>0</v>
      </c>
      <c r="P1621" s="84"/>
      <c r="Q1621" s="78">
        <v>70</v>
      </c>
      <c r="R1621" s="85" t="s">
        <v>274</v>
      </c>
      <c r="S1621" s="84" t="s">
        <v>5480</v>
      </c>
    </row>
    <row r="1622" spans="1:19" s="42" customFormat="1" ht="15.9" x14ac:dyDescent="0.45">
      <c r="A1622" s="8"/>
      <c r="B1622" s="75" t="s">
        <v>3746</v>
      </c>
      <c r="C1622" s="86" t="s">
        <v>3740</v>
      </c>
      <c r="D1622" s="86" t="s">
        <v>3741</v>
      </c>
      <c r="E1622" s="86" t="s">
        <v>4480</v>
      </c>
      <c r="F1622" s="87" t="s">
        <v>52</v>
      </c>
      <c r="G1622" s="78">
        <v>100</v>
      </c>
      <c r="H1622" s="79">
        <v>2</v>
      </c>
      <c r="I1622" s="80"/>
      <c r="J1622" s="81">
        <f>INT(I1622/G1622)</f>
        <v>0</v>
      </c>
      <c r="K1622" s="81">
        <f>MOD(I1622,G1622)</f>
        <v>0</v>
      </c>
      <c r="L1622" s="82" t="str">
        <f>IF(I1622="","-",J1622+K1622/(G1622/2))</f>
        <v>-</v>
      </c>
      <c r="M1622" s="83">
        <f>I1622*H1622</f>
        <v>0</v>
      </c>
      <c r="N1622" s="83">
        <f>IF(I1622=0,0,IF(I1622&lt;100,(H1622+0.1)*I1622-M1622+7.5,0))</f>
        <v>0</v>
      </c>
      <c r="O1622" s="83">
        <f>N1622+M1622</f>
        <v>0</v>
      </c>
      <c r="P1622" s="84"/>
      <c r="Q1622" s="78">
        <v>50</v>
      </c>
      <c r="R1622" s="85" t="s">
        <v>274</v>
      </c>
      <c r="S1622" s="84" t="s">
        <v>5481</v>
      </c>
    </row>
    <row r="1623" spans="1:19" s="42" customFormat="1" ht="15.9" x14ac:dyDescent="0.45">
      <c r="A1623" s="8"/>
      <c r="B1623" s="75" t="s">
        <v>3747</v>
      </c>
      <c r="C1623" s="86" t="s">
        <v>3740</v>
      </c>
      <c r="D1623" s="86" t="s">
        <v>3741</v>
      </c>
      <c r="E1623" s="86" t="s">
        <v>4481</v>
      </c>
      <c r="F1623" s="87" t="s">
        <v>52</v>
      </c>
      <c r="G1623" s="78">
        <v>100</v>
      </c>
      <c r="H1623" s="79">
        <v>2.0699999999999998</v>
      </c>
      <c r="I1623" s="80"/>
      <c r="J1623" s="81">
        <f>INT(I1623/G1623)</f>
        <v>0</v>
      </c>
      <c r="K1623" s="81">
        <f>MOD(I1623,G1623)</f>
        <v>0</v>
      </c>
      <c r="L1623" s="82" t="str">
        <f>IF(I1623="","-",J1623+K1623/(G1623/2))</f>
        <v>-</v>
      </c>
      <c r="M1623" s="83">
        <f>I1623*H1623</f>
        <v>0</v>
      </c>
      <c r="N1623" s="83">
        <f>IF(I1623=0,0,IF(I1623&lt;100,(H1623+0.1)*I1623-M1623+7.5,0))</f>
        <v>0</v>
      </c>
      <c r="O1623" s="83">
        <f>N1623+M1623</f>
        <v>0</v>
      </c>
      <c r="P1623" s="84"/>
      <c r="Q1623" s="78">
        <v>70</v>
      </c>
      <c r="R1623" s="85" t="s">
        <v>274</v>
      </c>
      <c r="S1623" s="84" t="s">
        <v>5482</v>
      </c>
    </row>
    <row r="1624" spans="1:19" s="42" customFormat="1" ht="15.9" x14ac:dyDescent="0.45">
      <c r="A1624" s="8"/>
      <c r="B1624" s="75" t="s">
        <v>3748</v>
      </c>
      <c r="C1624" s="86" t="s">
        <v>3740</v>
      </c>
      <c r="D1624" s="86" t="s">
        <v>3741</v>
      </c>
      <c r="E1624" s="86" t="s">
        <v>4482</v>
      </c>
      <c r="F1624" s="87" t="s">
        <v>52</v>
      </c>
      <c r="G1624" s="78">
        <v>100</v>
      </c>
      <c r="H1624" s="79">
        <v>2.0699999999999998</v>
      </c>
      <c r="I1624" s="80"/>
      <c r="J1624" s="81">
        <f>INT(I1624/G1624)</f>
        <v>0</v>
      </c>
      <c r="K1624" s="81">
        <f>MOD(I1624,G1624)</f>
        <v>0</v>
      </c>
      <c r="L1624" s="82" t="str">
        <f>IF(I1624="","-",J1624+K1624/(G1624/2))</f>
        <v>-</v>
      </c>
      <c r="M1624" s="83">
        <f>I1624*H1624</f>
        <v>0</v>
      </c>
      <c r="N1624" s="83">
        <f>IF(I1624=0,0,IF(I1624&lt;100,(H1624+0.1)*I1624-M1624+7.5,0))</f>
        <v>0</v>
      </c>
      <c r="O1624" s="83">
        <f>N1624+M1624</f>
        <v>0</v>
      </c>
      <c r="P1624" s="84"/>
      <c r="Q1624" s="78">
        <v>70</v>
      </c>
      <c r="R1624" s="85" t="s">
        <v>274</v>
      </c>
      <c r="S1624" s="84" t="s">
        <v>5415</v>
      </c>
    </row>
    <row r="1625" spans="1:19" s="42" customFormat="1" ht="15.9" x14ac:dyDescent="0.45">
      <c r="A1625" s="8"/>
      <c r="B1625" s="75" t="s">
        <v>3749</v>
      </c>
      <c r="C1625" s="86" t="s">
        <v>3740</v>
      </c>
      <c r="D1625" s="86" t="s">
        <v>3741</v>
      </c>
      <c r="E1625" s="86" t="s">
        <v>4483</v>
      </c>
      <c r="F1625" s="87" t="s">
        <v>52</v>
      </c>
      <c r="G1625" s="78">
        <v>100</v>
      </c>
      <c r="H1625" s="79">
        <v>2.0699999999999998</v>
      </c>
      <c r="I1625" s="80"/>
      <c r="J1625" s="81">
        <f>INT(I1625/G1625)</f>
        <v>0</v>
      </c>
      <c r="K1625" s="81">
        <f>MOD(I1625,G1625)</f>
        <v>0</v>
      </c>
      <c r="L1625" s="82" t="str">
        <f>IF(I1625="","-",J1625+K1625/(G1625/2))</f>
        <v>-</v>
      </c>
      <c r="M1625" s="83">
        <f>I1625*H1625</f>
        <v>0</v>
      </c>
      <c r="N1625" s="83">
        <f>IF(I1625=0,0,IF(I1625&lt;100,(H1625+0.1)*I1625-M1625+7.5,0))</f>
        <v>0</v>
      </c>
      <c r="O1625" s="83">
        <f>N1625+M1625</f>
        <v>0</v>
      </c>
      <c r="P1625" s="84"/>
      <c r="Q1625" s="78">
        <v>70</v>
      </c>
      <c r="R1625" s="85" t="s">
        <v>274</v>
      </c>
      <c r="S1625" s="84" t="s">
        <v>5483</v>
      </c>
    </row>
    <row r="1626" spans="1:19" s="42" customFormat="1" ht="15.9" x14ac:dyDescent="0.45">
      <c r="A1626" s="8"/>
      <c r="B1626" s="75" t="s">
        <v>3750</v>
      </c>
      <c r="C1626" s="86" t="s">
        <v>3740</v>
      </c>
      <c r="D1626" s="86" t="s">
        <v>3741</v>
      </c>
      <c r="E1626" s="86" t="s">
        <v>4484</v>
      </c>
      <c r="F1626" s="87" t="s">
        <v>52</v>
      </c>
      <c r="G1626" s="78">
        <v>100</v>
      </c>
      <c r="H1626" s="79">
        <v>2.0699999999999998</v>
      </c>
      <c r="I1626" s="80"/>
      <c r="J1626" s="81">
        <f>INT(I1626/G1626)</f>
        <v>0</v>
      </c>
      <c r="K1626" s="81">
        <f>MOD(I1626,G1626)</f>
        <v>0</v>
      </c>
      <c r="L1626" s="82" t="str">
        <f>IF(I1626="","-",J1626+K1626/(G1626/2))</f>
        <v>-</v>
      </c>
      <c r="M1626" s="83">
        <f>I1626*H1626</f>
        <v>0</v>
      </c>
      <c r="N1626" s="83">
        <f>IF(I1626=0,0,IF(I1626&lt;100,(H1626+0.1)*I1626-M1626+7.5,0))</f>
        <v>0</v>
      </c>
      <c r="O1626" s="83">
        <f>N1626+M1626</f>
        <v>0</v>
      </c>
      <c r="P1626" s="84"/>
      <c r="Q1626" s="78">
        <v>70</v>
      </c>
      <c r="R1626" s="85" t="s">
        <v>274</v>
      </c>
      <c r="S1626" s="84" t="s">
        <v>5484</v>
      </c>
    </row>
    <row r="1627" spans="1:19" s="42" customFormat="1" ht="15.9" x14ac:dyDescent="0.45">
      <c r="A1627" s="8"/>
      <c r="B1627" s="75" t="s">
        <v>3751</v>
      </c>
      <c r="C1627" s="86" t="s">
        <v>3740</v>
      </c>
      <c r="D1627" s="86" t="s">
        <v>3741</v>
      </c>
      <c r="E1627" s="86" t="s">
        <v>4485</v>
      </c>
      <c r="F1627" s="87" t="s">
        <v>52</v>
      </c>
      <c r="G1627" s="78">
        <v>100</v>
      </c>
      <c r="H1627" s="79">
        <v>2</v>
      </c>
      <c r="I1627" s="80"/>
      <c r="J1627" s="81">
        <f>INT(I1627/G1627)</f>
        <v>0</v>
      </c>
      <c r="K1627" s="81">
        <f>MOD(I1627,G1627)</f>
        <v>0</v>
      </c>
      <c r="L1627" s="82" t="str">
        <f>IF(I1627="","-",J1627+K1627/(G1627/2))</f>
        <v>-</v>
      </c>
      <c r="M1627" s="83">
        <f>I1627*H1627</f>
        <v>0</v>
      </c>
      <c r="N1627" s="83">
        <f>IF(I1627=0,0,IF(I1627&lt;100,(H1627+0.1)*I1627-M1627+7.5,0))</f>
        <v>0</v>
      </c>
      <c r="O1627" s="83">
        <f>N1627+M1627</f>
        <v>0</v>
      </c>
      <c r="P1627" s="84"/>
      <c r="Q1627" s="78">
        <v>60</v>
      </c>
      <c r="R1627" s="85" t="s">
        <v>274</v>
      </c>
      <c r="S1627" s="84" t="s">
        <v>5485</v>
      </c>
    </row>
    <row r="1628" spans="1:19" s="42" customFormat="1" ht="15.9" x14ac:dyDescent="0.45">
      <c r="A1628" s="8"/>
      <c r="B1628" s="75" t="s">
        <v>3752</v>
      </c>
      <c r="C1628" s="86" t="s">
        <v>3740</v>
      </c>
      <c r="D1628" s="86" t="s">
        <v>3741</v>
      </c>
      <c r="E1628" s="86" t="s">
        <v>4486</v>
      </c>
      <c r="F1628" s="87" t="s">
        <v>52</v>
      </c>
      <c r="G1628" s="78">
        <v>100</v>
      </c>
      <c r="H1628" s="79">
        <v>2</v>
      </c>
      <c r="I1628" s="80"/>
      <c r="J1628" s="81">
        <f>INT(I1628/G1628)</f>
        <v>0</v>
      </c>
      <c r="K1628" s="81">
        <f>MOD(I1628,G1628)</f>
        <v>0</v>
      </c>
      <c r="L1628" s="82" t="str">
        <f>IF(I1628="","-",J1628+K1628/(G1628/2))</f>
        <v>-</v>
      </c>
      <c r="M1628" s="83">
        <f>I1628*H1628</f>
        <v>0</v>
      </c>
      <c r="N1628" s="83">
        <f>IF(I1628=0,0,IF(I1628&lt;100,(H1628+0.1)*I1628-M1628+7.5,0))</f>
        <v>0</v>
      </c>
      <c r="O1628" s="83">
        <f>N1628+M1628</f>
        <v>0</v>
      </c>
      <c r="P1628" s="84"/>
      <c r="Q1628" s="78">
        <v>60</v>
      </c>
      <c r="R1628" s="85" t="s">
        <v>274</v>
      </c>
      <c r="S1628" s="84" t="s">
        <v>4671</v>
      </c>
    </row>
    <row r="1629" spans="1:19" s="42" customFormat="1" ht="15.9" x14ac:dyDescent="0.45">
      <c r="A1629" s="8"/>
      <c r="B1629" s="75" t="s">
        <v>3753</v>
      </c>
      <c r="C1629" s="86" t="s">
        <v>3740</v>
      </c>
      <c r="D1629" s="86" t="s">
        <v>3741</v>
      </c>
      <c r="E1629" s="86" t="s">
        <v>4487</v>
      </c>
      <c r="F1629" s="87" t="s">
        <v>52</v>
      </c>
      <c r="G1629" s="78">
        <v>100</v>
      </c>
      <c r="H1629" s="79">
        <v>2.0699999999999998</v>
      </c>
      <c r="I1629" s="80"/>
      <c r="J1629" s="81">
        <f>INT(I1629/G1629)</f>
        <v>0</v>
      </c>
      <c r="K1629" s="81">
        <f>MOD(I1629,G1629)</f>
        <v>0</v>
      </c>
      <c r="L1629" s="82" t="str">
        <f>IF(I1629="","-",J1629+K1629/(G1629/2))</f>
        <v>-</v>
      </c>
      <c r="M1629" s="83">
        <f>I1629*H1629</f>
        <v>0</v>
      </c>
      <c r="N1629" s="83">
        <f>IF(I1629=0,0,IF(I1629&lt;100,(H1629+0.1)*I1629-M1629+7.5,0))</f>
        <v>0</v>
      </c>
      <c r="O1629" s="83">
        <f>N1629+M1629</f>
        <v>0</v>
      </c>
      <c r="P1629" s="84"/>
      <c r="Q1629" s="78">
        <v>70</v>
      </c>
      <c r="R1629" s="85" t="s">
        <v>274</v>
      </c>
      <c r="S1629" s="84" t="s">
        <v>4512</v>
      </c>
    </row>
    <row r="1630" spans="1:19" s="42" customFormat="1" ht="15.9" x14ac:dyDescent="0.45">
      <c r="A1630" s="8"/>
      <c r="B1630" s="75" t="s">
        <v>3754</v>
      </c>
      <c r="C1630" s="86" t="s">
        <v>3740</v>
      </c>
      <c r="D1630" s="86" t="s">
        <v>3741</v>
      </c>
      <c r="E1630" s="86" t="s">
        <v>4488</v>
      </c>
      <c r="F1630" s="87" t="s">
        <v>52</v>
      </c>
      <c r="G1630" s="78">
        <v>100</v>
      </c>
      <c r="H1630" s="79">
        <v>2.0699999999999998</v>
      </c>
      <c r="I1630" s="80"/>
      <c r="J1630" s="81">
        <f>INT(I1630/G1630)</f>
        <v>0</v>
      </c>
      <c r="K1630" s="81">
        <f>MOD(I1630,G1630)</f>
        <v>0</v>
      </c>
      <c r="L1630" s="82" t="str">
        <f>IF(I1630="","-",J1630+K1630/(G1630/2))</f>
        <v>-</v>
      </c>
      <c r="M1630" s="83">
        <f>I1630*H1630</f>
        <v>0</v>
      </c>
      <c r="N1630" s="83">
        <f>IF(I1630=0,0,IF(I1630&lt;100,(H1630+0.1)*I1630-M1630+7.5,0))</f>
        <v>0</v>
      </c>
      <c r="O1630" s="83">
        <f>N1630+M1630</f>
        <v>0</v>
      </c>
      <c r="P1630" s="84"/>
      <c r="Q1630" s="78">
        <v>70</v>
      </c>
      <c r="R1630" s="85" t="s">
        <v>274</v>
      </c>
      <c r="S1630" s="84" t="s">
        <v>4971</v>
      </c>
    </row>
    <row r="1631" spans="1:19" s="42" customFormat="1" ht="15.9" x14ac:dyDescent="0.45">
      <c r="A1631" s="8"/>
      <c r="B1631" s="75" t="s">
        <v>3755</v>
      </c>
      <c r="C1631" s="76" t="s">
        <v>3756</v>
      </c>
      <c r="D1631" s="76" t="s">
        <v>3757</v>
      </c>
      <c r="E1631" s="76" t="s">
        <v>3758</v>
      </c>
      <c r="F1631" s="77" t="s">
        <v>52</v>
      </c>
      <c r="G1631" s="78">
        <v>100</v>
      </c>
      <c r="H1631" s="79">
        <v>0.91</v>
      </c>
      <c r="I1631" s="80"/>
      <c r="J1631" s="81">
        <f>INT(I1631/G1631)</f>
        <v>0</v>
      </c>
      <c r="K1631" s="81">
        <f>MOD(I1631,G1631)</f>
        <v>0</v>
      </c>
      <c r="L1631" s="82" t="str">
        <f>IF(I1631="","-",J1631+K1631/(G1631/2))</f>
        <v>-</v>
      </c>
      <c r="M1631" s="83">
        <f>I1631*H1631</f>
        <v>0</v>
      </c>
      <c r="N1631" s="83">
        <f>IF(I1631=0,0,IF(I1631&lt;100,(H1631+0.1)*I1631-M1631+7.5,0))</f>
        <v>0</v>
      </c>
      <c r="O1631" s="83">
        <f>N1631+M1631</f>
        <v>0</v>
      </c>
      <c r="P1631" s="84"/>
      <c r="Q1631" s="78">
        <v>100</v>
      </c>
      <c r="R1631" s="85" t="s">
        <v>53</v>
      </c>
      <c r="S1631" s="84" t="s">
        <v>5268</v>
      </c>
    </row>
    <row r="1632" spans="1:19" s="42" customFormat="1" ht="15.9" x14ac:dyDescent="0.45">
      <c r="A1632" s="8"/>
      <c r="B1632" s="75" t="s">
        <v>3759</v>
      </c>
      <c r="C1632" s="76" t="s">
        <v>3756</v>
      </c>
      <c r="D1632" s="76" t="s">
        <v>3757</v>
      </c>
      <c r="E1632" s="76" t="s">
        <v>3760</v>
      </c>
      <c r="F1632" s="77" t="s">
        <v>52</v>
      </c>
      <c r="G1632" s="78">
        <v>100</v>
      </c>
      <c r="H1632" s="79">
        <v>0.91</v>
      </c>
      <c r="I1632" s="80"/>
      <c r="J1632" s="81">
        <f>INT(I1632/G1632)</f>
        <v>0</v>
      </c>
      <c r="K1632" s="81">
        <f>MOD(I1632,G1632)</f>
        <v>0</v>
      </c>
      <c r="L1632" s="82" t="str">
        <f>IF(I1632="","-",J1632+K1632/(G1632/2))</f>
        <v>-</v>
      </c>
      <c r="M1632" s="83">
        <f>I1632*H1632</f>
        <v>0</v>
      </c>
      <c r="N1632" s="83">
        <f>IF(I1632=0,0,IF(I1632&lt;100,(H1632+0.1)*I1632-M1632+7.5,0))</f>
        <v>0</v>
      </c>
      <c r="O1632" s="83">
        <f>N1632+M1632</f>
        <v>0</v>
      </c>
      <c r="P1632" s="84"/>
      <c r="Q1632" s="78">
        <v>60</v>
      </c>
      <c r="R1632" s="85" t="s">
        <v>163</v>
      </c>
      <c r="S1632" s="84" t="s">
        <v>5268</v>
      </c>
    </row>
    <row r="1633" spans="1:19" s="42" customFormat="1" ht="15.9" x14ac:dyDescent="0.45">
      <c r="A1633" s="8"/>
      <c r="B1633" s="75" t="s">
        <v>3761</v>
      </c>
      <c r="C1633" s="76" t="s">
        <v>3762</v>
      </c>
      <c r="D1633" s="76" t="s">
        <v>3763</v>
      </c>
      <c r="E1633" s="76" t="s">
        <v>76</v>
      </c>
      <c r="F1633" s="88" t="s">
        <v>52</v>
      </c>
      <c r="G1633" s="78">
        <v>100</v>
      </c>
      <c r="H1633" s="79">
        <v>0.86</v>
      </c>
      <c r="I1633" s="80"/>
      <c r="J1633" s="81">
        <f>INT(I1633/G1633)</f>
        <v>0</v>
      </c>
      <c r="K1633" s="81">
        <f>MOD(I1633,G1633)</f>
        <v>0</v>
      </c>
      <c r="L1633" s="82" t="str">
        <f>IF(I1633="","-",J1633+K1633/(G1633/2))</f>
        <v>-</v>
      </c>
      <c r="M1633" s="83">
        <f>I1633*H1633</f>
        <v>0</v>
      </c>
      <c r="N1633" s="83">
        <f>IF(I1633=0,0,IF(I1633&lt;100,(H1633+0.1)*I1633-M1633+7.5,0))</f>
        <v>0</v>
      </c>
      <c r="O1633" s="83">
        <f>N1633+M1633</f>
        <v>0</v>
      </c>
      <c r="P1633" s="84"/>
      <c r="Q1633" s="78">
        <v>80</v>
      </c>
      <c r="R1633" s="85" t="s">
        <v>163</v>
      </c>
      <c r="S1633" s="84" t="s">
        <v>5268</v>
      </c>
    </row>
    <row r="1634" spans="1:19" s="42" customFormat="1" ht="15.9" x14ac:dyDescent="0.45">
      <c r="A1634" s="8"/>
      <c r="B1634" s="75" t="s">
        <v>3764</v>
      </c>
      <c r="C1634" s="76" t="s">
        <v>3762</v>
      </c>
      <c r="D1634" s="76" t="s">
        <v>3763</v>
      </c>
      <c r="E1634" s="76" t="s">
        <v>3765</v>
      </c>
      <c r="F1634" s="77" t="s">
        <v>52</v>
      </c>
      <c r="G1634" s="78">
        <v>100</v>
      </c>
      <c r="H1634" s="79">
        <v>0.91</v>
      </c>
      <c r="I1634" s="80"/>
      <c r="J1634" s="81">
        <f>INT(I1634/G1634)</f>
        <v>0</v>
      </c>
      <c r="K1634" s="81">
        <f>MOD(I1634,G1634)</f>
        <v>0</v>
      </c>
      <c r="L1634" s="82" t="str">
        <f>IF(I1634="","-",J1634+K1634/(G1634/2))</f>
        <v>-</v>
      </c>
      <c r="M1634" s="83">
        <f>I1634*H1634</f>
        <v>0</v>
      </c>
      <c r="N1634" s="83">
        <f>IF(I1634=0,0,IF(I1634&lt;100,(H1634+0.1)*I1634-M1634+7.5,0))</f>
        <v>0</v>
      </c>
      <c r="O1634" s="83">
        <f>N1634+M1634</f>
        <v>0</v>
      </c>
      <c r="P1634" s="84"/>
      <c r="Q1634" s="78">
        <v>45</v>
      </c>
      <c r="R1634" s="85">
        <v>6</v>
      </c>
      <c r="S1634" s="84" t="s">
        <v>5269</v>
      </c>
    </row>
    <row r="1635" spans="1:19" s="42" customFormat="1" ht="15.9" x14ac:dyDescent="0.45">
      <c r="A1635" s="8"/>
      <c r="B1635" s="75" t="s">
        <v>3766</v>
      </c>
      <c r="C1635" s="76" t="s">
        <v>3762</v>
      </c>
      <c r="D1635" s="76" t="s">
        <v>3763</v>
      </c>
      <c r="E1635" s="76" t="s">
        <v>3767</v>
      </c>
      <c r="F1635" s="77" t="s">
        <v>52</v>
      </c>
      <c r="G1635" s="78">
        <v>100</v>
      </c>
      <c r="H1635" s="79">
        <v>0.91</v>
      </c>
      <c r="I1635" s="80"/>
      <c r="J1635" s="81">
        <f>INT(I1635/G1635)</f>
        <v>0</v>
      </c>
      <c r="K1635" s="81">
        <f>MOD(I1635,G1635)</f>
        <v>0</v>
      </c>
      <c r="L1635" s="82" t="str">
        <f>IF(I1635="","-",J1635+K1635/(G1635/2))</f>
        <v>-</v>
      </c>
      <c r="M1635" s="83">
        <f>I1635*H1635</f>
        <v>0</v>
      </c>
      <c r="N1635" s="83">
        <f>IF(I1635=0,0,IF(I1635&lt;100,(H1635+0.1)*I1635-M1635+7.5,0))</f>
        <v>0</v>
      </c>
      <c r="O1635" s="83">
        <f>N1635+M1635</f>
        <v>0</v>
      </c>
      <c r="P1635" s="84"/>
      <c r="Q1635" s="78">
        <v>100</v>
      </c>
      <c r="R1635" s="85" t="s">
        <v>53</v>
      </c>
      <c r="S1635" s="84" t="s">
        <v>5268</v>
      </c>
    </row>
    <row r="1636" spans="1:19" s="42" customFormat="1" ht="15.9" x14ac:dyDescent="0.45">
      <c r="A1636" s="8"/>
      <c r="B1636" s="75" t="s">
        <v>3768</v>
      </c>
      <c r="C1636" s="76" t="s">
        <v>3762</v>
      </c>
      <c r="D1636" s="76" t="s">
        <v>3763</v>
      </c>
      <c r="E1636" s="76" t="s">
        <v>3769</v>
      </c>
      <c r="F1636" s="77" t="s">
        <v>52</v>
      </c>
      <c r="G1636" s="78">
        <v>100</v>
      </c>
      <c r="H1636" s="79">
        <v>0.91</v>
      </c>
      <c r="I1636" s="80"/>
      <c r="J1636" s="81">
        <f>INT(I1636/G1636)</f>
        <v>0</v>
      </c>
      <c r="K1636" s="81">
        <f>MOD(I1636,G1636)</f>
        <v>0</v>
      </c>
      <c r="L1636" s="82" t="str">
        <f>IF(I1636="","-",J1636+K1636/(G1636/2))</f>
        <v>-</v>
      </c>
      <c r="M1636" s="83">
        <f>I1636*H1636</f>
        <v>0</v>
      </c>
      <c r="N1636" s="83">
        <f>IF(I1636=0,0,IF(I1636&lt;100,(H1636+0.1)*I1636-M1636+7.5,0))</f>
        <v>0</v>
      </c>
      <c r="O1636" s="83">
        <f>N1636+M1636</f>
        <v>0</v>
      </c>
      <c r="P1636" s="84"/>
      <c r="Q1636" s="78">
        <v>100</v>
      </c>
      <c r="R1636" s="85" t="s">
        <v>53</v>
      </c>
      <c r="S1636" s="84" t="s">
        <v>5268</v>
      </c>
    </row>
    <row r="1637" spans="1:19" s="42" customFormat="1" ht="15.9" x14ac:dyDescent="0.45">
      <c r="A1637" s="8"/>
      <c r="B1637" s="75" t="s">
        <v>3770</v>
      </c>
      <c r="C1637" s="76" t="s">
        <v>3762</v>
      </c>
      <c r="D1637" s="76" t="s">
        <v>3763</v>
      </c>
      <c r="E1637" s="76" t="s">
        <v>3771</v>
      </c>
      <c r="F1637" s="77" t="s">
        <v>52</v>
      </c>
      <c r="G1637" s="78">
        <v>100</v>
      </c>
      <c r="H1637" s="79">
        <v>0.91</v>
      </c>
      <c r="I1637" s="80"/>
      <c r="J1637" s="81">
        <f>INT(I1637/G1637)</f>
        <v>0</v>
      </c>
      <c r="K1637" s="81">
        <f>MOD(I1637,G1637)</f>
        <v>0</v>
      </c>
      <c r="L1637" s="82" t="str">
        <f>IF(I1637="","-",J1637+K1637/(G1637/2))</f>
        <v>-</v>
      </c>
      <c r="M1637" s="83">
        <f>I1637*H1637</f>
        <v>0</v>
      </c>
      <c r="N1637" s="83">
        <f>IF(I1637=0,0,IF(I1637&lt;100,(H1637+0.1)*I1637-M1637+7.5,0))</f>
        <v>0</v>
      </c>
      <c r="O1637" s="83">
        <f>N1637+M1637</f>
        <v>0</v>
      </c>
      <c r="P1637" s="84"/>
      <c r="Q1637" s="78">
        <v>60</v>
      </c>
      <c r="R1637" s="85" t="s">
        <v>53</v>
      </c>
      <c r="S1637" s="84" t="s">
        <v>5270</v>
      </c>
    </row>
    <row r="1638" spans="1:19" s="42" customFormat="1" ht="15.9" x14ac:dyDescent="0.45">
      <c r="A1638" s="8"/>
      <c r="B1638" s="75" t="s">
        <v>3772</v>
      </c>
      <c r="C1638" s="76" t="s">
        <v>3762</v>
      </c>
      <c r="D1638" s="76" t="s">
        <v>3763</v>
      </c>
      <c r="E1638" s="76" t="s">
        <v>3773</v>
      </c>
      <c r="F1638" s="77" t="s">
        <v>52</v>
      </c>
      <c r="G1638" s="78">
        <v>100</v>
      </c>
      <c r="H1638" s="79">
        <v>0.91</v>
      </c>
      <c r="I1638" s="80"/>
      <c r="J1638" s="81">
        <f>INT(I1638/G1638)</f>
        <v>0</v>
      </c>
      <c r="K1638" s="81">
        <f>MOD(I1638,G1638)</f>
        <v>0</v>
      </c>
      <c r="L1638" s="82" t="str">
        <f>IF(I1638="","-",J1638+K1638/(G1638/2))</f>
        <v>-</v>
      </c>
      <c r="M1638" s="83">
        <f>I1638*H1638</f>
        <v>0</v>
      </c>
      <c r="N1638" s="83">
        <f>IF(I1638=0,0,IF(I1638&lt;100,(H1638+0.1)*I1638-M1638+7.5,0))</f>
        <v>0</v>
      </c>
      <c r="O1638" s="83">
        <f>N1638+M1638</f>
        <v>0</v>
      </c>
      <c r="P1638" s="84"/>
      <c r="Q1638" s="78">
        <v>100</v>
      </c>
      <c r="R1638" s="85" t="s">
        <v>163</v>
      </c>
      <c r="S1638" s="84" t="s">
        <v>5271</v>
      </c>
    </row>
    <row r="1639" spans="1:19" s="42" customFormat="1" ht="15.9" x14ac:dyDescent="0.45">
      <c r="A1639" s="8"/>
      <c r="B1639" s="75" t="s">
        <v>3774</v>
      </c>
      <c r="C1639" s="76" t="s">
        <v>3762</v>
      </c>
      <c r="D1639" s="76" t="s">
        <v>3763</v>
      </c>
      <c r="E1639" s="76" t="s">
        <v>3775</v>
      </c>
      <c r="F1639" s="77" t="s">
        <v>52</v>
      </c>
      <c r="G1639" s="78">
        <v>100</v>
      </c>
      <c r="H1639" s="79">
        <v>0.91</v>
      </c>
      <c r="I1639" s="80"/>
      <c r="J1639" s="81">
        <f>INT(I1639/G1639)</f>
        <v>0</v>
      </c>
      <c r="K1639" s="81">
        <f>MOD(I1639,G1639)</f>
        <v>0</v>
      </c>
      <c r="L1639" s="82" t="str">
        <f>IF(I1639="","-",J1639+K1639/(G1639/2))</f>
        <v>-</v>
      </c>
      <c r="M1639" s="83">
        <f>I1639*H1639</f>
        <v>0</v>
      </c>
      <c r="N1639" s="83">
        <f>IF(I1639=0,0,IF(I1639&lt;100,(H1639+0.1)*I1639-M1639+7.5,0))</f>
        <v>0</v>
      </c>
      <c r="O1639" s="83">
        <f>N1639+M1639</f>
        <v>0</v>
      </c>
      <c r="P1639" s="84"/>
      <c r="Q1639" s="78">
        <v>100</v>
      </c>
      <c r="R1639" s="85" t="s">
        <v>53</v>
      </c>
      <c r="S1639" s="84" t="s">
        <v>5272</v>
      </c>
    </row>
    <row r="1640" spans="1:19" s="42" customFormat="1" ht="15.9" x14ac:dyDescent="0.45">
      <c r="A1640" s="8"/>
      <c r="B1640" s="75" t="s">
        <v>3776</v>
      </c>
      <c r="C1640" s="76" t="s">
        <v>3762</v>
      </c>
      <c r="D1640" s="76" t="s">
        <v>3763</v>
      </c>
      <c r="E1640" s="76" t="s">
        <v>3777</v>
      </c>
      <c r="F1640" s="77" t="s">
        <v>52</v>
      </c>
      <c r="G1640" s="78">
        <v>100</v>
      </c>
      <c r="H1640" s="79">
        <v>0.91</v>
      </c>
      <c r="I1640" s="80"/>
      <c r="J1640" s="81">
        <f>INT(I1640/G1640)</f>
        <v>0</v>
      </c>
      <c r="K1640" s="81">
        <f>MOD(I1640,G1640)</f>
        <v>0</v>
      </c>
      <c r="L1640" s="82" t="str">
        <f>IF(I1640="","-",J1640+K1640/(G1640/2))</f>
        <v>-</v>
      </c>
      <c r="M1640" s="83">
        <f>I1640*H1640</f>
        <v>0</v>
      </c>
      <c r="N1640" s="83">
        <f>IF(I1640=0,0,IF(I1640&lt;100,(H1640+0.1)*I1640-M1640+7.5,0))</f>
        <v>0</v>
      </c>
      <c r="O1640" s="83">
        <f>N1640+M1640</f>
        <v>0</v>
      </c>
      <c r="P1640" s="84"/>
      <c r="Q1640" s="78">
        <v>100</v>
      </c>
      <c r="R1640" s="85" t="s">
        <v>53</v>
      </c>
      <c r="S1640" s="84" t="s">
        <v>5268</v>
      </c>
    </row>
    <row r="1641" spans="1:19" s="42" customFormat="1" ht="15.9" x14ac:dyDescent="0.45">
      <c r="A1641" s="8"/>
      <c r="B1641" s="75" t="s">
        <v>3778</v>
      </c>
      <c r="C1641" s="76" t="s">
        <v>3762</v>
      </c>
      <c r="D1641" s="76" t="s">
        <v>3763</v>
      </c>
      <c r="E1641" s="76" t="s">
        <v>3779</v>
      </c>
      <c r="F1641" s="77" t="s">
        <v>52</v>
      </c>
      <c r="G1641" s="78">
        <v>100</v>
      </c>
      <c r="H1641" s="79">
        <v>0.91</v>
      </c>
      <c r="I1641" s="80"/>
      <c r="J1641" s="81">
        <f>INT(I1641/G1641)</f>
        <v>0</v>
      </c>
      <c r="K1641" s="81">
        <f>MOD(I1641,G1641)</f>
        <v>0</v>
      </c>
      <c r="L1641" s="82" t="str">
        <f>IF(I1641="","-",J1641+K1641/(G1641/2))</f>
        <v>-</v>
      </c>
      <c r="M1641" s="83">
        <f>I1641*H1641</f>
        <v>0</v>
      </c>
      <c r="N1641" s="83">
        <f>IF(I1641=0,0,IF(I1641&lt;100,(H1641+0.1)*I1641-M1641+7.5,0))</f>
        <v>0</v>
      </c>
      <c r="O1641" s="83">
        <f>N1641+M1641</f>
        <v>0</v>
      </c>
      <c r="P1641" s="84"/>
      <c r="Q1641" s="78">
        <v>100</v>
      </c>
      <c r="R1641" s="85" t="s">
        <v>53</v>
      </c>
      <c r="S1641" s="84" t="s">
        <v>5273</v>
      </c>
    </row>
    <row r="1642" spans="1:19" s="42" customFormat="1" ht="15.9" x14ac:dyDescent="0.45">
      <c r="A1642" s="8"/>
      <c r="B1642" s="75" t="s">
        <v>3780</v>
      </c>
      <c r="C1642" s="76" t="s">
        <v>3762</v>
      </c>
      <c r="D1642" s="76" t="s">
        <v>3763</v>
      </c>
      <c r="E1642" s="76" t="s">
        <v>3781</v>
      </c>
      <c r="F1642" s="77" t="s">
        <v>52</v>
      </c>
      <c r="G1642" s="78">
        <v>100</v>
      </c>
      <c r="H1642" s="79">
        <v>0.91</v>
      </c>
      <c r="I1642" s="80"/>
      <c r="J1642" s="81">
        <f>INT(I1642/G1642)</f>
        <v>0</v>
      </c>
      <c r="K1642" s="81">
        <f>MOD(I1642,G1642)</f>
        <v>0</v>
      </c>
      <c r="L1642" s="82" t="str">
        <f>IF(I1642="","-",J1642+K1642/(G1642/2))</f>
        <v>-</v>
      </c>
      <c r="M1642" s="83">
        <f>I1642*H1642</f>
        <v>0</v>
      </c>
      <c r="N1642" s="83">
        <f>IF(I1642=0,0,IF(I1642&lt;100,(H1642+0.1)*I1642-M1642+7.5,0))</f>
        <v>0</v>
      </c>
      <c r="O1642" s="83">
        <f>N1642+M1642</f>
        <v>0</v>
      </c>
      <c r="P1642" s="84"/>
      <c r="Q1642" s="78">
        <v>100</v>
      </c>
      <c r="R1642" s="85" t="s">
        <v>53</v>
      </c>
      <c r="S1642" s="84" t="s">
        <v>5274</v>
      </c>
    </row>
    <row r="1643" spans="1:19" s="42" customFormat="1" ht="15.9" x14ac:dyDescent="0.45">
      <c r="A1643" s="8"/>
      <c r="B1643" s="75" t="s">
        <v>3782</v>
      </c>
      <c r="C1643" s="76" t="s">
        <v>3762</v>
      </c>
      <c r="D1643" s="76" t="s">
        <v>3763</v>
      </c>
      <c r="E1643" s="76" t="s">
        <v>3783</v>
      </c>
      <c r="F1643" s="77" t="s">
        <v>52</v>
      </c>
      <c r="G1643" s="78">
        <v>100</v>
      </c>
      <c r="H1643" s="79">
        <v>0.91</v>
      </c>
      <c r="I1643" s="80"/>
      <c r="J1643" s="81">
        <f>INT(I1643/G1643)</f>
        <v>0</v>
      </c>
      <c r="K1643" s="81">
        <f>MOD(I1643,G1643)</f>
        <v>0</v>
      </c>
      <c r="L1643" s="82" t="str">
        <f>IF(I1643="","-",J1643+K1643/(G1643/2))</f>
        <v>-</v>
      </c>
      <c r="M1643" s="83">
        <f>I1643*H1643</f>
        <v>0</v>
      </c>
      <c r="N1643" s="83">
        <f>IF(I1643=0,0,IF(I1643&lt;100,(H1643+0.1)*I1643-M1643+7.5,0))</f>
        <v>0</v>
      </c>
      <c r="O1643" s="83">
        <f>N1643+M1643</f>
        <v>0</v>
      </c>
      <c r="P1643" s="84"/>
      <c r="Q1643" s="78">
        <v>100</v>
      </c>
      <c r="R1643" s="85" t="s">
        <v>53</v>
      </c>
      <c r="S1643" s="84" t="s">
        <v>5275</v>
      </c>
    </row>
    <row r="1644" spans="1:19" s="42" customFormat="1" ht="15.9" x14ac:dyDescent="0.45">
      <c r="A1644" s="8"/>
      <c r="B1644" s="75" t="s">
        <v>3784</v>
      </c>
      <c r="C1644" s="76" t="s">
        <v>3762</v>
      </c>
      <c r="D1644" s="76" t="s">
        <v>3763</v>
      </c>
      <c r="E1644" s="76" t="s">
        <v>3785</v>
      </c>
      <c r="F1644" s="77" t="s">
        <v>52</v>
      </c>
      <c r="G1644" s="78">
        <v>100</v>
      </c>
      <c r="H1644" s="79">
        <v>0.91</v>
      </c>
      <c r="I1644" s="80"/>
      <c r="J1644" s="81">
        <f>INT(I1644/G1644)</f>
        <v>0</v>
      </c>
      <c r="K1644" s="81">
        <f>MOD(I1644,G1644)</f>
        <v>0</v>
      </c>
      <c r="L1644" s="82" t="str">
        <f>IF(I1644="","-",J1644+K1644/(G1644/2))</f>
        <v>-</v>
      </c>
      <c r="M1644" s="83">
        <f>I1644*H1644</f>
        <v>0</v>
      </c>
      <c r="N1644" s="83">
        <f>IF(I1644=0,0,IF(I1644&lt;100,(H1644+0.1)*I1644-M1644+7.5,0))</f>
        <v>0</v>
      </c>
      <c r="O1644" s="83">
        <f>N1644+M1644</f>
        <v>0</v>
      </c>
      <c r="P1644" s="84"/>
      <c r="Q1644" s="78">
        <v>150</v>
      </c>
      <c r="R1644" s="85" t="s">
        <v>53</v>
      </c>
      <c r="S1644" s="84" t="s">
        <v>5276</v>
      </c>
    </row>
    <row r="1645" spans="1:19" s="42" customFormat="1" ht="15.9" x14ac:dyDescent="0.45">
      <c r="A1645" s="8"/>
      <c r="B1645" s="75" t="s">
        <v>3786</v>
      </c>
      <c r="C1645" s="76" t="s">
        <v>3787</v>
      </c>
      <c r="D1645" s="76" t="s">
        <v>3788</v>
      </c>
      <c r="E1645" s="76" t="s">
        <v>76</v>
      </c>
      <c r="F1645" s="77" t="s">
        <v>52</v>
      </c>
      <c r="G1645" s="78">
        <v>100</v>
      </c>
      <c r="H1645" s="79">
        <v>1.22</v>
      </c>
      <c r="I1645" s="80"/>
      <c r="J1645" s="81">
        <f>INT(I1645/G1645)</f>
        <v>0</v>
      </c>
      <c r="K1645" s="81">
        <f>MOD(I1645,G1645)</f>
        <v>0</v>
      </c>
      <c r="L1645" s="82" t="str">
        <f>IF(I1645="","-",J1645+K1645/(G1645/2))</f>
        <v>-</v>
      </c>
      <c r="M1645" s="83">
        <f>I1645*H1645</f>
        <v>0</v>
      </c>
      <c r="N1645" s="83">
        <f>IF(I1645=0,0,IF(I1645&lt;100,(H1645+0.1)*I1645-M1645+7.5,0))</f>
        <v>0</v>
      </c>
      <c r="O1645" s="83">
        <f>N1645+M1645</f>
        <v>0</v>
      </c>
      <c r="P1645" s="84"/>
      <c r="Q1645" s="78">
        <v>150</v>
      </c>
      <c r="R1645" s="85" t="s">
        <v>77</v>
      </c>
      <c r="S1645" s="84" t="s">
        <v>5277</v>
      </c>
    </row>
    <row r="1646" spans="1:19" s="42" customFormat="1" ht="15.9" x14ac:dyDescent="0.45">
      <c r="A1646" s="8"/>
      <c r="B1646" s="75" t="s">
        <v>3789</v>
      </c>
      <c r="C1646" s="76" t="s">
        <v>3790</v>
      </c>
      <c r="D1646" s="76" t="s">
        <v>3791</v>
      </c>
      <c r="E1646" s="76" t="s">
        <v>76</v>
      </c>
      <c r="F1646" s="77" t="s">
        <v>52</v>
      </c>
      <c r="G1646" s="78">
        <v>250</v>
      </c>
      <c r="H1646" s="79">
        <v>1.18</v>
      </c>
      <c r="I1646" s="80"/>
      <c r="J1646" s="81">
        <f>INT(I1646/G1646)</f>
        <v>0</v>
      </c>
      <c r="K1646" s="81">
        <f>MOD(I1646,G1646)</f>
        <v>0</v>
      </c>
      <c r="L1646" s="82" t="str">
        <f>IF(I1646="","-",J1646+K1646/(G1646/2))</f>
        <v>-</v>
      </c>
      <c r="M1646" s="83">
        <f>I1646*H1646</f>
        <v>0</v>
      </c>
      <c r="N1646" s="83">
        <f>IF(I1646=0,0,IF(I1646&lt;100,(H1646+0.1)*I1646-M1646+7.5,0))</f>
        <v>0</v>
      </c>
      <c r="O1646" s="83">
        <f>N1646+M1646</f>
        <v>0</v>
      </c>
      <c r="P1646" s="84"/>
      <c r="Q1646" s="78">
        <v>100</v>
      </c>
      <c r="R1646" s="85" t="s">
        <v>138</v>
      </c>
      <c r="S1646" s="84" t="s">
        <v>4543</v>
      </c>
    </row>
    <row r="1647" spans="1:19" s="42" customFormat="1" ht="15.9" x14ac:dyDescent="0.45">
      <c r="A1647" s="8"/>
      <c r="B1647" s="75" t="s">
        <v>3792</v>
      </c>
      <c r="C1647" s="76" t="s">
        <v>3793</v>
      </c>
      <c r="D1647" s="76" t="s">
        <v>3794</v>
      </c>
      <c r="E1647" s="76" t="s">
        <v>76</v>
      </c>
      <c r="F1647" s="77" t="s">
        <v>52</v>
      </c>
      <c r="G1647" s="78">
        <v>150</v>
      </c>
      <c r="H1647" s="79">
        <v>0.99</v>
      </c>
      <c r="I1647" s="80"/>
      <c r="J1647" s="81">
        <f>INT(I1647/G1647)</f>
        <v>0</v>
      </c>
      <c r="K1647" s="81">
        <f>MOD(I1647,G1647)</f>
        <v>0</v>
      </c>
      <c r="L1647" s="82" t="str">
        <f>IF(I1647="","-",J1647+K1647/(G1647/2))</f>
        <v>-</v>
      </c>
      <c r="M1647" s="83">
        <f>I1647*H1647</f>
        <v>0</v>
      </c>
      <c r="N1647" s="83">
        <f>IF(I1647=0,0,IF(I1647&lt;100,(H1647+0.1)*I1647-M1647+7.5,0))</f>
        <v>0</v>
      </c>
      <c r="O1647" s="83">
        <f>N1647+M1647</f>
        <v>0</v>
      </c>
      <c r="P1647" s="84"/>
      <c r="Q1647" s="78">
        <v>100</v>
      </c>
      <c r="R1647" s="85" t="s">
        <v>138</v>
      </c>
      <c r="S1647" s="84" t="s">
        <v>5278</v>
      </c>
    </row>
    <row r="1648" spans="1:19" s="42" customFormat="1" ht="15.9" x14ac:dyDescent="0.45">
      <c r="A1648" s="8"/>
      <c r="B1648" s="75" t="s">
        <v>3795</v>
      </c>
      <c r="C1648" s="76" t="s">
        <v>3796</v>
      </c>
      <c r="D1648" s="76" t="s">
        <v>3797</v>
      </c>
      <c r="E1648" s="76" t="s">
        <v>76</v>
      </c>
      <c r="F1648" s="77" t="s">
        <v>52</v>
      </c>
      <c r="G1648" s="78">
        <v>150</v>
      </c>
      <c r="H1648" s="79">
        <v>1.07</v>
      </c>
      <c r="I1648" s="80"/>
      <c r="J1648" s="81">
        <f>INT(I1648/G1648)</f>
        <v>0</v>
      </c>
      <c r="K1648" s="81">
        <f>MOD(I1648,G1648)</f>
        <v>0</v>
      </c>
      <c r="L1648" s="82" t="str">
        <f>IF(I1648="","-",J1648+K1648/(G1648/2))</f>
        <v>-</v>
      </c>
      <c r="M1648" s="83">
        <f>I1648*H1648</f>
        <v>0</v>
      </c>
      <c r="N1648" s="83">
        <f>IF(I1648=0,0,IF(I1648&lt;100,(H1648+0.1)*I1648-M1648+7.5,0))</f>
        <v>0</v>
      </c>
      <c r="O1648" s="83">
        <f>N1648+M1648</f>
        <v>0</v>
      </c>
      <c r="P1648" s="84"/>
      <c r="Q1648" s="78">
        <v>100</v>
      </c>
      <c r="R1648" s="85" t="s">
        <v>138</v>
      </c>
      <c r="S1648" s="84" t="s">
        <v>5279</v>
      </c>
    </row>
    <row r="1649" spans="1:19" s="42" customFormat="1" ht="15.9" x14ac:dyDescent="0.45">
      <c r="A1649" s="8"/>
      <c r="B1649" s="75" t="s">
        <v>3798</v>
      </c>
      <c r="C1649" s="76" t="s">
        <v>3796</v>
      </c>
      <c r="D1649" s="76" t="s">
        <v>3797</v>
      </c>
      <c r="E1649" s="76" t="s">
        <v>3799</v>
      </c>
      <c r="F1649" s="77" t="s">
        <v>52</v>
      </c>
      <c r="G1649" s="78">
        <v>150</v>
      </c>
      <c r="H1649" s="79">
        <v>2.36</v>
      </c>
      <c r="I1649" s="80"/>
      <c r="J1649" s="81">
        <f>INT(I1649/G1649)</f>
        <v>0</v>
      </c>
      <c r="K1649" s="81">
        <f>MOD(I1649,G1649)</f>
        <v>0</v>
      </c>
      <c r="L1649" s="82" t="str">
        <f>IF(I1649="","-",J1649+K1649/(G1649/2))</f>
        <v>-</v>
      </c>
      <c r="M1649" s="83">
        <f>I1649*H1649</f>
        <v>0</v>
      </c>
      <c r="N1649" s="83">
        <f>IF(I1649=0,0,IF(I1649&lt;100,(H1649+0.1)*I1649-M1649+7.5,0))</f>
        <v>0</v>
      </c>
      <c r="O1649" s="83">
        <f>N1649+M1649</f>
        <v>0</v>
      </c>
      <c r="P1649" s="84"/>
      <c r="Q1649" s="78">
        <v>120</v>
      </c>
      <c r="R1649" s="85" t="s">
        <v>163</v>
      </c>
      <c r="S1649" s="84" t="s">
        <v>5280</v>
      </c>
    </row>
    <row r="1650" spans="1:19" s="42" customFormat="1" ht="15.9" x14ac:dyDescent="0.45">
      <c r="A1650" s="8"/>
      <c r="B1650" s="75" t="s">
        <v>3800</v>
      </c>
      <c r="C1650" s="76" t="s">
        <v>3796</v>
      </c>
      <c r="D1650" s="76" t="s">
        <v>3797</v>
      </c>
      <c r="E1650" s="76" t="s">
        <v>3801</v>
      </c>
      <c r="F1650" s="77" t="s">
        <v>52</v>
      </c>
      <c r="G1650" s="78">
        <v>150</v>
      </c>
      <c r="H1650" s="79">
        <v>1.18</v>
      </c>
      <c r="I1650" s="80"/>
      <c r="J1650" s="81">
        <f>INT(I1650/G1650)</f>
        <v>0</v>
      </c>
      <c r="K1650" s="81">
        <f>MOD(I1650,G1650)</f>
        <v>0</v>
      </c>
      <c r="L1650" s="82" t="str">
        <f>IF(I1650="","-",J1650+K1650/(G1650/2))</f>
        <v>-</v>
      </c>
      <c r="M1650" s="83">
        <f>I1650*H1650</f>
        <v>0</v>
      </c>
      <c r="N1650" s="83">
        <f>IF(I1650=0,0,IF(I1650&lt;100,(H1650+0.1)*I1650-M1650+7.5,0))</f>
        <v>0</v>
      </c>
      <c r="O1650" s="83">
        <f>N1650+M1650</f>
        <v>0</v>
      </c>
      <c r="P1650" s="84"/>
      <c r="Q1650" s="78">
        <v>100</v>
      </c>
      <c r="R1650" s="85" t="s">
        <v>138</v>
      </c>
      <c r="S1650" s="84" t="s">
        <v>4503</v>
      </c>
    </row>
    <row r="1651" spans="1:19" s="42" customFormat="1" ht="15.9" x14ac:dyDescent="0.45">
      <c r="A1651" s="8"/>
      <c r="B1651" s="75" t="s">
        <v>3802</v>
      </c>
      <c r="C1651" s="76" t="s">
        <v>3796</v>
      </c>
      <c r="D1651" s="76" t="s">
        <v>3797</v>
      </c>
      <c r="E1651" s="76" t="s">
        <v>504</v>
      </c>
      <c r="F1651" s="77" t="s">
        <v>52</v>
      </c>
      <c r="G1651" s="78">
        <v>150</v>
      </c>
      <c r="H1651" s="79">
        <v>1.99</v>
      </c>
      <c r="I1651" s="80"/>
      <c r="J1651" s="81">
        <f>INT(I1651/G1651)</f>
        <v>0</v>
      </c>
      <c r="K1651" s="81">
        <f>MOD(I1651,G1651)</f>
        <v>0</v>
      </c>
      <c r="L1651" s="82" t="str">
        <f>IF(I1651="","-",J1651+K1651/(G1651/2))</f>
        <v>-</v>
      </c>
      <c r="M1651" s="83">
        <f>I1651*H1651</f>
        <v>0</v>
      </c>
      <c r="N1651" s="83">
        <f>IF(I1651=0,0,IF(I1651&lt;100,(H1651+0.1)*I1651-M1651+7.5,0))</f>
        <v>0</v>
      </c>
      <c r="O1651" s="83">
        <f>N1651+M1651</f>
        <v>0</v>
      </c>
      <c r="P1651" s="84"/>
      <c r="Q1651" s="78">
        <v>120</v>
      </c>
      <c r="R1651" s="85" t="s">
        <v>138</v>
      </c>
      <c r="S1651" s="84" t="s">
        <v>5281</v>
      </c>
    </row>
    <row r="1652" spans="1:19" s="42" customFormat="1" ht="15.9" x14ac:dyDescent="0.45">
      <c r="A1652" s="8"/>
      <c r="B1652" s="75" t="s">
        <v>3803</v>
      </c>
      <c r="C1652" s="76" t="s">
        <v>3804</v>
      </c>
      <c r="D1652" s="76" t="s">
        <v>3805</v>
      </c>
      <c r="E1652" s="76" t="s">
        <v>3806</v>
      </c>
      <c r="F1652" s="77" t="s">
        <v>52</v>
      </c>
      <c r="G1652" s="78">
        <v>150</v>
      </c>
      <c r="H1652" s="79">
        <v>1.18</v>
      </c>
      <c r="I1652" s="80"/>
      <c r="J1652" s="81">
        <f>INT(I1652/G1652)</f>
        <v>0</v>
      </c>
      <c r="K1652" s="81">
        <f>MOD(I1652,G1652)</f>
        <v>0</v>
      </c>
      <c r="L1652" s="82" t="str">
        <f>IF(I1652="","-",J1652+K1652/(G1652/2))</f>
        <v>-</v>
      </c>
      <c r="M1652" s="83">
        <f>I1652*H1652</f>
        <v>0</v>
      </c>
      <c r="N1652" s="83">
        <f>IF(I1652=0,0,IF(I1652&lt;100,(H1652+0.1)*I1652-M1652+7.5,0))</f>
        <v>0</v>
      </c>
      <c r="O1652" s="83">
        <f>N1652+M1652</f>
        <v>0</v>
      </c>
      <c r="P1652" s="84"/>
      <c r="Q1652" s="78">
        <v>100</v>
      </c>
      <c r="R1652" s="85" t="s">
        <v>138</v>
      </c>
      <c r="S1652" s="84" t="s">
        <v>5282</v>
      </c>
    </row>
    <row r="1653" spans="1:19" s="42" customFormat="1" ht="15.9" x14ac:dyDescent="0.45">
      <c r="A1653" s="8"/>
      <c r="B1653" s="75" t="s">
        <v>3807</v>
      </c>
      <c r="C1653" s="76" t="s">
        <v>3808</v>
      </c>
      <c r="D1653" s="76" t="s">
        <v>3809</v>
      </c>
      <c r="E1653" s="76" t="s">
        <v>3810</v>
      </c>
      <c r="F1653" s="77" t="s">
        <v>52</v>
      </c>
      <c r="G1653" s="78">
        <v>350</v>
      </c>
      <c r="H1653" s="79">
        <v>0.6</v>
      </c>
      <c r="I1653" s="80"/>
      <c r="J1653" s="81">
        <f>INT(I1653/G1653)</f>
        <v>0</v>
      </c>
      <c r="K1653" s="81">
        <f>MOD(I1653,G1653)</f>
        <v>0</v>
      </c>
      <c r="L1653" s="82" t="str">
        <f>IF(I1653="","-",J1653+K1653/(G1653/2))</f>
        <v>-</v>
      </c>
      <c r="M1653" s="83">
        <f>I1653*H1653</f>
        <v>0</v>
      </c>
      <c r="N1653" s="83">
        <f>IF(I1653=0,0,IF(I1653&lt;100,(H1653+0.1)*I1653-M1653+7.5,0))</f>
        <v>0</v>
      </c>
      <c r="O1653" s="83">
        <f>N1653+M1653</f>
        <v>0</v>
      </c>
      <c r="P1653" s="84"/>
      <c r="Q1653" s="78">
        <v>60</v>
      </c>
      <c r="R1653" s="85" t="s">
        <v>283</v>
      </c>
      <c r="S1653" s="84" t="s">
        <v>5283</v>
      </c>
    </row>
    <row r="1654" spans="1:19" s="42" customFormat="1" ht="15.9" x14ac:dyDescent="0.45">
      <c r="A1654" s="8"/>
      <c r="B1654" s="75" t="s">
        <v>3811</v>
      </c>
      <c r="C1654" s="76" t="s">
        <v>3812</v>
      </c>
      <c r="D1654" s="76" t="s">
        <v>3813</v>
      </c>
      <c r="E1654" s="76" t="s">
        <v>3814</v>
      </c>
      <c r="F1654" s="88" t="s">
        <v>52</v>
      </c>
      <c r="G1654" s="78">
        <v>250</v>
      </c>
      <c r="H1654" s="79">
        <v>0.88</v>
      </c>
      <c r="I1654" s="80"/>
      <c r="J1654" s="81">
        <f>INT(I1654/G1654)</f>
        <v>0</v>
      </c>
      <c r="K1654" s="81">
        <f>MOD(I1654,G1654)</f>
        <v>0</v>
      </c>
      <c r="L1654" s="82" t="str">
        <f>IF(I1654="","-",J1654+K1654/(G1654/2))</f>
        <v>-</v>
      </c>
      <c r="M1654" s="83">
        <f>I1654*H1654</f>
        <v>0</v>
      </c>
      <c r="N1654" s="83">
        <f>IF(I1654=0,0,IF(I1654&lt;100,(H1654+0.1)*I1654-M1654+7.5,0))</f>
        <v>0</v>
      </c>
      <c r="O1654" s="83">
        <f>N1654+M1654</f>
        <v>0</v>
      </c>
      <c r="P1654" s="84"/>
      <c r="Q1654" s="78">
        <v>70</v>
      </c>
      <c r="R1654" s="85" t="s">
        <v>63</v>
      </c>
      <c r="S1654" s="84" t="s">
        <v>5284</v>
      </c>
    </row>
    <row r="1655" spans="1:19" s="42" customFormat="1" ht="15.9" x14ac:dyDescent="0.45">
      <c r="A1655" s="8"/>
      <c r="B1655" s="75" t="s">
        <v>3815</v>
      </c>
      <c r="C1655" s="76" t="s">
        <v>3812</v>
      </c>
      <c r="D1655" s="76" t="s">
        <v>3813</v>
      </c>
      <c r="E1655" s="76" t="s">
        <v>3816</v>
      </c>
      <c r="F1655" s="88" t="s">
        <v>52</v>
      </c>
      <c r="G1655" s="78">
        <v>250</v>
      </c>
      <c r="H1655" s="79">
        <v>0.91</v>
      </c>
      <c r="I1655" s="80"/>
      <c r="J1655" s="81">
        <f>INT(I1655/G1655)</f>
        <v>0</v>
      </c>
      <c r="K1655" s="81">
        <f>MOD(I1655,G1655)</f>
        <v>0</v>
      </c>
      <c r="L1655" s="82" t="str">
        <f>IF(I1655="","-",J1655+K1655/(G1655/2))</f>
        <v>-</v>
      </c>
      <c r="M1655" s="83">
        <f>I1655*H1655</f>
        <v>0</v>
      </c>
      <c r="N1655" s="83">
        <f>IF(I1655=0,0,IF(I1655&lt;100,(H1655+0.1)*I1655-M1655+7.5,0))</f>
        <v>0</v>
      </c>
      <c r="O1655" s="83">
        <f>N1655+M1655</f>
        <v>0</v>
      </c>
      <c r="P1655" s="84"/>
      <c r="Q1655" s="78">
        <v>60</v>
      </c>
      <c r="R1655" s="85" t="s">
        <v>63</v>
      </c>
      <c r="S1655" s="84" t="s">
        <v>5285</v>
      </c>
    </row>
    <row r="1656" spans="1:19" s="42" customFormat="1" ht="15.9" x14ac:dyDescent="0.45">
      <c r="A1656" s="8"/>
      <c r="B1656" s="75" t="s">
        <v>3817</v>
      </c>
      <c r="C1656" s="86" t="s">
        <v>3812</v>
      </c>
      <c r="D1656" s="86" t="s">
        <v>3813</v>
      </c>
      <c r="E1656" s="86" t="s">
        <v>3818</v>
      </c>
      <c r="F1656" s="87" t="s">
        <v>52</v>
      </c>
      <c r="G1656" s="78">
        <v>250</v>
      </c>
      <c r="H1656" s="79">
        <v>0.88</v>
      </c>
      <c r="I1656" s="80"/>
      <c r="J1656" s="81">
        <f>INT(I1656/G1656)</f>
        <v>0</v>
      </c>
      <c r="K1656" s="81">
        <f>MOD(I1656,G1656)</f>
        <v>0</v>
      </c>
      <c r="L1656" s="82" t="str">
        <f>IF(I1656="","-",J1656+K1656/(G1656/2))</f>
        <v>-</v>
      </c>
      <c r="M1656" s="83">
        <f>I1656*H1656</f>
        <v>0</v>
      </c>
      <c r="N1656" s="83">
        <f>IF(I1656=0,0,IF(I1656&lt;100,(H1656+0.1)*I1656-M1656+7.5,0))</f>
        <v>0</v>
      </c>
      <c r="O1656" s="83">
        <f>N1656+M1656</f>
        <v>0</v>
      </c>
      <c r="P1656" s="84"/>
      <c r="Q1656" s="78">
        <v>70</v>
      </c>
      <c r="R1656" s="85" t="s">
        <v>245</v>
      </c>
      <c r="S1656" s="84" t="s">
        <v>5286</v>
      </c>
    </row>
    <row r="1657" spans="1:19" s="42" customFormat="1" ht="15.9" x14ac:dyDescent="0.45">
      <c r="A1657" s="8"/>
      <c r="B1657" s="75" t="s">
        <v>3819</v>
      </c>
      <c r="C1657" s="76" t="s">
        <v>3820</v>
      </c>
      <c r="D1657" s="76" t="s">
        <v>3821</v>
      </c>
      <c r="E1657" s="76" t="s">
        <v>3822</v>
      </c>
      <c r="F1657" s="77" t="s">
        <v>52</v>
      </c>
      <c r="G1657" s="78">
        <v>200</v>
      </c>
      <c r="H1657" s="79">
        <v>0.64</v>
      </c>
      <c r="I1657" s="80"/>
      <c r="J1657" s="81">
        <f>INT(I1657/G1657)</f>
        <v>0</v>
      </c>
      <c r="K1657" s="81">
        <f>MOD(I1657,G1657)</f>
        <v>0</v>
      </c>
      <c r="L1657" s="82" t="str">
        <f>IF(I1657="","-",J1657+K1657/(G1657/2))</f>
        <v>-</v>
      </c>
      <c r="M1657" s="83">
        <f>I1657*H1657</f>
        <v>0</v>
      </c>
      <c r="N1657" s="83">
        <f>IF(I1657=0,0,IF(I1657&lt;100,(H1657+0.1)*I1657-M1657+7.5,0))</f>
        <v>0</v>
      </c>
      <c r="O1657" s="83">
        <f>N1657+M1657</f>
        <v>0</v>
      </c>
      <c r="P1657" s="84"/>
      <c r="Q1657" s="78">
        <v>175</v>
      </c>
      <c r="R1657" s="85" t="s">
        <v>283</v>
      </c>
      <c r="S1657" s="84" t="s">
        <v>4967</v>
      </c>
    </row>
    <row r="1658" spans="1:19" s="42" customFormat="1" ht="15.9" x14ac:dyDescent="0.45">
      <c r="A1658" s="8"/>
      <c r="B1658" s="75" t="s">
        <v>3823</v>
      </c>
      <c r="C1658" s="76" t="s">
        <v>3824</v>
      </c>
      <c r="D1658" s="76" t="s">
        <v>3825</v>
      </c>
      <c r="E1658" s="76" t="s">
        <v>76</v>
      </c>
      <c r="F1658" s="77" t="s">
        <v>52</v>
      </c>
      <c r="G1658" s="78">
        <v>350</v>
      </c>
      <c r="H1658" s="79">
        <v>0.57000000000000006</v>
      </c>
      <c r="I1658" s="80"/>
      <c r="J1658" s="81">
        <f>INT(I1658/G1658)</f>
        <v>0</v>
      </c>
      <c r="K1658" s="81">
        <f>MOD(I1658,G1658)</f>
        <v>0</v>
      </c>
      <c r="L1658" s="82" t="str">
        <f>IF(I1658="","-",J1658+K1658/(G1658/2))</f>
        <v>-</v>
      </c>
      <c r="M1658" s="83">
        <f>I1658*H1658</f>
        <v>0</v>
      </c>
      <c r="N1658" s="83">
        <f>IF(I1658=0,0,IF(I1658&lt;100,(H1658+0.1)*I1658-M1658+7.5,0))</f>
        <v>0</v>
      </c>
      <c r="O1658" s="83">
        <f>N1658+M1658</f>
        <v>0</v>
      </c>
      <c r="P1658" s="84"/>
      <c r="Q1658" s="78">
        <v>60</v>
      </c>
      <c r="R1658" s="85" t="s">
        <v>283</v>
      </c>
      <c r="S1658" s="84" t="s">
        <v>5283</v>
      </c>
    </row>
    <row r="1659" spans="1:19" s="42" customFormat="1" ht="15.9" x14ac:dyDescent="0.45">
      <c r="A1659" s="8"/>
      <c r="B1659" s="75" t="s">
        <v>3826</v>
      </c>
      <c r="C1659" s="76" t="s">
        <v>3827</v>
      </c>
      <c r="D1659" s="76" t="s">
        <v>3828</v>
      </c>
      <c r="E1659" s="76" t="s">
        <v>1304</v>
      </c>
      <c r="F1659" s="77" t="s">
        <v>52</v>
      </c>
      <c r="G1659" s="78">
        <v>200</v>
      </c>
      <c r="H1659" s="79">
        <v>1.1200000000000001</v>
      </c>
      <c r="I1659" s="80"/>
      <c r="J1659" s="81">
        <f>INT(I1659/G1659)</f>
        <v>0</v>
      </c>
      <c r="K1659" s="81">
        <f>MOD(I1659,G1659)</f>
        <v>0</v>
      </c>
      <c r="L1659" s="82" t="str">
        <f>IF(I1659="","-",J1659+K1659/(G1659/2))</f>
        <v>-</v>
      </c>
      <c r="M1659" s="83">
        <f>I1659*H1659</f>
        <v>0</v>
      </c>
      <c r="N1659" s="83">
        <f>IF(I1659=0,0,IF(I1659&lt;100,(H1659+0.1)*I1659-M1659+7.5,0))</f>
        <v>0</v>
      </c>
      <c r="O1659" s="83">
        <f>N1659+M1659</f>
        <v>0</v>
      </c>
      <c r="P1659" s="84"/>
      <c r="Q1659" s="78">
        <v>100</v>
      </c>
      <c r="R1659" s="85" t="s">
        <v>245</v>
      </c>
      <c r="S1659" s="84" t="s">
        <v>5287</v>
      </c>
    </row>
    <row r="1660" spans="1:19" s="42" customFormat="1" ht="15.9" x14ac:dyDescent="0.45">
      <c r="A1660" s="8"/>
      <c r="B1660" s="75" t="s">
        <v>3829</v>
      </c>
      <c r="C1660" s="76" t="s">
        <v>3827</v>
      </c>
      <c r="D1660" s="76" t="s">
        <v>3828</v>
      </c>
      <c r="E1660" s="76" t="s">
        <v>3830</v>
      </c>
      <c r="F1660" s="77" t="s">
        <v>52</v>
      </c>
      <c r="G1660" s="78">
        <v>200</v>
      </c>
      <c r="H1660" s="79">
        <v>0.89</v>
      </c>
      <c r="I1660" s="80"/>
      <c r="J1660" s="81">
        <f>INT(I1660/G1660)</f>
        <v>0</v>
      </c>
      <c r="K1660" s="81">
        <f>MOD(I1660,G1660)</f>
        <v>0</v>
      </c>
      <c r="L1660" s="82" t="str">
        <f>IF(I1660="","-",J1660+K1660/(G1660/2))</f>
        <v>-</v>
      </c>
      <c r="M1660" s="83">
        <f>I1660*H1660</f>
        <v>0</v>
      </c>
      <c r="N1660" s="83">
        <f>IF(I1660=0,0,IF(I1660&lt;100,(H1660+0.1)*I1660-M1660+7.5,0))</f>
        <v>0</v>
      </c>
      <c r="O1660" s="83">
        <f>N1660+M1660</f>
        <v>0</v>
      </c>
      <c r="P1660" s="84"/>
      <c r="Q1660" s="78">
        <v>130</v>
      </c>
      <c r="R1660" s="85" t="s">
        <v>283</v>
      </c>
      <c r="S1660" s="84" t="s">
        <v>5288</v>
      </c>
    </row>
    <row r="1661" spans="1:19" s="42" customFormat="1" ht="15.9" x14ac:dyDescent="0.45">
      <c r="A1661" s="8"/>
      <c r="B1661" s="75" t="s">
        <v>3831</v>
      </c>
      <c r="C1661" s="76" t="s">
        <v>3832</v>
      </c>
      <c r="D1661" s="76" t="s">
        <v>3833</v>
      </c>
      <c r="E1661" s="76" t="s">
        <v>76</v>
      </c>
      <c r="F1661" s="77" t="s">
        <v>52</v>
      </c>
      <c r="G1661" s="78">
        <v>350</v>
      </c>
      <c r="H1661" s="79">
        <v>0.64</v>
      </c>
      <c r="I1661" s="80"/>
      <c r="J1661" s="81">
        <f>INT(I1661/G1661)</f>
        <v>0</v>
      </c>
      <c r="K1661" s="81">
        <f>MOD(I1661,G1661)</f>
        <v>0</v>
      </c>
      <c r="L1661" s="82" t="str">
        <f>IF(I1661="","-",J1661+K1661/(G1661/2))</f>
        <v>-</v>
      </c>
      <c r="M1661" s="83">
        <f>I1661*H1661</f>
        <v>0</v>
      </c>
      <c r="N1661" s="83">
        <f>IF(I1661=0,0,IF(I1661&lt;100,(H1661+0.1)*I1661-M1661+7.5,0))</f>
        <v>0</v>
      </c>
      <c r="O1661" s="83">
        <f>N1661+M1661</f>
        <v>0</v>
      </c>
      <c r="P1661" s="84"/>
      <c r="Q1661" s="78">
        <v>60</v>
      </c>
      <c r="R1661" s="85" t="s">
        <v>290</v>
      </c>
      <c r="S1661" s="84" t="s">
        <v>5289</v>
      </c>
    </row>
    <row r="1662" spans="1:19" s="42" customFormat="1" ht="15.9" x14ac:dyDescent="0.45">
      <c r="A1662" s="8"/>
      <c r="B1662" s="75" t="s">
        <v>3834</v>
      </c>
      <c r="C1662" s="76" t="s">
        <v>3835</v>
      </c>
      <c r="D1662" s="76" t="s">
        <v>3836</v>
      </c>
      <c r="E1662" s="76" t="s">
        <v>3837</v>
      </c>
      <c r="F1662" s="77" t="s">
        <v>52</v>
      </c>
      <c r="G1662" s="78">
        <v>200</v>
      </c>
      <c r="H1662" s="79">
        <v>0.89</v>
      </c>
      <c r="I1662" s="80"/>
      <c r="J1662" s="81">
        <f>INT(I1662/G1662)</f>
        <v>0</v>
      </c>
      <c r="K1662" s="81">
        <f>MOD(I1662,G1662)</f>
        <v>0</v>
      </c>
      <c r="L1662" s="82" t="str">
        <f>IF(I1662="","-",J1662+K1662/(G1662/2))</f>
        <v>-</v>
      </c>
      <c r="M1662" s="83">
        <f>I1662*H1662</f>
        <v>0</v>
      </c>
      <c r="N1662" s="83">
        <f>IF(I1662=0,0,IF(I1662&lt;100,(H1662+0.1)*I1662-M1662+7.5,0))</f>
        <v>0</v>
      </c>
      <c r="O1662" s="83">
        <f>N1662+M1662</f>
        <v>0</v>
      </c>
      <c r="P1662" s="84"/>
      <c r="Q1662" s="78">
        <v>90</v>
      </c>
      <c r="R1662" s="85" t="s">
        <v>193</v>
      </c>
      <c r="S1662" s="84" t="s">
        <v>5290</v>
      </c>
    </row>
    <row r="1663" spans="1:19" s="42" customFormat="1" ht="15.9" x14ac:dyDescent="0.45">
      <c r="A1663" s="8"/>
      <c r="B1663" s="75" t="s">
        <v>3838</v>
      </c>
      <c r="C1663" s="76" t="s">
        <v>3839</v>
      </c>
      <c r="D1663" s="76" t="s">
        <v>3840</v>
      </c>
      <c r="E1663" s="76" t="s">
        <v>76</v>
      </c>
      <c r="F1663" s="88" t="s">
        <v>52</v>
      </c>
      <c r="G1663" s="78">
        <v>250</v>
      </c>
      <c r="H1663" s="79">
        <v>0.76</v>
      </c>
      <c r="I1663" s="80"/>
      <c r="J1663" s="81">
        <f>INT(I1663/G1663)</f>
        <v>0</v>
      </c>
      <c r="K1663" s="81">
        <f>MOD(I1663,G1663)</f>
        <v>0</v>
      </c>
      <c r="L1663" s="82" t="str">
        <f>IF(I1663="","-",J1663+K1663/(G1663/2))</f>
        <v>-</v>
      </c>
      <c r="M1663" s="83">
        <f>I1663*H1663</f>
        <v>0</v>
      </c>
      <c r="N1663" s="83">
        <f>IF(I1663=0,0,IF(I1663&lt;100,(H1663+0.1)*I1663-M1663+7.5,0))</f>
        <v>0</v>
      </c>
      <c r="O1663" s="83">
        <f>N1663+M1663</f>
        <v>0</v>
      </c>
      <c r="P1663" s="84"/>
      <c r="Q1663" s="78">
        <v>100</v>
      </c>
      <c r="R1663" s="85" t="s">
        <v>121</v>
      </c>
      <c r="S1663" s="84" t="s">
        <v>5291</v>
      </c>
    </row>
    <row r="1664" spans="1:19" s="42" customFormat="1" ht="15.9" x14ac:dyDescent="0.45">
      <c r="A1664" s="8"/>
      <c r="B1664" s="75" t="s">
        <v>3841</v>
      </c>
      <c r="C1664" s="86" t="s">
        <v>3839</v>
      </c>
      <c r="D1664" s="86" t="s">
        <v>3840</v>
      </c>
      <c r="E1664" s="86" t="s">
        <v>3842</v>
      </c>
      <c r="F1664" s="87" t="s">
        <v>52</v>
      </c>
      <c r="G1664" s="78">
        <v>250</v>
      </c>
      <c r="H1664" s="79">
        <v>0.91</v>
      </c>
      <c r="I1664" s="80"/>
      <c r="J1664" s="81">
        <f>INT(I1664/G1664)</f>
        <v>0</v>
      </c>
      <c r="K1664" s="81">
        <f>MOD(I1664,G1664)</f>
        <v>0</v>
      </c>
      <c r="L1664" s="82" t="str">
        <f>IF(I1664="","-",J1664+K1664/(G1664/2))</f>
        <v>-</v>
      </c>
      <c r="M1664" s="83">
        <f>I1664*H1664</f>
        <v>0</v>
      </c>
      <c r="N1664" s="83">
        <f>IF(I1664=0,0,IF(I1664&lt;100,(H1664+0.1)*I1664-M1664+7.5,0))</f>
        <v>0</v>
      </c>
      <c r="O1664" s="83">
        <f>N1664+M1664</f>
        <v>0</v>
      </c>
      <c r="P1664" s="84"/>
      <c r="Q1664" s="78">
        <v>70</v>
      </c>
      <c r="R1664" s="85" t="s">
        <v>121</v>
      </c>
      <c r="S1664" s="84" t="s">
        <v>5291</v>
      </c>
    </row>
    <row r="1665" spans="1:19" s="42" customFormat="1" ht="15.9" x14ac:dyDescent="0.45">
      <c r="A1665" s="8"/>
      <c r="B1665" s="75" t="s">
        <v>3843</v>
      </c>
      <c r="C1665" s="76" t="s">
        <v>3839</v>
      </c>
      <c r="D1665" s="76" t="s">
        <v>3840</v>
      </c>
      <c r="E1665" s="76" t="s">
        <v>3844</v>
      </c>
      <c r="F1665" s="77" t="s">
        <v>52</v>
      </c>
      <c r="G1665" s="78">
        <v>200</v>
      </c>
      <c r="H1665" s="79">
        <v>0.91</v>
      </c>
      <c r="I1665" s="80"/>
      <c r="J1665" s="81">
        <f>INT(I1665/G1665)</f>
        <v>0</v>
      </c>
      <c r="K1665" s="81">
        <f>MOD(I1665,G1665)</f>
        <v>0</v>
      </c>
      <c r="L1665" s="82" t="str">
        <f>IF(I1665="","-",J1665+K1665/(G1665/2))</f>
        <v>-</v>
      </c>
      <c r="M1665" s="83">
        <f>I1665*H1665</f>
        <v>0</v>
      </c>
      <c r="N1665" s="83">
        <f>IF(I1665=0,0,IF(I1665&lt;100,(H1665+0.1)*I1665-M1665+7.5,0))</f>
        <v>0</v>
      </c>
      <c r="O1665" s="83">
        <f>N1665+M1665</f>
        <v>0</v>
      </c>
      <c r="P1665" s="84"/>
      <c r="Q1665" s="78">
        <v>100</v>
      </c>
      <c r="R1665" s="85" t="s">
        <v>88</v>
      </c>
      <c r="S1665" s="84" t="s">
        <v>5292</v>
      </c>
    </row>
    <row r="1666" spans="1:19" s="42" customFormat="1" ht="15.9" x14ac:dyDescent="0.45">
      <c r="A1666" s="8"/>
      <c r="B1666" s="75" t="s">
        <v>3845</v>
      </c>
      <c r="C1666" s="76" t="s">
        <v>3839</v>
      </c>
      <c r="D1666" s="76" t="s">
        <v>3840</v>
      </c>
      <c r="E1666" s="76" t="s">
        <v>3846</v>
      </c>
      <c r="F1666" s="88" t="s">
        <v>52</v>
      </c>
      <c r="G1666" s="78">
        <v>200</v>
      </c>
      <c r="H1666" s="79">
        <v>0.91</v>
      </c>
      <c r="I1666" s="80"/>
      <c r="J1666" s="81">
        <f>INT(I1666/G1666)</f>
        <v>0</v>
      </c>
      <c r="K1666" s="81">
        <f>MOD(I1666,G1666)</f>
        <v>0</v>
      </c>
      <c r="L1666" s="82" t="str">
        <f>IF(I1666="","-",J1666+K1666/(G1666/2))</f>
        <v>-</v>
      </c>
      <c r="M1666" s="83">
        <f>I1666*H1666</f>
        <v>0</v>
      </c>
      <c r="N1666" s="83">
        <f>IF(I1666=0,0,IF(I1666&lt;100,(H1666+0.1)*I1666-M1666+7.5,0))</f>
        <v>0</v>
      </c>
      <c r="O1666" s="83">
        <f>N1666+M1666</f>
        <v>0</v>
      </c>
      <c r="P1666" s="84"/>
      <c r="Q1666" s="78">
        <v>100</v>
      </c>
      <c r="R1666" s="85" t="s">
        <v>63</v>
      </c>
      <c r="S1666" s="84" t="s">
        <v>5293</v>
      </c>
    </row>
    <row r="1667" spans="1:19" s="42" customFormat="1" ht="15.9" x14ac:dyDescent="0.45">
      <c r="A1667" s="8"/>
      <c r="B1667" s="75" t="s">
        <v>3847</v>
      </c>
      <c r="C1667" s="76" t="s">
        <v>3848</v>
      </c>
      <c r="D1667" s="76" t="s">
        <v>3849</v>
      </c>
      <c r="E1667" s="76" t="s">
        <v>3850</v>
      </c>
      <c r="F1667" s="77" t="s">
        <v>52</v>
      </c>
      <c r="G1667" s="78">
        <v>250</v>
      </c>
      <c r="H1667" s="79">
        <v>0.96</v>
      </c>
      <c r="I1667" s="80"/>
      <c r="J1667" s="81">
        <f>INT(I1667/G1667)</f>
        <v>0</v>
      </c>
      <c r="K1667" s="81">
        <f>MOD(I1667,G1667)</f>
        <v>0</v>
      </c>
      <c r="L1667" s="82" t="str">
        <f>IF(I1667="","-",J1667+K1667/(G1667/2))</f>
        <v>-</v>
      </c>
      <c r="M1667" s="83">
        <f>I1667*H1667</f>
        <v>0</v>
      </c>
      <c r="N1667" s="83">
        <f>IF(I1667=0,0,IF(I1667&lt;100,(H1667+0.1)*I1667-M1667+7.5,0))</f>
        <v>0</v>
      </c>
      <c r="O1667" s="83">
        <f>N1667+M1667</f>
        <v>0</v>
      </c>
      <c r="P1667" s="84"/>
      <c r="Q1667" s="78">
        <v>80</v>
      </c>
      <c r="R1667" s="85" t="s">
        <v>63</v>
      </c>
      <c r="S1667" s="84" t="s">
        <v>5294</v>
      </c>
    </row>
    <row r="1668" spans="1:19" s="42" customFormat="1" ht="15.9" x14ac:dyDescent="0.45">
      <c r="A1668" s="8"/>
      <c r="B1668" s="75" t="s">
        <v>3851</v>
      </c>
      <c r="C1668" s="76" t="s">
        <v>3848</v>
      </c>
      <c r="D1668" s="76" t="s">
        <v>3849</v>
      </c>
      <c r="E1668" s="76" t="s">
        <v>3852</v>
      </c>
      <c r="F1668" s="77" t="s">
        <v>52</v>
      </c>
      <c r="G1668" s="78">
        <v>150</v>
      </c>
      <c r="H1668" s="79">
        <v>1.28</v>
      </c>
      <c r="I1668" s="80"/>
      <c r="J1668" s="81">
        <f>INT(I1668/G1668)</f>
        <v>0</v>
      </c>
      <c r="K1668" s="81">
        <f>MOD(I1668,G1668)</f>
        <v>0</v>
      </c>
      <c r="L1668" s="82" t="str">
        <f>IF(I1668="","-",J1668+K1668/(G1668/2))</f>
        <v>-</v>
      </c>
      <c r="M1668" s="83">
        <f>I1668*H1668</f>
        <v>0</v>
      </c>
      <c r="N1668" s="83">
        <f>IF(I1668=0,0,IF(I1668&lt;100,(H1668+0.1)*I1668-M1668+7.5,0))</f>
        <v>0</v>
      </c>
      <c r="O1668" s="83">
        <f>N1668+M1668</f>
        <v>0</v>
      </c>
      <c r="P1668" s="84"/>
      <c r="Q1668" s="78">
        <v>80</v>
      </c>
      <c r="R1668" s="85" t="s">
        <v>63</v>
      </c>
      <c r="S1668" s="84" t="s">
        <v>4516</v>
      </c>
    </row>
    <row r="1669" spans="1:19" s="42" customFormat="1" ht="15.9" x14ac:dyDescent="0.45">
      <c r="A1669" s="8"/>
      <c r="B1669" s="75" t="s">
        <v>3853</v>
      </c>
      <c r="C1669" s="76" t="s">
        <v>3848</v>
      </c>
      <c r="D1669" s="76" t="s">
        <v>3849</v>
      </c>
      <c r="E1669" s="76" t="s">
        <v>3854</v>
      </c>
      <c r="F1669" s="77" t="s">
        <v>52</v>
      </c>
      <c r="G1669" s="78">
        <v>400</v>
      </c>
      <c r="H1669" s="79">
        <v>0.38</v>
      </c>
      <c r="I1669" s="80"/>
      <c r="J1669" s="81">
        <f>INT(I1669/G1669)</f>
        <v>0</v>
      </c>
      <c r="K1669" s="81">
        <f>MOD(I1669,G1669)</f>
        <v>0</v>
      </c>
      <c r="L1669" s="82" t="str">
        <f>IF(I1669="","-",J1669+K1669/(G1669/2))</f>
        <v>-</v>
      </c>
      <c r="M1669" s="83">
        <f>I1669*H1669</f>
        <v>0</v>
      </c>
      <c r="N1669" s="83">
        <f>IF(I1669=0,0,IF(I1669&lt;100,(H1669+0.1)*I1669-M1669+7.5,0))</f>
        <v>0</v>
      </c>
      <c r="O1669" s="83">
        <f>N1669+M1669</f>
        <v>0</v>
      </c>
      <c r="P1669" s="84"/>
      <c r="Q1669" s="78">
        <v>100</v>
      </c>
      <c r="R1669" s="85" t="s">
        <v>63</v>
      </c>
      <c r="S1669" s="84" t="s">
        <v>4548</v>
      </c>
    </row>
    <row r="1670" spans="1:19" s="42" customFormat="1" ht="15.9" x14ac:dyDescent="0.45">
      <c r="A1670" s="8"/>
      <c r="B1670" s="75" t="s">
        <v>3855</v>
      </c>
      <c r="C1670" s="76" t="s">
        <v>3856</v>
      </c>
      <c r="D1670" s="76" t="s">
        <v>3857</v>
      </c>
      <c r="E1670" s="76" t="s">
        <v>76</v>
      </c>
      <c r="F1670" s="77" t="s">
        <v>52</v>
      </c>
      <c r="G1670" s="78">
        <v>250</v>
      </c>
      <c r="H1670" s="79">
        <v>0.7</v>
      </c>
      <c r="I1670" s="80"/>
      <c r="J1670" s="81">
        <f>INT(I1670/G1670)</f>
        <v>0</v>
      </c>
      <c r="K1670" s="81">
        <f>MOD(I1670,G1670)</f>
        <v>0</v>
      </c>
      <c r="L1670" s="82" t="str">
        <f>IF(I1670="","-",J1670+K1670/(G1670/2))</f>
        <v>-</v>
      </c>
      <c r="M1670" s="83">
        <f>I1670*H1670</f>
        <v>0</v>
      </c>
      <c r="N1670" s="83">
        <f>IF(I1670=0,0,IF(I1670&lt;100,(H1670+0.1)*I1670-M1670+7.5,0))</f>
        <v>0</v>
      </c>
      <c r="O1670" s="83">
        <f>N1670+M1670</f>
        <v>0</v>
      </c>
      <c r="P1670" s="84"/>
      <c r="Q1670" s="78">
        <v>80</v>
      </c>
      <c r="R1670" s="85" t="s">
        <v>63</v>
      </c>
      <c r="S1670" s="84" t="s">
        <v>4493</v>
      </c>
    </row>
    <row r="1671" spans="1:19" s="42" customFormat="1" ht="15.9" x14ac:dyDescent="0.45">
      <c r="A1671" s="8"/>
      <c r="B1671" s="75" t="s">
        <v>3858</v>
      </c>
      <c r="C1671" s="76" t="s">
        <v>3859</v>
      </c>
      <c r="D1671" s="76" t="s">
        <v>3860</v>
      </c>
      <c r="E1671" s="76" t="s">
        <v>3589</v>
      </c>
      <c r="F1671" s="77" t="s">
        <v>52</v>
      </c>
      <c r="G1671" s="78">
        <v>150</v>
      </c>
      <c r="H1671" s="79">
        <v>1.06</v>
      </c>
      <c r="I1671" s="80"/>
      <c r="J1671" s="81">
        <f>INT(I1671/G1671)</f>
        <v>0</v>
      </c>
      <c r="K1671" s="81">
        <f>MOD(I1671,G1671)</f>
        <v>0</v>
      </c>
      <c r="L1671" s="82" t="str">
        <f>IF(I1671="","-",J1671+K1671/(G1671/2))</f>
        <v>-</v>
      </c>
      <c r="M1671" s="83">
        <f>I1671*H1671</f>
        <v>0</v>
      </c>
      <c r="N1671" s="83">
        <f>IF(I1671=0,0,IF(I1671&lt;100,(H1671+0.1)*I1671-M1671+7.5,0))</f>
        <v>0</v>
      </c>
      <c r="O1671" s="83">
        <f>N1671+M1671</f>
        <v>0</v>
      </c>
      <c r="P1671" s="84"/>
      <c r="Q1671" s="78">
        <v>80</v>
      </c>
      <c r="R1671" s="85" t="s">
        <v>121</v>
      </c>
      <c r="S1671" s="84" t="s">
        <v>4625</v>
      </c>
    </row>
    <row r="1672" spans="1:19" s="42" customFormat="1" ht="15.9" x14ac:dyDescent="0.45">
      <c r="A1672" s="8"/>
      <c r="B1672" s="75" t="s">
        <v>3861</v>
      </c>
      <c r="C1672" s="76" t="s">
        <v>3862</v>
      </c>
      <c r="D1672" s="76" t="s">
        <v>3863</v>
      </c>
      <c r="E1672" s="76" t="s">
        <v>76</v>
      </c>
      <c r="F1672" s="77" t="s">
        <v>52</v>
      </c>
      <c r="G1672" s="78">
        <v>250</v>
      </c>
      <c r="H1672" s="79">
        <v>0.77</v>
      </c>
      <c r="I1672" s="80"/>
      <c r="J1672" s="81">
        <f>INT(I1672/G1672)</f>
        <v>0</v>
      </c>
      <c r="K1672" s="81">
        <f>MOD(I1672,G1672)</f>
        <v>0</v>
      </c>
      <c r="L1672" s="82" t="str">
        <f>IF(I1672="","-",J1672+K1672/(G1672/2))</f>
        <v>-</v>
      </c>
      <c r="M1672" s="83">
        <f>I1672*H1672</f>
        <v>0</v>
      </c>
      <c r="N1672" s="83">
        <f>IF(I1672=0,0,IF(I1672&lt;100,(H1672+0.1)*I1672-M1672+7.5,0))</f>
        <v>0</v>
      </c>
      <c r="O1672" s="83">
        <f>N1672+M1672</f>
        <v>0</v>
      </c>
      <c r="P1672" s="84"/>
      <c r="Q1672" s="78">
        <v>90</v>
      </c>
      <c r="R1672" s="85" t="s">
        <v>53</v>
      </c>
      <c r="S1672" s="84" t="s">
        <v>4491</v>
      </c>
    </row>
    <row r="1673" spans="1:19" s="42" customFormat="1" ht="15.9" x14ac:dyDescent="0.45">
      <c r="A1673" s="8"/>
      <c r="B1673" s="75" t="s">
        <v>3864</v>
      </c>
      <c r="C1673" s="76" t="s">
        <v>3862</v>
      </c>
      <c r="D1673" s="76" t="s">
        <v>3863</v>
      </c>
      <c r="E1673" s="76" t="s">
        <v>3865</v>
      </c>
      <c r="F1673" s="77" t="s">
        <v>52</v>
      </c>
      <c r="G1673" s="78">
        <v>250</v>
      </c>
      <c r="H1673" s="79">
        <v>0.83</v>
      </c>
      <c r="I1673" s="80"/>
      <c r="J1673" s="81">
        <f>INT(I1673/G1673)</f>
        <v>0</v>
      </c>
      <c r="K1673" s="81">
        <f>MOD(I1673,G1673)</f>
        <v>0</v>
      </c>
      <c r="L1673" s="82" t="str">
        <f>IF(I1673="","-",J1673+K1673/(G1673/2))</f>
        <v>-</v>
      </c>
      <c r="M1673" s="83">
        <f>I1673*H1673</f>
        <v>0</v>
      </c>
      <c r="N1673" s="83">
        <f>IF(I1673=0,0,IF(I1673&lt;100,(H1673+0.1)*I1673-M1673+7.5,0))</f>
        <v>0</v>
      </c>
      <c r="O1673" s="83">
        <f>N1673+M1673</f>
        <v>0</v>
      </c>
      <c r="P1673" s="84"/>
      <c r="Q1673" s="78">
        <v>80</v>
      </c>
      <c r="R1673" s="85" t="s">
        <v>53</v>
      </c>
      <c r="S1673" s="84" t="s">
        <v>4491</v>
      </c>
    </row>
    <row r="1674" spans="1:19" s="42" customFormat="1" ht="15.9" x14ac:dyDescent="0.45">
      <c r="A1674" s="8"/>
      <c r="B1674" s="75" t="s">
        <v>3866</v>
      </c>
      <c r="C1674" s="76" t="s">
        <v>3867</v>
      </c>
      <c r="D1674" s="76" t="s">
        <v>3868</v>
      </c>
      <c r="E1674" s="76" t="s">
        <v>3222</v>
      </c>
      <c r="F1674" s="88" t="s">
        <v>52</v>
      </c>
      <c r="G1674" s="78">
        <v>250</v>
      </c>
      <c r="H1674" s="79">
        <v>1.6300000000000001</v>
      </c>
      <c r="I1674" s="80"/>
      <c r="J1674" s="81">
        <f>INT(I1674/G1674)</f>
        <v>0</v>
      </c>
      <c r="K1674" s="81">
        <f>MOD(I1674,G1674)</f>
        <v>0</v>
      </c>
      <c r="L1674" s="82" t="str">
        <f>IF(I1674="","-",J1674+K1674/(G1674/2))</f>
        <v>-</v>
      </c>
      <c r="M1674" s="83">
        <f>I1674*H1674</f>
        <v>0</v>
      </c>
      <c r="N1674" s="83">
        <f>IF(I1674=0,0,IF(I1674&lt;100,(H1674+0.1)*I1674-M1674+7.5,0))</f>
        <v>0</v>
      </c>
      <c r="O1674" s="83">
        <f>N1674+M1674</f>
        <v>0</v>
      </c>
      <c r="P1674" s="84"/>
      <c r="Q1674" s="78">
        <v>100</v>
      </c>
      <c r="R1674" s="85" t="s">
        <v>53</v>
      </c>
      <c r="S1674" s="84" t="s">
        <v>4491</v>
      </c>
    </row>
    <row r="1675" spans="1:19" s="42" customFormat="1" ht="15.9" x14ac:dyDescent="0.45">
      <c r="A1675" s="8"/>
      <c r="B1675" s="75" t="s">
        <v>3869</v>
      </c>
      <c r="C1675" s="76" t="s">
        <v>3870</v>
      </c>
      <c r="D1675" s="76" t="s">
        <v>3871</v>
      </c>
      <c r="E1675" s="76" t="s">
        <v>76</v>
      </c>
      <c r="F1675" s="77" t="s">
        <v>52</v>
      </c>
      <c r="G1675" s="78">
        <v>400</v>
      </c>
      <c r="H1675" s="79">
        <v>0.22</v>
      </c>
      <c r="I1675" s="80"/>
      <c r="J1675" s="81">
        <f>INT(I1675/G1675)</f>
        <v>0</v>
      </c>
      <c r="K1675" s="81">
        <f>MOD(I1675,G1675)</f>
        <v>0</v>
      </c>
      <c r="L1675" s="82" t="str">
        <f>IF(I1675="","-",J1675+K1675/(G1675/2))</f>
        <v>-</v>
      </c>
      <c r="M1675" s="83">
        <f>I1675*H1675</f>
        <v>0</v>
      </c>
      <c r="N1675" s="83">
        <f>IF(I1675=0,0,IF(I1675&lt;100,(H1675+0.1)*I1675-M1675+7.5,0))</f>
        <v>0</v>
      </c>
      <c r="O1675" s="83">
        <f>N1675+M1675</f>
        <v>0</v>
      </c>
      <c r="P1675" s="84"/>
      <c r="Q1675" s="78">
        <v>100</v>
      </c>
      <c r="R1675" s="85" t="s">
        <v>53</v>
      </c>
      <c r="S1675" s="84" t="s">
        <v>4497</v>
      </c>
    </row>
    <row r="1676" spans="1:19" s="42" customFormat="1" ht="15.9" x14ac:dyDescent="0.45">
      <c r="A1676" s="8"/>
      <c r="B1676" s="75" t="s">
        <v>3872</v>
      </c>
      <c r="C1676" s="76" t="s">
        <v>3870</v>
      </c>
      <c r="D1676" s="76" t="s">
        <v>3871</v>
      </c>
      <c r="E1676" s="76" t="s">
        <v>3873</v>
      </c>
      <c r="F1676" s="77" t="s">
        <v>52</v>
      </c>
      <c r="G1676" s="78">
        <v>250</v>
      </c>
      <c r="H1676" s="79">
        <v>0.93</v>
      </c>
      <c r="I1676" s="80"/>
      <c r="J1676" s="81">
        <f>INT(I1676/G1676)</f>
        <v>0</v>
      </c>
      <c r="K1676" s="81">
        <f>MOD(I1676,G1676)</f>
        <v>0</v>
      </c>
      <c r="L1676" s="82" t="str">
        <f>IF(I1676="","-",J1676+K1676/(G1676/2))</f>
        <v>-</v>
      </c>
      <c r="M1676" s="83">
        <f>I1676*H1676</f>
        <v>0</v>
      </c>
      <c r="N1676" s="83">
        <f>IF(I1676=0,0,IF(I1676&lt;100,(H1676+0.1)*I1676-M1676+7.5,0))</f>
        <v>0</v>
      </c>
      <c r="O1676" s="83">
        <f>N1676+M1676</f>
        <v>0</v>
      </c>
      <c r="P1676" s="84"/>
      <c r="Q1676" s="78">
        <v>35</v>
      </c>
      <c r="R1676" s="85" t="s">
        <v>53</v>
      </c>
      <c r="S1676" s="84" t="s">
        <v>5295</v>
      </c>
    </row>
    <row r="1677" spans="1:19" s="42" customFormat="1" ht="15.9" x14ac:dyDescent="0.45">
      <c r="A1677" s="8"/>
      <c r="B1677" s="75" t="s">
        <v>3874</v>
      </c>
      <c r="C1677" s="76" t="s">
        <v>3875</v>
      </c>
      <c r="D1677" s="76" t="s">
        <v>3871</v>
      </c>
      <c r="E1677" s="76" t="s">
        <v>3876</v>
      </c>
      <c r="F1677" s="77" t="s">
        <v>52</v>
      </c>
      <c r="G1677" s="78">
        <v>250</v>
      </c>
      <c r="H1677" s="79">
        <v>0.83</v>
      </c>
      <c r="I1677" s="80"/>
      <c r="J1677" s="81">
        <f>INT(I1677/G1677)</f>
        <v>0</v>
      </c>
      <c r="K1677" s="81">
        <f>MOD(I1677,G1677)</f>
        <v>0</v>
      </c>
      <c r="L1677" s="82" t="str">
        <f>IF(I1677="","-",J1677+K1677/(G1677/2))</f>
        <v>-</v>
      </c>
      <c r="M1677" s="83">
        <f>I1677*H1677</f>
        <v>0</v>
      </c>
      <c r="N1677" s="83">
        <f>IF(I1677=0,0,IF(I1677&lt;100,(H1677+0.1)*I1677-M1677+7.5,0))</f>
        <v>0</v>
      </c>
      <c r="O1677" s="83">
        <f>N1677+M1677</f>
        <v>0</v>
      </c>
      <c r="P1677" s="84"/>
      <c r="Q1677" s="78">
        <v>90</v>
      </c>
      <c r="R1677" s="85" t="s">
        <v>53</v>
      </c>
      <c r="S1677" s="84" t="s">
        <v>5486</v>
      </c>
    </row>
    <row r="1678" spans="1:19" s="42" customFormat="1" ht="15.9" x14ac:dyDescent="0.45">
      <c r="A1678" s="8"/>
      <c r="B1678" s="75" t="s">
        <v>3877</v>
      </c>
      <c r="C1678" s="76" t="s">
        <v>3870</v>
      </c>
      <c r="D1678" s="76" t="s">
        <v>3871</v>
      </c>
      <c r="E1678" s="76" t="s">
        <v>3878</v>
      </c>
      <c r="F1678" s="88" t="s">
        <v>52</v>
      </c>
      <c r="G1678" s="78">
        <v>250</v>
      </c>
      <c r="H1678" s="79">
        <v>0.98</v>
      </c>
      <c r="I1678" s="80"/>
      <c r="J1678" s="81">
        <f>INT(I1678/G1678)</f>
        <v>0</v>
      </c>
      <c r="K1678" s="81">
        <f>MOD(I1678,G1678)</f>
        <v>0</v>
      </c>
      <c r="L1678" s="82" t="str">
        <f>IF(I1678="","-",J1678+K1678/(G1678/2))</f>
        <v>-</v>
      </c>
      <c r="M1678" s="83">
        <f>I1678*H1678</f>
        <v>0</v>
      </c>
      <c r="N1678" s="83">
        <f>IF(I1678=0,0,IF(I1678&lt;100,(H1678+0.1)*I1678-M1678+7.5,0))</f>
        <v>0</v>
      </c>
      <c r="O1678" s="83">
        <f>N1678+M1678</f>
        <v>0</v>
      </c>
      <c r="P1678" s="84"/>
      <c r="Q1678" s="78">
        <v>30</v>
      </c>
      <c r="R1678" s="85" t="s">
        <v>53</v>
      </c>
      <c r="S1678" s="84" t="s">
        <v>4491</v>
      </c>
    </row>
    <row r="1679" spans="1:19" s="42" customFormat="1" ht="15.9" x14ac:dyDescent="0.45">
      <c r="A1679" s="8"/>
      <c r="B1679" s="75" t="s">
        <v>3879</v>
      </c>
      <c r="C1679" s="76" t="s">
        <v>3880</v>
      </c>
      <c r="D1679" s="76" t="s">
        <v>3881</v>
      </c>
      <c r="E1679" s="76" t="s">
        <v>3882</v>
      </c>
      <c r="F1679" s="88" t="s">
        <v>52</v>
      </c>
      <c r="G1679" s="78">
        <v>250</v>
      </c>
      <c r="H1679" s="79">
        <v>1.78</v>
      </c>
      <c r="I1679" s="80"/>
      <c r="J1679" s="81">
        <f>INT(I1679/G1679)</f>
        <v>0</v>
      </c>
      <c r="K1679" s="81">
        <f>MOD(I1679,G1679)</f>
        <v>0</v>
      </c>
      <c r="L1679" s="82" t="str">
        <f>IF(I1679="","-",J1679+K1679/(G1679/2))</f>
        <v>-</v>
      </c>
      <c r="M1679" s="83">
        <f>I1679*H1679</f>
        <v>0</v>
      </c>
      <c r="N1679" s="83">
        <f>IF(I1679=0,0,IF(I1679&lt;100,(H1679+0.1)*I1679-M1679+7.5,0))</f>
        <v>0</v>
      </c>
      <c r="O1679" s="83">
        <f>N1679+M1679</f>
        <v>0</v>
      </c>
      <c r="P1679" s="84" t="s">
        <v>5377</v>
      </c>
      <c r="Q1679" s="78" t="s">
        <v>960</v>
      </c>
      <c r="R1679" s="85" t="s">
        <v>77</v>
      </c>
      <c r="S1679" s="84" t="s">
        <v>5296</v>
      </c>
    </row>
    <row r="1680" spans="1:19" s="42" customFormat="1" ht="15.9" x14ac:dyDescent="0.45">
      <c r="A1680" s="8"/>
      <c r="B1680" s="75" t="s">
        <v>3883</v>
      </c>
      <c r="C1680" s="76" t="s">
        <v>3880</v>
      </c>
      <c r="D1680" s="76" t="s">
        <v>3881</v>
      </c>
      <c r="E1680" s="76" t="s">
        <v>3884</v>
      </c>
      <c r="F1680" s="88" t="s">
        <v>52</v>
      </c>
      <c r="G1680" s="78">
        <v>250</v>
      </c>
      <c r="H1680" s="79">
        <v>1.57</v>
      </c>
      <c r="I1680" s="80"/>
      <c r="J1680" s="81">
        <f>INT(I1680/G1680)</f>
        <v>0</v>
      </c>
      <c r="K1680" s="81">
        <f>MOD(I1680,G1680)</f>
        <v>0</v>
      </c>
      <c r="L1680" s="82" t="str">
        <f>IF(I1680="","-",J1680+K1680/(G1680/2))</f>
        <v>-</v>
      </c>
      <c r="M1680" s="83">
        <f>I1680*H1680</f>
        <v>0</v>
      </c>
      <c r="N1680" s="83">
        <f>IF(I1680=0,0,IF(I1680&lt;100,(H1680+0.1)*I1680-M1680+7.5,0))</f>
        <v>0</v>
      </c>
      <c r="O1680" s="83">
        <f>N1680+M1680</f>
        <v>0</v>
      </c>
      <c r="P1680" s="84" t="s">
        <v>5377</v>
      </c>
      <c r="Q1680" s="78" t="s">
        <v>960</v>
      </c>
      <c r="R1680" s="85" t="s">
        <v>163</v>
      </c>
      <c r="S1680" s="84" t="s">
        <v>5297</v>
      </c>
    </row>
    <row r="1681" spans="1:19" s="42" customFormat="1" ht="15.9" x14ac:dyDescent="0.45">
      <c r="A1681" s="8"/>
      <c r="B1681" s="75" t="s">
        <v>3885</v>
      </c>
      <c r="C1681" s="76" t="s">
        <v>3886</v>
      </c>
      <c r="D1681" s="76" t="s">
        <v>3887</v>
      </c>
      <c r="E1681" s="76" t="s">
        <v>3888</v>
      </c>
      <c r="F1681" s="88" t="s">
        <v>52</v>
      </c>
      <c r="G1681" s="78">
        <v>250</v>
      </c>
      <c r="H1681" s="79">
        <v>1.94</v>
      </c>
      <c r="I1681" s="80"/>
      <c r="J1681" s="81">
        <f>INT(I1681/G1681)</f>
        <v>0</v>
      </c>
      <c r="K1681" s="81">
        <f>MOD(I1681,G1681)</f>
        <v>0</v>
      </c>
      <c r="L1681" s="82" t="str">
        <f>IF(I1681="","-",J1681+K1681/(G1681/2))</f>
        <v>-</v>
      </c>
      <c r="M1681" s="83">
        <f>I1681*H1681</f>
        <v>0</v>
      </c>
      <c r="N1681" s="83">
        <f>IF(I1681=0,0,IF(I1681&lt;100,(H1681+0.1)*I1681-M1681+7.5,0))</f>
        <v>0</v>
      </c>
      <c r="O1681" s="83">
        <f>N1681+M1681</f>
        <v>0</v>
      </c>
      <c r="P1681" s="84" t="s">
        <v>5377</v>
      </c>
      <c r="Q1681" s="78" t="s">
        <v>599</v>
      </c>
      <c r="R1681" s="85" t="s">
        <v>58</v>
      </c>
      <c r="S1681" s="84" t="s">
        <v>5298</v>
      </c>
    </row>
    <row r="1682" spans="1:19" s="42" customFormat="1" ht="15.9" x14ac:dyDescent="0.45">
      <c r="A1682" s="8"/>
      <c r="B1682" s="75" t="s">
        <v>3889</v>
      </c>
      <c r="C1682" s="76" t="s">
        <v>3886</v>
      </c>
      <c r="D1682" s="76" t="s">
        <v>3887</v>
      </c>
      <c r="E1682" s="76" t="s">
        <v>3890</v>
      </c>
      <c r="F1682" s="88" t="s">
        <v>52</v>
      </c>
      <c r="G1682" s="78">
        <v>250</v>
      </c>
      <c r="H1682" s="79">
        <v>2.21</v>
      </c>
      <c r="I1682" s="80"/>
      <c r="J1682" s="81">
        <f>INT(I1682/G1682)</f>
        <v>0</v>
      </c>
      <c r="K1682" s="81">
        <f>MOD(I1682,G1682)</f>
        <v>0</v>
      </c>
      <c r="L1682" s="82" t="str">
        <f>IF(I1682="","-",J1682+K1682/(G1682/2))</f>
        <v>-</v>
      </c>
      <c r="M1682" s="83">
        <f>I1682*H1682</f>
        <v>0</v>
      </c>
      <c r="N1682" s="83">
        <f>IF(I1682=0,0,IF(I1682&lt;100,(H1682+0.1)*I1682-M1682+7.5,0))</f>
        <v>0</v>
      </c>
      <c r="O1682" s="83">
        <f>N1682+M1682</f>
        <v>0</v>
      </c>
      <c r="P1682" s="84" t="s">
        <v>5377</v>
      </c>
      <c r="Q1682" s="78">
        <v>60</v>
      </c>
      <c r="R1682" s="85" t="s">
        <v>883</v>
      </c>
      <c r="S1682" s="84" t="s">
        <v>5299</v>
      </c>
    </row>
    <row r="1683" spans="1:19" s="42" customFormat="1" ht="15.9" x14ac:dyDescent="0.45">
      <c r="A1683" s="8"/>
      <c r="B1683" s="75" t="s">
        <v>3891</v>
      </c>
      <c r="C1683" s="76" t="s">
        <v>3892</v>
      </c>
      <c r="D1683" s="76" t="s">
        <v>3893</v>
      </c>
      <c r="E1683" s="76" t="s">
        <v>3894</v>
      </c>
      <c r="F1683" s="88" t="s">
        <v>52</v>
      </c>
      <c r="G1683" s="78">
        <v>250</v>
      </c>
      <c r="H1683" s="79">
        <v>1.57</v>
      </c>
      <c r="I1683" s="80"/>
      <c r="J1683" s="81">
        <f>INT(I1683/G1683)</f>
        <v>0</v>
      </c>
      <c r="K1683" s="81">
        <f>MOD(I1683,G1683)</f>
        <v>0</v>
      </c>
      <c r="L1683" s="82" t="str">
        <f>IF(I1683="","-",J1683+K1683/(G1683/2))</f>
        <v>-</v>
      </c>
      <c r="M1683" s="83">
        <f>I1683*H1683</f>
        <v>0</v>
      </c>
      <c r="N1683" s="83">
        <f>IF(I1683=0,0,IF(I1683&lt;100,(H1683+0.1)*I1683-M1683+7.5,0))</f>
        <v>0</v>
      </c>
      <c r="O1683" s="83">
        <f>N1683+M1683</f>
        <v>0</v>
      </c>
      <c r="P1683" s="84"/>
      <c r="Q1683" s="78">
        <v>50</v>
      </c>
      <c r="R1683" s="85" t="s">
        <v>221</v>
      </c>
      <c r="S1683" s="84" t="s">
        <v>5300</v>
      </c>
    </row>
    <row r="1684" spans="1:19" s="42" customFormat="1" ht="15.9" x14ac:dyDescent="0.45">
      <c r="A1684" s="8"/>
      <c r="B1684" s="75" t="s">
        <v>3895</v>
      </c>
      <c r="C1684" s="76" t="s">
        <v>3896</v>
      </c>
      <c r="D1684" s="76" t="s">
        <v>3897</v>
      </c>
      <c r="E1684" s="76"/>
      <c r="F1684" s="77" t="s">
        <v>52</v>
      </c>
      <c r="G1684" s="78">
        <v>250</v>
      </c>
      <c r="H1684" s="79">
        <v>2.11</v>
      </c>
      <c r="I1684" s="80"/>
      <c r="J1684" s="81">
        <f>INT(I1684/G1684)</f>
        <v>0</v>
      </c>
      <c r="K1684" s="81">
        <f>MOD(I1684,G1684)</f>
        <v>0</v>
      </c>
      <c r="L1684" s="82" t="str">
        <f>IF(I1684="","-",J1684+K1684/(G1684/2))</f>
        <v>-</v>
      </c>
      <c r="M1684" s="83">
        <f>I1684*H1684</f>
        <v>0</v>
      </c>
      <c r="N1684" s="83">
        <f>IF(I1684=0,0,IF(I1684&lt;100,(H1684+0.1)*I1684-M1684+7.5,0))</f>
        <v>0</v>
      </c>
      <c r="O1684" s="83">
        <f>N1684+M1684</f>
        <v>0</v>
      </c>
      <c r="P1684" s="84"/>
      <c r="Q1684" s="78">
        <v>60</v>
      </c>
      <c r="R1684" s="85" t="s">
        <v>883</v>
      </c>
      <c r="S1684" s="84" t="s">
        <v>4493</v>
      </c>
    </row>
    <row r="1685" spans="1:19" s="42" customFormat="1" ht="15.9" x14ac:dyDescent="0.45">
      <c r="A1685" s="8"/>
      <c r="B1685" s="75" t="s">
        <v>3898</v>
      </c>
      <c r="C1685" s="76" t="s">
        <v>3899</v>
      </c>
      <c r="D1685" s="76" t="s">
        <v>3900</v>
      </c>
      <c r="E1685" s="76" t="s">
        <v>3901</v>
      </c>
      <c r="F1685" s="77" t="s">
        <v>52</v>
      </c>
      <c r="G1685" s="78">
        <v>30</v>
      </c>
      <c r="H1685" s="79">
        <v>1.31</v>
      </c>
      <c r="I1685" s="80"/>
      <c r="J1685" s="81">
        <f>INT(I1685/G1685)</f>
        <v>0</v>
      </c>
      <c r="K1685" s="81">
        <f>MOD(I1685,G1685)</f>
        <v>0</v>
      </c>
      <c r="L1685" s="82" t="str">
        <f>IF(I1685="","-",J1685+K1685/(G1685/2))</f>
        <v>-</v>
      </c>
      <c r="M1685" s="83">
        <f>I1685*H1685</f>
        <v>0</v>
      </c>
      <c r="N1685" s="83">
        <f>IF(I1685=0,0,IF(I1685&lt;100,(H1685+0.1)*I1685-M1685+7.5,0))</f>
        <v>0</v>
      </c>
      <c r="O1685" s="83">
        <f>N1685+M1685</f>
        <v>0</v>
      </c>
      <c r="P1685" s="84"/>
      <c r="Q1685" s="78">
        <v>40</v>
      </c>
      <c r="R1685" s="85" t="s">
        <v>221</v>
      </c>
      <c r="S1685" s="84" t="s">
        <v>4512</v>
      </c>
    </row>
    <row r="1686" spans="1:19" s="42" customFormat="1" ht="15.9" x14ac:dyDescent="0.45">
      <c r="A1686" s="8"/>
      <c r="B1686" s="75" t="s">
        <v>3902</v>
      </c>
      <c r="C1686" s="76" t="s">
        <v>3903</v>
      </c>
      <c r="D1686" s="76" t="s">
        <v>3904</v>
      </c>
      <c r="E1686" s="76" t="s">
        <v>3905</v>
      </c>
      <c r="F1686" s="77" t="s">
        <v>52</v>
      </c>
      <c r="G1686" s="78">
        <v>150</v>
      </c>
      <c r="H1686" s="79">
        <v>1.17</v>
      </c>
      <c r="I1686" s="80"/>
      <c r="J1686" s="81">
        <f>INT(I1686/G1686)</f>
        <v>0</v>
      </c>
      <c r="K1686" s="81">
        <f>MOD(I1686,G1686)</f>
        <v>0</v>
      </c>
      <c r="L1686" s="82" t="str">
        <f>IF(I1686="","-",J1686+K1686/(G1686/2))</f>
        <v>-</v>
      </c>
      <c r="M1686" s="83">
        <f>I1686*H1686</f>
        <v>0</v>
      </c>
      <c r="N1686" s="83">
        <f>IF(I1686=0,0,IF(I1686&lt;100,(H1686+0.1)*I1686-M1686+7.5,0))</f>
        <v>0</v>
      </c>
      <c r="O1686" s="83">
        <f>N1686+M1686</f>
        <v>0</v>
      </c>
      <c r="P1686" s="84"/>
      <c r="Q1686" s="78">
        <v>30</v>
      </c>
      <c r="R1686" s="85" t="s">
        <v>138</v>
      </c>
      <c r="S1686" s="84" t="s">
        <v>4512</v>
      </c>
    </row>
    <row r="1687" spans="1:19" s="42" customFormat="1" ht="15.9" x14ac:dyDescent="0.45">
      <c r="A1687" s="8"/>
      <c r="B1687" s="75" t="s">
        <v>3906</v>
      </c>
      <c r="C1687" s="76" t="s">
        <v>3907</v>
      </c>
      <c r="D1687" s="76" t="s">
        <v>3908</v>
      </c>
      <c r="E1687" s="76" t="s">
        <v>3909</v>
      </c>
      <c r="F1687" s="77" t="s">
        <v>52</v>
      </c>
      <c r="G1687" s="78">
        <v>250</v>
      </c>
      <c r="H1687" s="79">
        <v>0.63</v>
      </c>
      <c r="I1687" s="80"/>
      <c r="J1687" s="81">
        <f>INT(I1687/G1687)</f>
        <v>0</v>
      </c>
      <c r="K1687" s="81">
        <f>MOD(I1687,G1687)</f>
        <v>0</v>
      </c>
      <c r="L1687" s="82" t="str">
        <f>IF(I1687="","-",J1687+K1687/(G1687/2))</f>
        <v>-</v>
      </c>
      <c r="M1687" s="83">
        <f>I1687*H1687</f>
        <v>0</v>
      </c>
      <c r="N1687" s="83">
        <f>IF(I1687=0,0,IF(I1687&lt;100,(H1687+0.1)*I1687-M1687+7.5,0))</f>
        <v>0</v>
      </c>
      <c r="O1687" s="83">
        <f>N1687+M1687</f>
        <v>0</v>
      </c>
      <c r="P1687" s="84"/>
      <c r="Q1687" s="78">
        <v>60</v>
      </c>
      <c r="R1687" s="85" t="s">
        <v>63</v>
      </c>
      <c r="S1687" s="84" t="s">
        <v>5487</v>
      </c>
    </row>
    <row r="1688" spans="1:19" s="42" customFormat="1" ht="15.9" x14ac:dyDescent="0.45">
      <c r="A1688" s="8"/>
      <c r="B1688" s="75" t="s">
        <v>3910</v>
      </c>
      <c r="C1688" s="76" t="s">
        <v>3911</v>
      </c>
      <c r="D1688" s="76" t="s">
        <v>3912</v>
      </c>
      <c r="E1688" s="76" t="s">
        <v>3913</v>
      </c>
      <c r="F1688" s="77" t="s">
        <v>52</v>
      </c>
      <c r="G1688" s="78">
        <v>200</v>
      </c>
      <c r="H1688" s="79">
        <v>1.1200000000000001</v>
      </c>
      <c r="I1688" s="80"/>
      <c r="J1688" s="81">
        <f>INT(I1688/G1688)</f>
        <v>0</v>
      </c>
      <c r="K1688" s="81">
        <f>MOD(I1688,G1688)</f>
        <v>0</v>
      </c>
      <c r="L1688" s="82" t="str">
        <f>IF(I1688="","-",J1688+K1688/(G1688/2))</f>
        <v>-</v>
      </c>
      <c r="M1688" s="83">
        <f>I1688*H1688</f>
        <v>0</v>
      </c>
      <c r="N1688" s="83">
        <f>IF(I1688=0,0,IF(I1688&lt;100,(H1688+0.1)*I1688-M1688+7.5,0))</f>
        <v>0</v>
      </c>
      <c r="O1688" s="83">
        <f>N1688+M1688</f>
        <v>0</v>
      </c>
      <c r="P1688" s="84"/>
      <c r="Q1688" s="78">
        <v>50</v>
      </c>
      <c r="R1688" s="85" t="s">
        <v>53</v>
      </c>
      <c r="S1688" s="84" t="s">
        <v>4530</v>
      </c>
    </row>
    <row r="1689" spans="1:19" s="42" customFormat="1" ht="15.9" x14ac:dyDescent="0.45">
      <c r="A1689" s="8"/>
      <c r="B1689" s="75" t="s">
        <v>3914</v>
      </c>
      <c r="C1689" s="76" t="s">
        <v>3915</v>
      </c>
      <c r="D1689" s="76" t="s">
        <v>3916</v>
      </c>
      <c r="E1689" s="76" t="s">
        <v>3917</v>
      </c>
      <c r="F1689" s="77" t="s">
        <v>52</v>
      </c>
      <c r="G1689" s="78">
        <v>200</v>
      </c>
      <c r="H1689" s="79">
        <v>0.92</v>
      </c>
      <c r="I1689" s="80"/>
      <c r="J1689" s="81">
        <f>INT(I1689/G1689)</f>
        <v>0</v>
      </c>
      <c r="K1689" s="81">
        <f>MOD(I1689,G1689)</f>
        <v>0</v>
      </c>
      <c r="L1689" s="82" t="str">
        <f>IF(I1689="","-",J1689+K1689/(G1689/2))</f>
        <v>-</v>
      </c>
      <c r="M1689" s="83">
        <f>I1689*H1689</f>
        <v>0</v>
      </c>
      <c r="N1689" s="83">
        <f>IF(I1689=0,0,IF(I1689&lt;100,(H1689+0.1)*I1689-M1689+7.5,0))</f>
        <v>0</v>
      </c>
      <c r="O1689" s="83">
        <f>N1689+M1689</f>
        <v>0</v>
      </c>
      <c r="P1689" s="84"/>
      <c r="Q1689" s="78">
        <v>90</v>
      </c>
      <c r="R1689" s="85" t="s">
        <v>138</v>
      </c>
      <c r="S1689" s="84" t="s">
        <v>5235</v>
      </c>
    </row>
    <row r="1690" spans="1:19" s="42" customFormat="1" ht="15.9" x14ac:dyDescent="0.45">
      <c r="A1690" s="8"/>
      <c r="B1690" s="75" t="s">
        <v>3918</v>
      </c>
      <c r="C1690" s="76" t="s">
        <v>3915</v>
      </c>
      <c r="D1690" s="76" t="s">
        <v>3916</v>
      </c>
      <c r="E1690" s="76" t="s">
        <v>810</v>
      </c>
      <c r="F1690" s="77" t="s">
        <v>52</v>
      </c>
      <c r="G1690" s="78">
        <v>200</v>
      </c>
      <c r="H1690" s="79">
        <v>1.02</v>
      </c>
      <c r="I1690" s="80"/>
      <c r="J1690" s="81">
        <f>INT(I1690/G1690)</f>
        <v>0</v>
      </c>
      <c r="K1690" s="81">
        <f>MOD(I1690,G1690)</f>
        <v>0</v>
      </c>
      <c r="L1690" s="82" t="str">
        <f>IF(I1690="","-",J1690+K1690/(G1690/2))</f>
        <v>-</v>
      </c>
      <c r="M1690" s="83">
        <f>I1690*H1690</f>
        <v>0</v>
      </c>
      <c r="N1690" s="83">
        <f>IF(I1690=0,0,IF(I1690&lt;100,(H1690+0.1)*I1690-M1690+7.5,0))</f>
        <v>0</v>
      </c>
      <c r="O1690" s="83">
        <f>N1690+M1690</f>
        <v>0</v>
      </c>
      <c r="P1690" s="84"/>
      <c r="Q1690" s="78">
        <v>60</v>
      </c>
      <c r="R1690" s="85" t="s">
        <v>58</v>
      </c>
      <c r="S1690" s="84" t="s">
        <v>5488</v>
      </c>
    </row>
    <row r="1691" spans="1:19" s="42" customFormat="1" ht="15.9" x14ac:dyDescent="0.45">
      <c r="A1691" s="8"/>
      <c r="B1691" s="75" t="s">
        <v>3919</v>
      </c>
      <c r="C1691" s="76" t="s">
        <v>3920</v>
      </c>
      <c r="D1691" s="76" t="s">
        <v>3921</v>
      </c>
      <c r="E1691" s="76" t="s">
        <v>76</v>
      </c>
      <c r="F1691" s="77" t="s">
        <v>52</v>
      </c>
      <c r="G1691" s="78">
        <v>200</v>
      </c>
      <c r="H1691" s="79">
        <v>0.79</v>
      </c>
      <c r="I1691" s="80"/>
      <c r="J1691" s="81">
        <f>INT(I1691/G1691)</f>
        <v>0</v>
      </c>
      <c r="K1691" s="81">
        <f>MOD(I1691,G1691)</f>
        <v>0</v>
      </c>
      <c r="L1691" s="82" t="str">
        <f>IF(I1691="","-",J1691+K1691/(G1691/2))</f>
        <v>-</v>
      </c>
      <c r="M1691" s="83">
        <f>I1691*H1691</f>
        <v>0</v>
      </c>
      <c r="N1691" s="83">
        <f>IF(I1691=0,0,IF(I1691&lt;100,(H1691+0.1)*I1691-M1691+7.5,0))</f>
        <v>0</v>
      </c>
      <c r="O1691" s="83">
        <f>N1691+M1691</f>
        <v>0</v>
      </c>
      <c r="P1691" s="84"/>
      <c r="Q1691" s="78">
        <v>75</v>
      </c>
      <c r="R1691" s="85" t="s">
        <v>58</v>
      </c>
      <c r="S1691" s="84" t="s">
        <v>4516</v>
      </c>
    </row>
    <row r="1692" spans="1:19" s="42" customFormat="1" ht="15.9" x14ac:dyDescent="0.45">
      <c r="A1692" s="8"/>
      <c r="B1692" s="75" t="s">
        <v>3922</v>
      </c>
      <c r="C1692" s="76" t="s">
        <v>3920</v>
      </c>
      <c r="D1692" s="76" t="s">
        <v>3921</v>
      </c>
      <c r="E1692" s="76" t="s">
        <v>3923</v>
      </c>
      <c r="F1692" s="77" t="s">
        <v>52</v>
      </c>
      <c r="G1692" s="78">
        <v>200</v>
      </c>
      <c r="H1692" s="79">
        <v>0.86</v>
      </c>
      <c r="I1692" s="80"/>
      <c r="J1692" s="81">
        <f>INT(I1692/G1692)</f>
        <v>0</v>
      </c>
      <c r="K1692" s="81">
        <f>MOD(I1692,G1692)</f>
        <v>0</v>
      </c>
      <c r="L1692" s="82" t="str">
        <f>IF(I1692="","-",J1692+K1692/(G1692/2))</f>
        <v>-</v>
      </c>
      <c r="M1692" s="83">
        <f>I1692*H1692</f>
        <v>0</v>
      </c>
      <c r="N1692" s="83">
        <f>IF(I1692=0,0,IF(I1692&lt;100,(H1692+0.1)*I1692-M1692+7.5,0))</f>
        <v>0</v>
      </c>
      <c r="O1692" s="83">
        <f>N1692+M1692</f>
        <v>0</v>
      </c>
      <c r="P1692" s="84"/>
      <c r="Q1692" s="78">
        <v>20</v>
      </c>
      <c r="R1692" s="85" t="s">
        <v>53</v>
      </c>
      <c r="S1692" s="84" t="s">
        <v>4530</v>
      </c>
    </row>
    <row r="1693" spans="1:19" s="42" customFormat="1" ht="15.9" x14ac:dyDescent="0.45">
      <c r="A1693" s="8"/>
      <c r="B1693" s="75" t="s">
        <v>3924</v>
      </c>
      <c r="C1693" s="76" t="s">
        <v>3925</v>
      </c>
      <c r="D1693" s="76" t="s">
        <v>3926</v>
      </c>
      <c r="E1693" s="76" t="s">
        <v>3927</v>
      </c>
      <c r="F1693" s="77" t="s">
        <v>52</v>
      </c>
      <c r="G1693" s="78">
        <v>200</v>
      </c>
      <c r="H1693" s="79">
        <v>0.89</v>
      </c>
      <c r="I1693" s="80"/>
      <c r="J1693" s="81">
        <f>INT(I1693/G1693)</f>
        <v>0</v>
      </c>
      <c r="K1693" s="81">
        <f>MOD(I1693,G1693)</f>
        <v>0</v>
      </c>
      <c r="L1693" s="82" t="str">
        <f>IF(I1693="","-",J1693+K1693/(G1693/2))</f>
        <v>-</v>
      </c>
      <c r="M1693" s="83">
        <f>I1693*H1693</f>
        <v>0</v>
      </c>
      <c r="N1693" s="83">
        <f>IF(I1693=0,0,IF(I1693&lt;100,(H1693+0.1)*I1693-M1693+7.5,0))</f>
        <v>0</v>
      </c>
      <c r="O1693" s="83">
        <f>N1693+M1693</f>
        <v>0</v>
      </c>
      <c r="P1693" s="84"/>
      <c r="Q1693" s="78">
        <v>100</v>
      </c>
      <c r="R1693" s="85" t="s">
        <v>58</v>
      </c>
      <c r="S1693" s="84" t="s">
        <v>4548</v>
      </c>
    </row>
    <row r="1694" spans="1:19" s="42" customFormat="1" ht="15.9" x14ac:dyDescent="0.45">
      <c r="A1694" s="8"/>
      <c r="B1694" s="75" t="s">
        <v>3928</v>
      </c>
      <c r="C1694" s="76" t="s">
        <v>3929</v>
      </c>
      <c r="D1694" s="76" t="s">
        <v>3930</v>
      </c>
      <c r="E1694" s="76" t="s">
        <v>76</v>
      </c>
      <c r="F1694" s="77" t="s">
        <v>52</v>
      </c>
      <c r="G1694" s="78">
        <v>200</v>
      </c>
      <c r="H1694" s="79">
        <v>0.79</v>
      </c>
      <c r="I1694" s="80"/>
      <c r="J1694" s="81">
        <f>INT(I1694/G1694)</f>
        <v>0</v>
      </c>
      <c r="K1694" s="81">
        <f>MOD(I1694,G1694)</f>
        <v>0</v>
      </c>
      <c r="L1694" s="82" t="str">
        <f>IF(I1694="","-",J1694+K1694/(G1694/2))</f>
        <v>-</v>
      </c>
      <c r="M1694" s="83">
        <f>I1694*H1694</f>
        <v>0</v>
      </c>
      <c r="N1694" s="83">
        <f>IF(I1694=0,0,IF(I1694&lt;100,(H1694+0.1)*I1694-M1694+7.5,0))</f>
        <v>0</v>
      </c>
      <c r="O1694" s="83">
        <f>N1694+M1694</f>
        <v>0</v>
      </c>
      <c r="P1694" s="84" t="s">
        <v>5377</v>
      </c>
      <c r="Q1694" s="78">
        <v>60</v>
      </c>
      <c r="R1694" s="85" t="s">
        <v>58</v>
      </c>
      <c r="S1694" s="84" t="s">
        <v>4630</v>
      </c>
    </row>
    <row r="1695" spans="1:19" s="42" customFormat="1" ht="15.9" x14ac:dyDescent="0.45">
      <c r="A1695" s="8"/>
      <c r="B1695" s="75" t="s">
        <v>3931</v>
      </c>
      <c r="C1695" s="76" t="s">
        <v>3929</v>
      </c>
      <c r="D1695" s="76" t="s">
        <v>3930</v>
      </c>
      <c r="E1695" s="76" t="s">
        <v>3932</v>
      </c>
      <c r="F1695" s="77" t="s">
        <v>52</v>
      </c>
      <c r="G1695" s="78">
        <v>200</v>
      </c>
      <c r="H1695" s="79">
        <v>1.21</v>
      </c>
      <c r="I1695" s="80"/>
      <c r="J1695" s="81">
        <f>INT(I1695/G1695)</f>
        <v>0</v>
      </c>
      <c r="K1695" s="81">
        <f>MOD(I1695,G1695)</f>
        <v>0</v>
      </c>
      <c r="L1695" s="82" t="str">
        <f>IF(I1695="","-",J1695+K1695/(G1695/2))</f>
        <v>-</v>
      </c>
      <c r="M1695" s="83">
        <f>I1695*H1695</f>
        <v>0</v>
      </c>
      <c r="N1695" s="83">
        <f>IF(I1695=0,0,IF(I1695&lt;100,(H1695+0.1)*I1695-M1695+7.5,0))</f>
        <v>0</v>
      </c>
      <c r="O1695" s="83">
        <f>N1695+M1695</f>
        <v>0</v>
      </c>
      <c r="P1695" s="84"/>
      <c r="Q1695" s="78">
        <v>60</v>
      </c>
      <c r="R1695" s="85" t="s">
        <v>58</v>
      </c>
      <c r="S1695" s="84" t="s">
        <v>4493</v>
      </c>
    </row>
    <row r="1696" spans="1:19" s="42" customFormat="1" ht="15.9" x14ac:dyDescent="0.45">
      <c r="A1696" s="8"/>
      <c r="B1696" s="75" t="s">
        <v>3933</v>
      </c>
      <c r="C1696" s="76" t="s">
        <v>3934</v>
      </c>
      <c r="D1696" s="76" t="s">
        <v>3935</v>
      </c>
      <c r="E1696" s="76" t="s">
        <v>3801</v>
      </c>
      <c r="F1696" s="77" t="s">
        <v>52</v>
      </c>
      <c r="G1696" s="78">
        <v>200</v>
      </c>
      <c r="H1696" s="79">
        <v>0.86</v>
      </c>
      <c r="I1696" s="80"/>
      <c r="J1696" s="81">
        <f>INT(I1696/G1696)</f>
        <v>0</v>
      </c>
      <c r="K1696" s="81">
        <f>MOD(I1696,G1696)</f>
        <v>0</v>
      </c>
      <c r="L1696" s="82" t="str">
        <f>IF(I1696="","-",J1696+K1696/(G1696/2))</f>
        <v>-</v>
      </c>
      <c r="M1696" s="83">
        <f>I1696*H1696</f>
        <v>0</v>
      </c>
      <c r="N1696" s="83">
        <f>IF(I1696=0,0,IF(I1696&lt;100,(H1696+0.1)*I1696-M1696+7.5,0))</f>
        <v>0</v>
      </c>
      <c r="O1696" s="83">
        <f>N1696+M1696</f>
        <v>0</v>
      </c>
      <c r="P1696" s="84"/>
      <c r="Q1696" s="78">
        <v>75</v>
      </c>
      <c r="R1696" s="85" t="s">
        <v>53</v>
      </c>
      <c r="S1696" s="84" t="s">
        <v>4512</v>
      </c>
    </row>
    <row r="1697" spans="1:19" s="42" customFormat="1" ht="15.9" x14ac:dyDescent="0.45">
      <c r="A1697" s="8"/>
      <c r="B1697" s="75" t="s">
        <v>3936</v>
      </c>
      <c r="C1697" s="76" t="s">
        <v>3937</v>
      </c>
      <c r="D1697" s="76" t="s">
        <v>3938</v>
      </c>
      <c r="E1697" s="76" t="s">
        <v>3939</v>
      </c>
      <c r="F1697" s="77" t="s">
        <v>52</v>
      </c>
      <c r="G1697" s="78">
        <v>200</v>
      </c>
      <c r="H1697" s="79">
        <v>0.51</v>
      </c>
      <c r="I1697" s="80"/>
      <c r="J1697" s="81">
        <f>INT(I1697/G1697)</f>
        <v>0</v>
      </c>
      <c r="K1697" s="81">
        <f>MOD(I1697,G1697)</f>
        <v>0</v>
      </c>
      <c r="L1697" s="82" t="str">
        <f>IF(I1697="","-",J1697+K1697/(G1697/2))</f>
        <v>-</v>
      </c>
      <c r="M1697" s="83">
        <f>I1697*H1697</f>
        <v>0</v>
      </c>
      <c r="N1697" s="83">
        <f>IF(I1697=0,0,IF(I1697&lt;100,(H1697+0.1)*I1697-M1697+7.5,0))</f>
        <v>0</v>
      </c>
      <c r="O1697" s="83">
        <f>N1697+M1697</f>
        <v>0</v>
      </c>
      <c r="P1697" s="84"/>
      <c r="Q1697" s="78">
        <v>50</v>
      </c>
      <c r="R1697" s="85" t="s">
        <v>731</v>
      </c>
      <c r="S1697" s="84" t="s">
        <v>4491</v>
      </c>
    </row>
    <row r="1698" spans="1:19" s="42" customFormat="1" ht="15.9" x14ac:dyDescent="0.45">
      <c r="A1698" s="8"/>
      <c r="B1698" s="75" t="s">
        <v>3940</v>
      </c>
      <c r="C1698" s="76" t="s">
        <v>3937</v>
      </c>
      <c r="D1698" s="76" t="s">
        <v>3938</v>
      </c>
      <c r="E1698" s="76" t="s">
        <v>3941</v>
      </c>
      <c r="F1698" s="77" t="s">
        <v>52</v>
      </c>
      <c r="G1698" s="78">
        <v>200</v>
      </c>
      <c r="H1698" s="79">
        <v>0.51</v>
      </c>
      <c r="I1698" s="80"/>
      <c r="J1698" s="81">
        <f>INT(I1698/G1698)</f>
        <v>0</v>
      </c>
      <c r="K1698" s="81">
        <f>MOD(I1698,G1698)</f>
        <v>0</v>
      </c>
      <c r="L1698" s="82" t="str">
        <f>IF(I1698="","-",J1698+K1698/(G1698/2))</f>
        <v>-</v>
      </c>
      <c r="M1698" s="83">
        <f>I1698*H1698</f>
        <v>0</v>
      </c>
      <c r="N1698" s="83">
        <f>IF(I1698=0,0,IF(I1698&lt;100,(H1698+0.1)*I1698-M1698+7.5,0))</f>
        <v>0</v>
      </c>
      <c r="O1698" s="83">
        <f>N1698+M1698</f>
        <v>0</v>
      </c>
      <c r="P1698" s="84"/>
      <c r="Q1698" s="78">
        <v>30</v>
      </c>
      <c r="R1698" s="85" t="s">
        <v>731</v>
      </c>
      <c r="S1698" s="84" t="s">
        <v>4891</v>
      </c>
    </row>
    <row r="1699" spans="1:19" s="42" customFormat="1" ht="15.9" x14ac:dyDescent="0.45">
      <c r="A1699" s="8"/>
      <c r="B1699" s="75" t="s">
        <v>3942</v>
      </c>
      <c r="C1699" s="76" t="s">
        <v>3937</v>
      </c>
      <c r="D1699" s="76" t="s">
        <v>3938</v>
      </c>
      <c r="E1699" s="76" t="s">
        <v>3943</v>
      </c>
      <c r="F1699" s="77" t="s">
        <v>52</v>
      </c>
      <c r="G1699" s="78">
        <v>200</v>
      </c>
      <c r="H1699" s="79">
        <v>0.51</v>
      </c>
      <c r="I1699" s="80"/>
      <c r="J1699" s="81">
        <f>INT(I1699/G1699)</f>
        <v>0</v>
      </c>
      <c r="K1699" s="81">
        <f>MOD(I1699,G1699)</f>
        <v>0</v>
      </c>
      <c r="L1699" s="82" t="str">
        <f>IF(I1699="","-",J1699+K1699/(G1699/2))</f>
        <v>-</v>
      </c>
      <c r="M1699" s="83">
        <f>I1699*H1699</f>
        <v>0</v>
      </c>
      <c r="N1699" s="83">
        <f>IF(I1699=0,0,IF(I1699&lt;100,(H1699+0.1)*I1699-M1699+7.5,0))</f>
        <v>0</v>
      </c>
      <c r="O1699" s="83">
        <f>N1699+M1699</f>
        <v>0</v>
      </c>
      <c r="P1699" s="84"/>
      <c r="Q1699" s="78">
        <v>50</v>
      </c>
      <c r="R1699" s="85" t="s">
        <v>731</v>
      </c>
      <c r="S1699" s="84" t="s">
        <v>4508</v>
      </c>
    </row>
    <row r="1700" spans="1:19" s="42" customFormat="1" ht="15.9" x14ac:dyDescent="0.45">
      <c r="A1700" s="8"/>
      <c r="B1700" s="75" t="s">
        <v>3944</v>
      </c>
      <c r="C1700" s="76" t="s">
        <v>3937</v>
      </c>
      <c r="D1700" s="76" t="s">
        <v>3938</v>
      </c>
      <c r="E1700" s="76" t="s">
        <v>3945</v>
      </c>
      <c r="F1700" s="77" t="s">
        <v>52</v>
      </c>
      <c r="G1700" s="78">
        <v>200</v>
      </c>
      <c r="H1700" s="79">
        <v>0.66</v>
      </c>
      <c r="I1700" s="80"/>
      <c r="J1700" s="81">
        <f>INT(I1700/G1700)</f>
        <v>0</v>
      </c>
      <c r="K1700" s="81">
        <f>MOD(I1700,G1700)</f>
        <v>0</v>
      </c>
      <c r="L1700" s="82" t="str">
        <f>IF(I1700="","-",J1700+K1700/(G1700/2))</f>
        <v>-</v>
      </c>
      <c r="M1700" s="83">
        <f>I1700*H1700</f>
        <v>0</v>
      </c>
      <c r="N1700" s="83">
        <f>IF(I1700=0,0,IF(I1700&lt;100,(H1700+0.1)*I1700-M1700+7.5,0))</f>
        <v>0</v>
      </c>
      <c r="O1700" s="83">
        <f>N1700+M1700</f>
        <v>0</v>
      </c>
      <c r="P1700" s="84"/>
      <c r="Q1700" s="78">
        <v>45</v>
      </c>
      <c r="R1700" s="85" t="s">
        <v>121</v>
      </c>
      <c r="S1700" s="84" t="s">
        <v>5301</v>
      </c>
    </row>
    <row r="1701" spans="1:19" s="42" customFormat="1" ht="15.9" x14ac:dyDescent="0.45">
      <c r="A1701" s="8"/>
      <c r="B1701" s="75" t="s">
        <v>3946</v>
      </c>
      <c r="C1701" s="76" t="s">
        <v>3937</v>
      </c>
      <c r="D1701" s="76" t="s">
        <v>3938</v>
      </c>
      <c r="E1701" s="76" t="s">
        <v>3947</v>
      </c>
      <c r="F1701" s="77" t="s">
        <v>52</v>
      </c>
      <c r="G1701" s="78">
        <v>200</v>
      </c>
      <c r="H1701" s="79">
        <v>0.51</v>
      </c>
      <c r="I1701" s="80"/>
      <c r="J1701" s="81">
        <f>INT(I1701/G1701)</f>
        <v>0</v>
      </c>
      <c r="K1701" s="81">
        <f>MOD(I1701,G1701)</f>
        <v>0</v>
      </c>
      <c r="L1701" s="82" t="str">
        <f>IF(I1701="","-",J1701+K1701/(G1701/2))</f>
        <v>-</v>
      </c>
      <c r="M1701" s="83">
        <f>I1701*H1701</f>
        <v>0</v>
      </c>
      <c r="N1701" s="83">
        <f>IF(I1701=0,0,IF(I1701&lt;100,(H1701+0.1)*I1701-M1701+7.5,0))</f>
        <v>0</v>
      </c>
      <c r="O1701" s="83">
        <f>N1701+M1701</f>
        <v>0</v>
      </c>
      <c r="P1701" s="84"/>
      <c r="Q1701" s="78">
        <v>50</v>
      </c>
      <c r="R1701" s="85" t="s">
        <v>121</v>
      </c>
      <c r="S1701" s="84" t="s">
        <v>4512</v>
      </c>
    </row>
    <row r="1702" spans="1:19" s="42" customFormat="1" ht="15.9" x14ac:dyDescent="0.45">
      <c r="A1702" s="8"/>
      <c r="B1702" s="75" t="s">
        <v>3948</v>
      </c>
      <c r="C1702" s="76" t="s">
        <v>3937</v>
      </c>
      <c r="D1702" s="76" t="s">
        <v>3938</v>
      </c>
      <c r="E1702" s="76" t="s">
        <v>3949</v>
      </c>
      <c r="F1702" s="77" t="s">
        <v>52</v>
      </c>
      <c r="G1702" s="78">
        <v>200</v>
      </c>
      <c r="H1702" s="79">
        <v>0.51</v>
      </c>
      <c r="I1702" s="80"/>
      <c r="J1702" s="81">
        <f>INT(I1702/G1702)</f>
        <v>0</v>
      </c>
      <c r="K1702" s="81">
        <f>MOD(I1702,G1702)</f>
        <v>0</v>
      </c>
      <c r="L1702" s="82" t="str">
        <f>IF(I1702="","-",J1702+K1702/(G1702/2))</f>
        <v>-</v>
      </c>
      <c r="M1702" s="83">
        <f>I1702*H1702</f>
        <v>0</v>
      </c>
      <c r="N1702" s="83">
        <f>IF(I1702=0,0,IF(I1702&lt;100,(H1702+0.1)*I1702-M1702+7.5,0))</f>
        <v>0</v>
      </c>
      <c r="O1702" s="83">
        <f>N1702+M1702</f>
        <v>0</v>
      </c>
      <c r="P1702" s="84"/>
      <c r="Q1702" s="78">
        <v>25</v>
      </c>
      <c r="R1702" s="85" t="s">
        <v>121</v>
      </c>
      <c r="S1702" s="84" t="s">
        <v>5302</v>
      </c>
    </row>
    <row r="1703" spans="1:19" s="42" customFormat="1" ht="15.9" x14ac:dyDescent="0.45">
      <c r="A1703" s="8"/>
      <c r="B1703" s="75" t="s">
        <v>3950</v>
      </c>
      <c r="C1703" s="76" t="s">
        <v>3937</v>
      </c>
      <c r="D1703" s="76" t="s">
        <v>3938</v>
      </c>
      <c r="E1703" s="76" t="s">
        <v>3951</v>
      </c>
      <c r="F1703" s="77" t="s">
        <v>52</v>
      </c>
      <c r="G1703" s="78">
        <v>200</v>
      </c>
      <c r="H1703" s="79">
        <v>0.51</v>
      </c>
      <c r="I1703" s="80"/>
      <c r="J1703" s="81">
        <f>INT(I1703/G1703)</f>
        <v>0</v>
      </c>
      <c r="K1703" s="81">
        <f>MOD(I1703,G1703)</f>
        <v>0</v>
      </c>
      <c r="L1703" s="82" t="str">
        <f>IF(I1703="","-",J1703+K1703/(G1703/2))</f>
        <v>-</v>
      </c>
      <c r="M1703" s="83">
        <f>I1703*H1703</f>
        <v>0</v>
      </c>
      <c r="N1703" s="83">
        <f>IF(I1703=0,0,IF(I1703&lt;100,(H1703+0.1)*I1703-M1703+7.5,0))</f>
        <v>0</v>
      </c>
      <c r="O1703" s="83">
        <f>N1703+M1703</f>
        <v>0</v>
      </c>
      <c r="P1703" s="84"/>
      <c r="Q1703" s="78">
        <v>40</v>
      </c>
      <c r="R1703" s="85" t="s">
        <v>731</v>
      </c>
      <c r="S1703" s="84" t="s">
        <v>4493</v>
      </c>
    </row>
    <row r="1704" spans="1:19" s="42" customFormat="1" ht="15.9" x14ac:dyDescent="0.45">
      <c r="A1704" s="8"/>
      <c r="B1704" s="75" t="s">
        <v>3952</v>
      </c>
      <c r="C1704" s="76" t="s">
        <v>3937</v>
      </c>
      <c r="D1704" s="76" t="s">
        <v>3938</v>
      </c>
      <c r="E1704" s="76" t="s">
        <v>3953</v>
      </c>
      <c r="F1704" s="77" t="s">
        <v>52</v>
      </c>
      <c r="G1704" s="78">
        <v>200</v>
      </c>
      <c r="H1704" s="79">
        <v>0.59</v>
      </c>
      <c r="I1704" s="80"/>
      <c r="J1704" s="81">
        <f>INT(I1704/G1704)</f>
        <v>0</v>
      </c>
      <c r="K1704" s="81">
        <f>MOD(I1704,G1704)</f>
        <v>0</v>
      </c>
      <c r="L1704" s="82" t="str">
        <f>IF(I1704="","-",J1704+K1704/(G1704/2))</f>
        <v>-</v>
      </c>
      <c r="M1704" s="83">
        <f>I1704*H1704</f>
        <v>0</v>
      </c>
      <c r="N1704" s="83">
        <f>IF(I1704=0,0,IF(I1704&lt;100,(H1704+0.1)*I1704-M1704+7.5,0))</f>
        <v>0</v>
      </c>
      <c r="O1704" s="83">
        <f>N1704+M1704</f>
        <v>0</v>
      </c>
      <c r="P1704" s="84"/>
      <c r="Q1704" s="78">
        <v>70</v>
      </c>
      <c r="R1704" s="85" t="s">
        <v>121</v>
      </c>
      <c r="S1704" s="84" t="s">
        <v>4581</v>
      </c>
    </row>
    <row r="1705" spans="1:19" s="42" customFormat="1" ht="15.9" x14ac:dyDescent="0.45">
      <c r="A1705" s="8"/>
      <c r="B1705" s="75" t="s">
        <v>3954</v>
      </c>
      <c r="C1705" s="76" t="s">
        <v>3937</v>
      </c>
      <c r="D1705" s="76" t="s">
        <v>3938</v>
      </c>
      <c r="E1705" s="76" t="s">
        <v>3955</v>
      </c>
      <c r="F1705" s="77" t="s">
        <v>52</v>
      </c>
      <c r="G1705" s="78">
        <v>200</v>
      </c>
      <c r="H1705" s="79">
        <v>0.51</v>
      </c>
      <c r="I1705" s="80"/>
      <c r="J1705" s="81">
        <f>INT(I1705/G1705)</f>
        <v>0</v>
      </c>
      <c r="K1705" s="81">
        <f>MOD(I1705,G1705)</f>
        <v>0</v>
      </c>
      <c r="L1705" s="82" t="str">
        <f>IF(I1705="","-",J1705+K1705/(G1705/2))</f>
        <v>-</v>
      </c>
      <c r="M1705" s="83">
        <f>I1705*H1705</f>
        <v>0</v>
      </c>
      <c r="N1705" s="83">
        <f>IF(I1705=0,0,IF(I1705&lt;100,(H1705+0.1)*I1705-M1705+7.5,0))</f>
        <v>0</v>
      </c>
      <c r="O1705" s="83">
        <f>N1705+M1705</f>
        <v>0</v>
      </c>
      <c r="P1705" s="84"/>
      <c r="Q1705" s="78">
        <v>40</v>
      </c>
      <c r="R1705" s="85" t="s">
        <v>121</v>
      </c>
      <c r="S1705" s="84" t="s">
        <v>4535</v>
      </c>
    </row>
    <row r="1706" spans="1:19" s="42" customFormat="1" ht="15.9" x14ac:dyDescent="0.45">
      <c r="A1706" s="8"/>
      <c r="B1706" s="75" t="s">
        <v>3956</v>
      </c>
      <c r="C1706" s="76" t="s">
        <v>3937</v>
      </c>
      <c r="D1706" s="76" t="s">
        <v>3938</v>
      </c>
      <c r="E1706" s="76" t="s">
        <v>3957</v>
      </c>
      <c r="F1706" s="77" t="s">
        <v>52</v>
      </c>
      <c r="G1706" s="78">
        <v>200</v>
      </c>
      <c r="H1706" s="79">
        <v>0.51</v>
      </c>
      <c r="I1706" s="80"/>
      <c r="J1706" s="81">
        <f>INT(I1706/G1706)</f>
        <v>0</v>
      </c>
      <c r="K1706" s="81">
        <f>MOD(I1706,G1706)</f>
        <v>0</v>
      </c>
      <c r="L1706" s="82" t="str">
        <f>IF(I1706="","-",J1706+K1706/(G1706/2))</f>
        <v>-</v>
      </c>
      <c r="M1706" s="83">
        <f>I1706*H1706</f>
        <v>0</v>
      </c>
      <c r="N1706" s="83">
        <f>IF(I1706=0,0,IF(I1706&lt;100,(H1706+0.1)*I1706-M1706+7.5,0))</f>
        <v>0</v>
      </c>
      <c r="O1706" s="83">
        <f>N1706+M1706</f>
        <v>0</v>
      </c>
      <c r="P1706" s="84"/>
      <c r="Q1706" s="78">
        <v>40</v>
      </c>
      <c r="R1706" s="85" t="s">
        <v>58</v>
      </c>
      <c r="S1706" s="84" t="s">
        <v>4491</v>
      </c>
    </row>
    <row r="1707" spans="1:19" s="42" customFormat="1" ht="15.9" x14ac:dyDescent="0.45">
      <c r="A1707" s="8"/>
      <c r="B1707" s="75" t="s">
        <v>3958</v>
      </c>
      <c r="C1707" s="76" t="s">
        <v>3937</v>
      </c>
      <c r="D1707" s="76" t="s">
        <v>3938</v>
      </c>
      <c r="E1707" s="76" t="s">
        <v>3959</v>
      </c>
      <c r="F1707" s="77" t="s">
        <v>52</v>
      </c>
      <c r="G1707" s="78">
        <v>200</v>
      </c>
      <c r="H1707" s="79">
        <v>0.51</v>
      </c>
      <c r="I1707" s="80"/>
      <c r="J1707" s="81">
        <f>INT(I1707/G1707)</f>
        <v>0</v>
      </c>
      <c r="K1707" s="81">
        <f>MOD(I1707,G1707)</f>
        <v>0</v>
      </c>
      <c r="L1707" s="82" t="str">
        <f>IF(I1707="","-",J1707+K1707/(G1707/2))</f>
        <v>-</v>
      </c>
      <c r="M1707" s="83">
        <f>I1707*H1707</f>
        <v>0</v>
      </c>
      <c r="N1707" s="83">
        <f>IF(I1707=0,0,IF(I1707&lt;100,(H1707+0.1)*I1707-M1707+7.5,0))</f>
        <v>0</v>
      </c>
      <c r="O1707" s="83">
        <f>N1707+M1707</f>
        <v>0</v>
      </c>
      <c r="P1707" s="84"/>
      <c r="Q1707" s="78">
        <v>45</v>
      </c>
      <c r="R1707" s="85" t="s">
        <v>121</v>
      </c>
      <c r="S1707" s="84" t="s">
        <v>5303</v>
      </c>
    </row>
    <row r="1708" spans="1:19" s="42" customFormat="1" ht="15.9" x14ac:dyDescent="0.45">
      <c r="A1708" s="8"/>
      <c r="B1708" s="75" t="s">
        <v>3960</v>
      </c>
      <c r="C1708" s="76" t="s">
        <v>3937</v>
      </c>
      <c r="D1708" s="76" t="s">
        <v>3938</v>
      </c>
      <c r="E1708" s="76" t="s">
        <v>3961</v>
      </c>
      <c r="F1708" s="77" t="s">
        <v>52</v>
      </c>
      <c r="G1708" s="78">
        <v>200</v>
      </c>
      <c r="H1708" s="79">
        <v>0.51</v>
      </c>
      <c r="I1708" s="80"/>
      <c r="J1708" s="81">
        <f>INT(I1708/G1708)</f>
        <v>0</v>
      </c>
      <c r="K1708" s="81">
        <f>MOD(I1708,G1708)</f>
        <v>0</v>
      </c>
      <c r="L1708" s="82" t="str">
        <f>IF(I1708="","-",J1708+K1708/(G1708/2))</f>
        <v>-</v>
      </c>
      <c r="M1708" s="83">
        <f>I1708*H1708</f>
        <v>0</v>
      </c>
      <c r="N1708" s="83">
        <f>IF(I1708=0,0,IF(I1708&lt;100,(H1708+0.1)*I1708-M1708+7.5,0))</f>
        <v>0</v>
      </c>
      <c r="O1708" s="83">
        <f>N1708+M1708</f>
        <v>0</v>
      </c>
      <c r="P1708" s="84"/>
      <c r="Q1708" s="78">
        <v>45</v>
      </c>
      <c r="R1708" s="85" t="s">
        <v>121</v>
      </c>
      <c r="S1708" s="84" t="s">
        <v>5304</v>
      </c>
    </row>
    <row r="1709" spans="1:19" s="42" customFormat="1" ht="15.9" x14ac:dyDescent="0.45">
      <c r="A1709" s="8"/>
      <c r="B1709" s="75" t="s">
        <v>3962</v>
      </c>
      <c r="C1709" s="76" t="s">
        <v>3937</v>
      </c>
      <c r="D1709" s="76" t="s">
        <v>3938</v>
      </c>
      <c r="E1709" s="76" t="s">
        <v>3963</v>
      </c>
      <c r="F1709" s="77" t="s">
        <v>52</v>
      </c>
      <c r="G1709" s="78">
        <v>200</v>
      </c>
      <c r="H1709" s="79">
        <v>0.96</v>
      </c>
      <c r="I1709" s="80"/>
      <c r="J1709" s="81">
        <f>INT(I1709/G1709)</f>
        <v>0</v>
      </c>
      <c r="K1709" s="81">
        <f>MOD(I1709,G1709)</f>
        <v>0</v>
      </c>
      <c r="L1709" s="82" t="str">
        <f>IF(I1709="","-",J1709+K1709/(G1709/2))</f>
        <v>-</v>
      </c>
      <c r="M1709" s="83">
        <f>I1709*H1709</f>
        <v>0</v>
      </c>
      <c r="N1709" s="83">
        <f>IF(I1709=0,0,IF(I1709&lt;100,(H1709+0.1)*I1709-M1709+7.5,0))</f>
        <v>0</v>
      </c>
      <c r="O1709" s="83">
        <f>N1709+M1709</f>
        <v>0</v>
      </c>
      <c r="P1709" s="84"/>
      <c r="Q1709" s="78">
        <v>45</v>
      </c>
      <c r="R1709" s="85" t="s">
        <v>121</v>
      </c>
      <c r="S1709" s="84" t="s">
        <v>5305</v>
      </c>
    </row>
    <row r="1710" spans="1:19" s="42" customFormat="1" ht="15.9" x14ac:dyDescent="0.45">
      <c r="A1710" s="8"/>
      <c r="B1710" s="75" t="s">
        <v>3964</v>
      </c>
      <c r="C1710" s="76" t="s">
        <v>3937</v>
      </c>
      <c r="D1710" s="76" t="s">
        <v>3938</v>
      </c>
      <c r="E1710" s="76" t="s">
        <v>3965</v>
      </c>
      <c r="F1710" s="77" t="s">
        <v>52</v>
      </c>
      <c r="G1710" s="78">
        <v>200</v>
      </c>
      <c r="H1710" s="79">
        <v>0.51</v>
      </c>
      <c r="I1710" s="80"/>
      <c r="J1710" s="81">
        <f>INT(I1710/G1710)</f>
        <v>0</v>
      </c>
      <c r="K1710" s="81">
        <f>MOD(I1710,G1710)</f>
        <v>0</v>
      </c>
      <c r="L1710" s="82" t="str">
        <f>IF(I1710="","-",J1710+K1710/(G1710/2))</f>
        <v>-</v>
      </c>
      <c r="M1710" s="83">
        <f>I1710*H1710</f>
        <v>0</v>
      </c>
      <c r="N1710" s="83">
        <f>IF(I1710=0,0,IF(I1710&lt;100,(H1710+0.1)*I1710-M1710+7.5,0))</f>
        <v>0</v>
      </c>
      <c r="O1710" s="83">
        <f>N1710+M1710</f>
        <v>0</v>
      </c>
      <c r="P1710" s="84"/>
      <c r="Q1710" s="78">
        <v>50</v>
      </c>
      <c r="R1710" s="85" t="s">
        <v>731</v>
      </c>
      <c r="S1710" s="84" t="s">
        <v>5306</v>
      </c>
    </row>
    <row r="1711" spans="1:19" s="42" customFormat="1" ht="15.9" x14ac:dyDescent="0.45">
      <c r="A1711" s="8"/>
      <c r="B1711" s="75" t="s">
        <v>3966</v>
      </c>
      <c r="C1711" s="76" t="s">
        <v>3937</v>
      </c>
      <c r="D1711" s="76" t="s">
        <v>3938</v>
      </c>
      <c r="E1711" s="76" t="s">
        <v>3967</v>
      </c>
      <c r="F1711" s="77" t="s">
        <v>52</v>
      </c>
      <c r="G1711" s="78">
        <v>200</v>
      </c>
      <c r="H1711" s="79">
        <v>0.54</v>
      </c>
      <c r="I1711" s="80"/>
      <c r="J1711" s="81">
        <f>INT(I1711/G1711)</f>
        <v>0</v>
      </c>
      <c r="K1711" s="81">
        <f>MOD(I1711,G1711)</f>
        <v>0</v>
      </c>
      <c r="L1711" s="82" t="str">
        <f>IF(I1711="","-",J1711+K1711/(G1711/2))</f>
        <v>-</v>
      </c>
      <c r="M1711" s="83">
        <f>I1711*H1711</f>
        <v>0</v>
      </c>
      <c r="N1711" s="83">
        <f>IF(I1711=0,0,IF(I1711&lt;100,(H1711+0.1)*I1711-M1711+7.5,0))</f>
        <v>0</v>
      </c>
      <c r="O1711" s="83">
        <f>N1711+M1711</f>
        <v>0</v>
      </c>
      <c r="P1711" s="84"/>
      <c r="Q1711" s="78">
        <v>45</v>
      </c>
      <c r="R1711" s="85" t="s">
        <v>731</v>
      </c>
      <c r="S1711" s="84" t="s">
        <v>5307</v>
      </c>
    </row>
    <row r="1712" spans="1:19" s="42" customFormat="1" ht="15.9" x14ac:dyDescent="0.45">
      <c r="A1712" s="8"/>
      <c r="B1712" s="75" t="s">
        <v>3968</v>
      </c>
      <c r="C1712" s="76" t="s">
        <v>3937</v>
      </c>
      <c r="D1712" s="76" t="s">
        <v>3938</v>
      </c>
      <c r="E1712" s="76" t="s">
        <v>3969</v>
      </c>
      <c r="F1712" s="77" t="s">
        <v>52</v>
      </c>
      <c r="G1712" s="78">
        <v>200</v>
      </c>
      <c r="H1712" s="79">
        <v>0.51</v>
      </c>
      <c r="I1712" s="80"/>
      <c r="J1712" s="81">
        <f>INT(I1712/G1712)</f>
        <v>0</v>
      </c>
      <c r="K1712" s="81">
        <f>MOD(I1712,G1712)</f>
        <v>0</v>
      </c>
      <c r="L1712" s="82" t="str">
        <f>IF(I1712="","-",J1712+K1712/(G1712/2))</f>
        <v>-</v>
      </c>
      <c r="M1712" s="83">
        <f>I1712*H1712</f>
        <v>0</v>
      </c>
      <c r="N1712" s="83">
        <f>IF(I1712=0,0,IF(I1712&lt;100,(H1712+0.1)*I1712-M1712+7.5,0))</f>
        <v>0</v>
      </c>
      <c r="O1712" s="83">
        <f>N1712+M1712</f>
        <v>0</v>
      </c>
      <c r="P1712" s="84"/>
      <c r="Q1712" s="78">
        <v>50</v>
      </c>
      <c r="R1712" s="85" t="s">
        <v>121</v>
      </c>
      <c r="S1712" s="84" t="s">
        <v>4530</v>
      </c>
    </row>
    <row r="1713" spans="1:19" s="42" customFormat="1" ht="15.9" x14ac:dyDescent="0.45">
      <c r="A1713" s="8"/>
      <c r="B1713" s="75" t="s">
        <v>3970</v>
      </c>
      <c r="C1713" s="76" t="s">
        <v>3937</v>
      </c>
      <c r="D1713" s="76" t="s">
        <v>3938</v>
      </c>
      <c r="E1713" s="76" t="s">
        <v>3971</v>
      </c>
      <c r="F1713" s="77" t="s">
        <v>52</v>
      </c>
      <c r="G1713" s="78">
        <v>200</v>
      </c>
      <c r="H1713" s="79">
        <v>0.51</v>
      </c>
      <c r="I1713" s="80"/>
      <c r="J1713" s="81">
        <f>INT(I1713/G1713)</f>
        <v>0</v>
      </c>
      <c r="K1713" s="81">
        <f>MOD(I1713,G1713)</f>
        <v>0</v>
      </c>
      <c r="L1713" s="82" t="str">
        <f>IF(I1713="","-",J1713+K1713/(G1713/2))</f>
        <v>-</v>
      </c>
      <c r="M1713" s="83">
        <f>I1713*H1713</f>
        <v>0</v>
      </c>
      <c r="N1713" s="83">
        <f>IF(I1713=0,0,IF(I1713&lt;100,(H1713+0.1)*I1713-M1713+7.5,0))</f>
        <v>0</v>
      </c>
      <c r="O1713" s="83">
        <f>N1713+M1713</f>
        <v>0</v>
      </c>
      <c r="P1713" s="84"/>
      <c r="Q1713" s="78">
        <v>50</v>
      </c>
      <c r="R1713" s="85" t="s">
        <v>121</v>
      </c>
      <c r="S1713" s="84" t="s">
        <v>4543</v>
      </c>
    </row>
    <row r="1714" spans="1:19" s="42" customFormat="1" ht="15.9" x14ac:dyDescent="0.45">
      <c r="A1714" s="8"/>
      <c r="B1714" s="75" t="s">
        <v>3972</v>
      </c>
      <c r="C1714" s="76" t="s">
        <v>3937</v>
      </c>
      <c r="D1714" s="76" t="s">
        <v>3938</v>
      </c>
      <c r="E1714" s="76" t="s">
        <v>741</v>
      </c>
      <c r="F1714" s="77" t="s">
        <v>52</v>
      </c>
      <c r="G1714" s="78">
        <v>200</v>
      </c>
      <c r="H1714" s="79">
        <v>0.51</v>
      </c>
      <c r="I1714" s="80"/>
      <c r="J1714" s="81">
        <f>INT(I1714/G1714)</f>
        <v>0</v>
      </c>
      <c r="K1714" s="81">
        <f>MOD(I1714,G1714)</f>
        <v>0</v>
      </c>
      <c r="L1714" s="82" t="str">
        <f>IF(I1714="","-",J1714+K1714/(G1714/2))</f>
        <v>-</v>
      </c>
      <c r="M1714" s="83">
        <f>I1714*H1714</f>
        <v>0</v>
      </c>
      <c r="N1714" s="83">
        <f>IF(I1714=0,0,IF(I1714&lt;100,(H1714+0.1)*I1714-M1714+7.5,0))</f>
        <v>0</v>
      </c>
      <c r="O1714" s="83">
        <f>N1714+M1714</f>
        <v>0</v>
      </c>
      <c r="P1714" s="84"/>
      <c r="Q1714" s="78">
        <v>60</v>
      </c>
      <c r="R1714" s="85" t="s">
        <v>121</v>
      </c>
      <c r="S1714" s="84" t="s">
        <v>4521</v>
      </c>
    </row>
    <row r="1715" spans="1:19" s="42" customFormat="1" ht="15.9" x14ac:dyDescent="0.45">
      <c r="A1715" s="8"/>
      <c r="B1715" s="75" t="s">
        <v>3973</v>
      </c>
      <c r="C1715" s="76" t="s">
        <v>3937</v>
      </c>
      <c r="D1715" s="76" t="s">
        <v>3938</v>
      </c>
      <c r="E1715" s="76" t="s">
        <v>3974</v>
      </c>
      <c r="F1715" s="77" t="s">
        <v>52</v>
      </c>
      <c r="G1715" s="78">
        <v>200</v>
      </c>
      <c r="H1715" s="79">
        <v>1.62</v>
      </c>
      <c r="I1715" s="80"/>
      <c r="J1715" s="81">
        <f>INT(I1715/G1715)</f>
        <v>0</v>
      </c>
      <c r="K1715" s="81">
        <f>MOD(I1715,G1715)</f>
        <v>0</v>
      </c>
      <c r="L1715" s="82" t="str">
        <f>IF(I1715="","-",J1715+K1715/(G1715/2))</f>
        <v>-</v>
      </c>
      <c r="M1715" s="83">
        <f>I1715*H1715</f>
        <v>0</v>
      </c>
      <c r="N1715" s="83">
        <f>IF(I1715=0,0,IF(I1715&lt;100,(H1715+0.1)*I1715-M1715+7.5,0))</f>
        <v>0</v>
      </c>
      <c r="O1715" s="83">
        <f>N1715+M1715</f>
        <v>0</v>
      </c>
      <c r="P1715" s="84"/>
      <c r="Q1715" s="78">
        <v>30</v>
      </c>
      <c r="R1715" s="85" t="s">
        <v>883</v>
      </c>
      <c r="S1715" s="84" t="s">
        <v>4581</v>
      </c>
    </row>
    <row r="1716" spans="1:19" s="42" customFormat="1" ht="15.9" x14ac:dyDescent="0.45">
      <c r="A1716" s="8"/>
      <c r="B1716" s="75" t="s">
        <v>3975</v>
      </c>
      <c r="C1716" s="76" t="s">
        <v>3937</v>
      </c>
      <c r="D1716" s="76" t="s">
        <v>3938</v>
      </c>
      <c r="E1716" s="76" t="s">
        <v>3976</v>
      </c>
      <c r="F1716" s="77" t="s">
        <v>52</v>
      </c>
      <c r="G1716" s="78">
        <v>200</v>
      </c>
      <c r="H1716" s="79">
        <v>0.72</v>
      </c>
      <c r="I1716" s="80"/>
      <c r="J1716" s="81">
        <f>INT(I1716/G1716)</f>
        <v>0</v>
      </c>
      <c r="K1716" s="81">
        <f>MOD(I1716,G1716)</f>
        <v>0</v>
      </c>
      <c r="L1716" s="82" t="str">
        <f>IF(I1716="","-",J1716+K1716/(G1716/2))</f>
        <v>-</v>
      </c>
      <c r="M1716" s="83">
        <f>I1716*H1716</f>
        <v>0</v>
      </c>
      <c r="N1716" s="83">
        <f>IF(I1716=0,0,IF(I1716&lt;100,(H1716+0.1)*I1716-M1716+7.5,0))</f>
        <v>0</v>
      </c>
      <c r="O1716" s="83">
        <f>N1716+M1716</f>
        <v>0</v>
      </c>
      <c r="P1716" s="84"/>
      <c r="Q1716" s="78">
        <v>60</v>
      </c>
      <c r="R1716" s="85" t="s">
        <v>1209</v>
      </c>
      <c r="S1716" s="84" t="s">
        <v>5308</v>
      </c>
    </row>
    <row r="1717" spans="1:19" s="42" customFormat="1" ht="15.9" x14ac:dyDescent="0.45">
      <c r="A1717" s="8"/>
      <c r="B1717" s="75" t="s">
        <v>3977</v>
      </c>
      <c r="C1717" s="76" t="s">
        <v>3937</v>
      </c>
      <c r="D1717" s="76" t="s">
        <v>3938</v>
      </c>
      <c r="E1717" s="76" t="s">
        <v>3978</v>
      </c>
      <c r="F1717" s="77" t="s">
        <v>52</v>
      </c>
      <c r="G1717" s="78">
        <v>200</v>
      </c>
      <c r="H1717" s="79">
        <v>0.51</v>
      </c>
      <c r="I1717" s="80"/>
      <c r="J1717" s="81">
        <f>INT(I1717/G1717)</f>
        <v>0</v>
      </c>
      <c r="K1717" s="81">
        <f>MOD(I1717,G1717)</f>
        <v>0</v>
      </c>
      <c r="L1717" s="82" t="str">
        <f>IF(I1717="","-",J1717+K1717/(G1717/2))</f>
        <v>-</v>
      </c>
      <c r="M1717" s="83">
        <f>I1717*H1717</f>
        <v>0</v>
      </c>
      <c r="N1717" s="83">
        <f>IF(I1717=0,0,IF(I1717&lt;100,(H1717+0.1)*I1717-M1717+7.5,0))</f>
        <v>0</v>
      </c>
      <c r="O1717" s="83">
        <f>N1717+M1717</f>
        <v>0</v>
      </c>
      <c r="P1717" s="84"/>
      <c r="Q1717" s="78">
        <v>70</v>
      </c>
      <c r="R1717" s="85" t="s">
        <v>121</v>
      </c>
      <c r="S1717" s="84" t="s">
        <v>4535</v>
      </c>
    </row>
    <row r="1718" spans="1:19" s="42" customFormat="1" ht="15.9" x14ac:dyDescent="0.45">
      <c r="A1718" s="8"/>
      <c r="B1718" s="75" t="s">
        <v>3979</v>
      </c>
      <c r="C1718" s="76" t="s">
        <v>3937</v>
      </c>
      <c r="D1718" s="76" t="s">
        <v>3938</v>
      </c>
      <c r="E1718" s="76" t="s">
        <v>3980</v>
      </c>
      <c r="F1718" s="77" t="s">
        <v>52</v>
      </c>
      <c r="G1718" s="78">
        <v>200</v>
      </c>
      <c r="H1718" s="79">
        <v>0.51</v>
      </c>
      <c r="I1718" s="80"/>
      <c r="J1718" s="81">
        <f>INT(I1718/G1718)</f>
        <v>0</v>
      </c>
      <c r="K1718" s="81">
        <f>MOD(I1718,G1718)</f>
        <v>0</v>
      </c>
      <c r="L1718" s="82" t="str">
        <f>IF(I1718="","-",J1718+K1718/(G1718/2))</f>
        <v>-</v>
      </c>
      <c r="M1718" s="83">
        <f>I1718*H1718</f>
        <v>0</v>
      </c>
      <c r="N1718" s="83">
        <f>IF(I1718=0,0,IF(I1718&lt;100,(H1718+0.1)*I1718-M1718+7.5,0))</f>
        <v>0</v>
      </c>
      <c r="O1718" s="83">
        <f>N1718+M1718</f>
        <v>0</v>
      </c>
      <c r="P1718" s="84"/>
      <c r="Q1718" s="78">
        <v>50</v>
      </c>
      <c r="R1718" s="85" t="s">
        <v>731</v>
      </c>
      <c r="S1718" s="84" t="s">
        <v>4491</v>
      </c>
    </row>
    <row r="1719" spans="1:19" s="42" customFormat="1" ht="15.9" x14ac:dyDescent="0.45">
      <c r="A1719" s="8"/>
      <c r="B1719" s="75" t="s">
        <v>3981</v>
      </c>
      <c r="C1719" s="86" t="s">
        <v>3982</v>
      </c>
      <c r="D1719" s="86" t="s">
        <v>3983</v>
      </c>
      <c r="E1719" s="86" t="s">
        <v>3984</v>
      </c>
      <c r="F1719" s="87" t="s">
        <v>52</v>
      </c>
      <c r="G1719" s="78">
        <v>500</v>
      </c>
      <c r="H1719" s="79">
        <v>1.1499999999999999</v>
      </c>
      <c r="I1719" s="80"/>
      <c r="J1719" s="81">
        <f>INT(I1719/G1719)</f>
        <v>0</v>
      </c>
      <c r="K1719" s="81">
        <f>MOD(I1719,G1719)</f>
        <v>0</v>
      </c>
      <c r="L1719" s="82" t="str">
        <f>IF(I1719="","-",J1719+K1719/(G1719/2))</f>
        <v>-</v>
      </c>
      <c r="M1719" s="83">
        <f>I1719*H1719</f>
        <v>0</v>
      </c>
      <c r="N1719" s="83">
        <f>IF(I1719=0,0,IF(I1719&lt;100,(H1719+0.1)*I1719-M1719+7.5,0))</f>
        <v>0</v>
      </c>
      <c r="O1719" s="83">
        <f>N1719+M1719</f>
        <v>0</v>
      </c>
      <c r="P1719" s="84"/>
      <c r="Q1719" s="78">
        <v>45</v>
      </c>
      <c r="R1719" s="85" t="s">
        <v>88</v>
      </c>
      <c r="S1719" s="84" t="s">
        <v>5309</v>
      </c>
    </row>
    <row r="1720" spans="1:19" s="42" customFormat="1" ht="15.9" x14ac:dyDescent="0.45">
      <c r="A1720" s="8"/>
      <c r="B1720" s="75" t="s">
        <v>3985</v>
      </c>
      <c r="C1720" s="76" t="s">
        <v>3982</v>
      </c>
      <c r="D1720" s="76" t="s">
        <v>3983</v>
      </c>
      <c r="E1720" s="76" t="s">
        <v>3986</v>
      </c>
      <c r="F1720" s="77" t="s">
        <v>52</v>
      </c>
      <c r="G1720" s="78">
        <v>500</v>
      </c>
      <c r="H1720" s="79">
        <v>0.75</v>
      </c>
      <c r="I1720" s="80"/>
      <c r="J1720" s="81">
        <f>INT(I1720/G1720)</f>
        <v>0</v>
      </c>
      <c r="K1720" s="81">
        <f>MOD(I1720,G1720)</f>
        <v>0</v>
      </c>
      <c r="L1720" s="82" t="str">
        <f>IF(I1720="","-",J1720+K1720/(G1720/2))</f>
        <v>-</v>
      </c>
      <c r="M1720" s="83">
        <f>I1720*H1720</f>
        <v>0</v>
      </c>
      <c r="N1720" s="83">
        <f>IF(I1720=0,0,IF(I1720&lt;100,(H1720+0.1)*I1720-M1720+7.5,0))</f>
        <v>0</v>
      </c>
      <c r="O1720" s="83">
        <f>N1720+M1720</f>
        <v>0</v>
      </c>
      <c r="P1720" s="84"/>
      <c r="Q1720" s="78">
        <v>40</v>
      </c>
      <c r="R1720" s="85" t="s">
        <v>193</v>
      </c>
      <c r="S1720" s="84" t="s">
        <v>5310</v>
      </c>
    </row>
    <row r="1721" spans="1:19" s="42" customFormat="1" ht="15.9" x14ac:dyDescent="0.45">
      <c r="A1721" s="8"/>
      <c r="B1721" s="75" t="s">
        <v>3987</v>
      </c>
      <c r="C1721" s="76" t="s">
        <v>3988</v>
      </c>
      <c r="D1721" s="76" t="s">
        <v>3989</v>
      </c>
      <c r="E1721" s="76" t="s">
        <v>76</v>
      </c>
      <c r="F1721" s="77" t="s">
        <v>52</v>
      </c>
      <c r="G1721" s="78">
        <v>500</v>
      </c>
      <c r="H1721" s="79">
        <v>0.54</v>
      </c>
      <c r="I1721" s="80"/>
      <c r="J1721" s="81">
        <f>INT(I1721/G1721)</f>
        <v>0</v>
      </c>
      <c r="K1721" s="81">
        <f>MOD(I1721,G1721)</f>
        <v>0</v>
      </c>
      <c r="L1721" s="82" t="str">
        <f>IF(I1721="","-",J1721+K1721/(G1721/2))</f>
        <v>-</v>
      </c>
      <c r="M1721" s="83">
        <f>I1721*H1721</f>
        <v>0</v>
      </c>
      <c r="N1721" s="83">
        <f>IF(I1721=0,0,IF(I1721&lt;100,(H1721+0.1)*I1721-M1721+7.5,0))</f>
        <v>0</v>
      </c>
      <c r="O1721" s="83">
        <f>N1721+M1721</f>
        <v>0</v>
      </c>
      <c r="P1721" s="84"/>
      <c r="Q1721" s="78">
        <v>40</v>
      </c>
      <c r="R1721" s="85" t="s">
        <v>193</v>
      </c>
      <c r="S1721" s="84" t="s">
        <v>5311</v>
      </c>
    </row>
    <row r="1722" spans="1:19" s="42" customFormat="1" ht="15.9" x14ac:dyDescent="0.45">
      <c r="A1722" s="8"/>
      <c r="B1722" s="75" t="s">
        <v>3990</v>
      </c>
      <c r="C1722" s="76" t="s">
        <v>3991</v>
      </c>
      <c r="D1722" s="76" t="s">
        <v>3992</v>
      </c>
      <c r="E1722" s="76" t="s">
        <v>76</v>
      </c>
      <c r="F1722" s="77" t="s">
        <v>52</v>
      </c>
      <c r="G1722" s="78">
        <v>500</v>
      </c>
      <c r="H1722" s="79">
        <v>0.31</v>
      </c>
      <c r="I1722" s="80"/>
      <c r="J1722" s="81">
        <f>INT(I1722/G1722)</f>
        <v>0</v>
      </c>
      <c r="K1722" s="81">
        <f>MOD(I1722,G1722)</f>
        <v>0</v>
      </c>
      <c r="L1722" s="82" t="str">
        <f>IF(I1722="","-",J1722+K1722/(G1722/2))</f>
        <v>-</v>
      </c>
      <c r="M1722" s="83">
        <f>I1722*H1722</f>
        <v>0</v>
      </c>
      <c r="N1722" s="83">
        <f>IF(I1722=0,0,IF(I1722&lt;100,(H1722+0.1)*I1722-M1722+7.5,0))</f>
        <v>0</v>
      </c>
      <c r="O1722" s="83">
        <f>N1722+M1722</f>
        <v>0</v>
      </c>
      <c r="P1722" s="84"/>
      <c r="Q1722" s="78">
        <v>50</v>
      </c>
      <c r="R1722" s="85" t="s">
        <v>193</v>
      </c>
      <c r="S1722" s="84" t="s">
        <v>5312</v>
      </c>
    </row>
    <row r="1723" spans="1:19" s="42" customFormat="1" ht="15.9" x14ac:dyDescent="0.45">
      <c r="A1723" s="8"/>
      <c r="B1723" s="75" t="s">
        <v>3993</v>
      </c>
      <c r="C1723" s="76" t="s">
        <v>3991</v>
      </c>
      <c r="D1723" s="76" t="s">
        <v>3992</v>
      </c>
      <c r="E1723" s="76" t="s">
        <v>3994</v>
      </c>
      <c r="F1723" s="88" t="s">
        <v>52</v>
      </c>
      <c r="G1723" s="78">
        <v>500</v>
      </c>
      <c r="H1723" s="79">
        <v>0.56000000000000005</v>
      </c>
      <c r="I1723" s="80"/>
      <c r="J1723" s="81">
        <f>INT(I1723/G1723)</f>
        <v>0</v>
      </c>
      <c r="K1723" s="81">
        <f>MOD(I1723,G1723)</f>
        <v>0</v>
      </c>
      <c r="L1723" s="82" t="str">
        <f>IF(I1723="","-",J1723+K1723/(G1723/2))</f>
        <v>-</v>
      </c>
      <c r="M1723" s="83">
        <f>I1723*H1723</f>
        <v>0</v>
      </c>
      <c r="N1723" s="83">
        <f>IF(I1723=0,0,IF(I1723&lt;100,(H1723+0.1)*I1723-M1723+7.5,0))</f>
        <v>0</v>
      </c>
      <c r="O1723" s="83">
        <f>N1723+M1723</f>
        <v>0</v>
      </c>
      <c r="P1723" s="84"/>
      <c r="Q1723" s="78">
        <v>50</v>
      </c>
      <c r="R1723" s="85" t="s">
        <v>283</v>
      </c>
      <c r="S1723" s="84" t="s">
        <v>4519</v>
      </c>
    </row>
    <row r="1724" spans="1:19" s="42" customFormat="1" ht="15.9" x14ac:dyDescent="0.45">
      <c r="A1724" s="8"/>
      <c r="B1724" s="75" t="s">
        <v>3995</v>
      </c>
      <c r="C1724" s="76" t="s">
        <v>3996</v>
      </c>
      <c r="D1724" s="76" t="s">
        <v>3997</v>
      </c>
      <c r="E1724" s="76" t="s">
        <v>76</v>
      </c>
      <c r="F1724" s="77" t="s">
        <v>52</v>
      </c>
      <c r="G1724" s="78">
        <v>500</v>
      </c>
      <c r="H1724" s="79">
        <v>0.31</v>
      </c>
      <c r="I1724" s="80"/>
      <c r="J1724" s="81">
        <f>INT(I1724/G1724)</f>
        <v>0</v>
      </c>
      <c r="K1724" s="81">
        <f>MOD(I1724,G1724)</f>
        <v>0</v>
      </c>
      <c r="L1724" s="82" t="str">
        <f>IF(I1724="","-",J1724+K1724/(G1724/2))</f>
        <v>-</v>
      </c>
      <c r="M1724" s="83">
        <f>I1724*H1724</f>
        <v>0</v>
      </c>
      <c r="N1724" s="83">
        <f>IF(I1724=0,0,IF(I1724&lt;100,(H1724+0.1)*I1724-M1724+7.5,0))</f>
        <v>0</v>
      </c>
      <c r="O1724" s="83">
        <f>N1724+M1724</f>
        <v>0</v>
      </c>
      <c r="P1724" s="84"/>
      <c r="Q1724" s="78">
        <v>40</v>
      </c>
      <c r="R1724" s="85" t="s">
        <v>283</v>
      </c>
      <c r="S1724" s="84" t="s">
        <v>5313</v>
      </c>
    </row>
    <row r="1725" spans="1:19" s="42" customFormat="1" ht="15.9" x14ac:dyDescent="0.45">
      <c r="A1725" s="8"/>
      <c r="B1725" s="75" t="s">
        <v>3998</v>
      </c>
      <c r="C1725" s="76" t="s">
        <v>3996</v>
      </c>
      <c r="D1725" s="76" t="s">
        <v>3997</v>
      </c>
      <c r="E1725" s="76" t="s">
        <v>830</v>
      </c>
      <c r="F1725" s="77" t="s">
        <v>52</v>
      </c>
      <c r="G1725" s="78">
        <v>500</v>
      </c>
      <c r="H1725" s="79">
        <v>0.6</v>
      </c>
      <c r="I1725" s="80"/>
      <c r="J1725" s="81">
        <f>INT(I1725/G1725)</f>
        <v>0</v>
      </c>
      <c r="K1725" s="81">
        <f>MOD(I1725,G1725)</f>
        <v>0</v>
      </c>
      <c r="L1725" s="82" t="str">
        <f>IF(I1725="","-",J1725+K1725/(G1725/2))</f>
        <v>-</v>
      </c>
      <c r="M1725" s="83">
        <f>I1725*H1725</f>
        <v>0</v>
      </c>
      <c r="N1725" s="83">
        <f>IF(I1725=0,0,IF(I1725&lt;100,(H1725+0.1)*I1725-M1725+7.5,0))</f>
        <v>0</v>
      </c>
      <c r="O1725" s="83">
        <f>N1725+M1725</f>
        <v>0</v>
      </c>
      <c r="P1725" s="84"/>
      <c r="Q1725" s="78">
        <v>75</v>
      </c>
      <c r="R1725" s="85" t="s">
        <v>283</v>
      </c>
      <c r="S1725" s="84" t="s">
        <v>5314</v>
      </c>
    </row>
    <row r="1726" spans="1:19" s="42" customFormat="1" ht="15.9" x14ac:dyDescent="0.45">
      <c r="A1726" s="8"/>
      <c r="B1726" s="75" t="s">
        <v>3999</v>
      </c>
      <c r="C1726" s="76" t="s">
        <v>3996</v>
      </c>
      <c r="D1726" s="76" t="s">
        <v>3997</v>
      </c>
      <c r="E1726" s="76" t="s">
        <v>4000</v>
      </c>
      <c r="F1726" s="77" t="s">
        <v>52</v>
      </c>
      <c r="G1726" s="78">
        <v>500</v>
      </c>
      <c r="H1726" s="79">
        <v>0.6</v>
      </c>
      <c r="I1726" s="80"/>
      <c r="J1726" s="81">
        <f>INT(I1726/G1726)</f>
        <v>0</v>
      </c>
      <c r="K1726" s="81">
        <f>MOD(I1726,G1726)</f>
        <v>0</v>
      </c>
      <c r="L1726" s="82" t="str">
        <f>IF(I1726="","-",J1726+K1726/(G1726/2))</f>
        <v>-</v>
      </c>
      <c r="M1726" s="83">
        <f>I1726*H1726</f>
        <v>0</v>
      </c>
      <c r="N1726" s="83">
        <f>IF(I1726=0,0,IF(I1726&lt;100,(H1726+0.1)*I1726-M1726+7.5,0))</f>
        <v>0</v>
      </c>
      <c r="O1726" s="83">
        <f>N1726+M1726</f>
        <v>0</v>
      </c>
      <c r="P1726" s="84"/>
      <c r="Q1726" s="78">
        <v>80</v>
      </c>
      <c r="R1726" s="85" t="s">
        <v>283</v>
      </c>
      <c r="S1726" s="84" t="s">
        <v>5315</v>
      </c>
    </row>
    <row r="1727" spans="1:19" s="42" customFormat="1" ht="15.9" x14ac:dyDescent="0.45">
      <c r="A1727" s="8"/>
      <c r="B1727" s="75" t="s">
        <v>4001</v>
      </c>
      <c r="C1727" s="76" t="s">
        <v>4002</v>
      </c>
      <c r="D1727" s="76" t="s">
        <v>4003</v>
      </c>
      <c r="E1727" s="76" t="s">
        <v>4004</v>
      </c>
      <c r="F1727" s="77" t="s">
        <v>52</v>
      </c>
      <c r="G1727" s="78">
        <v>200</v>
      </c>
      <c r="H1727" s="79">
        <v>0.7</v>
      </c>
      <c r="I1727" s="80"/>
      <c r="J1727" s="81">
        <f>INT(I1727/G1727)</f>
        <v>0</v>
      </c>
      <c r="K1727" s="81">
        <f>MOD(I1727,G1727)</f>
        <v>0</v>
      </c>
      <c r="L1727" s="82" t="str">
        <f>IF(I1727="","-",J1727+K1727/(G1727/2))</f>
        <v>-</v>
      </c>
      <c r="M1727" s="83">
        <f>I1727*H1727</f>
        <v>0</v>
      </c>
      <c r="N1727" s="83">
        <f>IF(I1727=0,0,IF(I1727&lt;100,(H1727+0.1)*I1727-M1727+7.5,0))</f>
        <v>0</v>
      </c>
      <c r="O1727" s="83">
        <f>N1727+M1727</f>
        <v>0</v>
      </c>
      <c r="P1727" s="84" t="s">
        <v>5377</v>
      </c>
      <c r="Q1727" s="78">
        <v>80</v>
      </c>
      <c r="R1727" s="85" t="s">
        <v>58</v>
      </c>
      <c r="S1727" s="84" t="s">
        <v>4521</v>
      </c>
    </row>
    <row r="1728" spans="1:19" s="42" customFormat="1" ht="15.9" x14ac:dyDescent="0.45">
      <c r="A1728" s="8"/>
      <c r="B1728" s="75" t="s">
        <v>4005</v>
      </c>
      <c r="C1728" s="76" t="s">
        <v>4006</v>
      </c>
      <c r="D1728" s="76" t="s">
        <v>4007</v>
      </c>
      <c r="E1728" s="76" t="s">
        <v>76</v>
      </c>
      <c r="F1728" s="77" t="s">
        <v>52</v>
      </c>
      <c r="G1728" s="78">
        <v>200</v>
      </c>
      <c r="H1728" s="79">
        <v>0.64</v>
      </c>
      <c r="I1728" s="80"/>
      <c r="J1728" s="81">
        <f>INT(I1728/G1728)</f>
        <v>0</v>
      </c>
      <c r="K1728" s="81">
        <f>MOD(I1728,G1728)</f>
        <v>0</v>
      </c>
      <c r="L1728" s="82" t="str">
        <f>IF(I1728="","-",J1728+K1728/(G1728/2))</f>
        <v>-</v>
      </c>
      <c r="M1728" s="83">
        <f>I1728*H1728</f>
        <v>0</v>
      </c>
      <c r="N1728" s="83">
        <f>IF(I1728=0,0,IF(I1728&lt;100,(H1728+0.1)*I1728-M1728+7.5,0))</f>
        <v>0</v>
      </c>
      <c r="O1728" s="83">
        <f>N1728+M1728</f>
        <v>0</v>
      </c>
      <c r="P1728" s="84"/>
      <c r="Q1728" s="78">
        <v>80</v>
      </c>
      <c r="R1728" s="85" t="s">
        <v>63</v>
      </c>
      <c r="S1728" s="84" t="s">
        <v>4493</v>
      </c>
    </row>
    <row r="1729" spans="1:19" s="42" customFormat="1" ht="15.9" x14ac:dyDescent="0.45">
      <c r="A1729" s="8"/>
      <c r="B1729" s="75" t="s">
        <v>4008</v>
      </c>
      <c r="C1729" s="76" t="s">
        <v>4006</v>
      </c>
      <c r="D1729" s="76" t="s">
        <v>4007</v>
      </c>
      <c r="E1729" s="76" t="s">
        <v>4009</v>
      </c>
      <c r="F1729" s="77" t="s">
        <v>52</v>
      </c>
      <c r="G1729" s="78">
        <v>200</v>
      </c>
      <c r="H1729" s="79">
        <v>0.67</v>
      </c>
      <c r="I1729" s="80"/>
      <c r="J1729" s="81">
        <f>INT(I1729/G1729)</f>
        <v>0</v>
      </c>
      <c r="K1729" s="81">
        <f>MOD(I1729,G1729)</f>
        <v>0</v>
      </c>
      <c r="L1729" s="82" t="str">
        <f>IF(I1729="","-",J1729+K1729/(G1729/2))</f>
        <v>-</v>
      </c>
      <c r="M1729" s="83">
        <f>I1729*H1729</f>
        <v>0</v>
      </c>
      <c r="N1729" s="83">
        <f>IF(I1729=0,0,IF(I1729&lt;100,(H1729+0.1)*I1729-M1729+7.5,0))</f>
        <v>0</v>
      </c>
      <c r="O1729" s="83">
        <f>N1729+M1729</f>
        <v>0</v>
      </c>
      <c r="P1729" s="84" t="s">
        <v>5377</v>
      </c>
      <c r="Q1729" s="78">
        <v>80</v>
      </c>
      <c r="R1729" s="85" t="s">
        <v>58</v>
      </c>
      <c r="S1729" s="84" t="s">
        <v>4521</v>
      </c>
    </row>
    <row r="1730" spans="1:19" s="42" customFormat="1" ht="15.9" x14ac:dyDescent="0.45">
      <c r="A1730" s="8"/>
      <c r="B1730" s="75" t="s">
        <v>4010</v>
      </c>
      <c r="C1730" s="76" t="s">
        <v>4006</v>
      </c>
      <c r="D1730" s="76" t="s">
        <v>4007</v>
      </c>
      <c r="E1730" s="76" t="s">
        <v>4011</v>
      </c>
      <c r="F1730" s="77" t="s">
        <v>52</v>
      </c>
      <c r="G1730" s="78">
        <v>200</v>
      </c>
      <c r="H1730" s="79">
        <v>0.66</v>
      </c>
      <c r="I1730" s="80"/>
      <c r="J1730" s="81">
        <f>INT(I1730/G1730)</f>
        <v>0</v>
      </c>
      <c r="K1730" s="81">
        <f>MOD(I1730,G1730)</f>
        <v>0</v>
      </c>
      <c r="L1730" s="82" t="str">
        <f>IF(I1730="","-",J1730+K1730/(G1730/2))</f>
        <v>-</v>
      </c>
      <c r="M1730" s="83">
        <f>I1730*H1730</f>
        <v>0</v>
      </c>
      <c r="N1730" s="83">
        <f>IF(I1730=0,0,IF(I1730&lt;100,(H1730+0.1)*I1730-M1730+7.5,0))</f>
        <v>0</v>
      </c>
      <c r="O1730" s="83">
        <f>N1730+M1730</f>
        <v>0</v>
      </c>
      <c r="P1730" s="84" t="s">
        <v>5377</v>
      </c>
      <c r="Q1730" s="78">
        <v>60</v>
      </c>
      <c r="R1730" s="85" t="s">
        <v>121</v>
      </c>
      <c r="S1730" s="84" t="s">
        <v>4512</v>
      </c>
    </row>
    <row r="1731" spans="1:19" s="42" customFormat="1" ht="15.9" x14ac:dyDescent="0.45">
      <c r="A1731" s="8"/>
      <c r="B1731" s="75" t="s">
        <v>4012</v>
      </c>
      <c r="C1731" s="76" t="s">
        <v>4006</v>
      </c>
      <c r="D1731" s="76" t="s">
        <v>4007</v>
      </c>
      <c r="E1731" s="76" t="s">
        <v>4013</v>
      </c>
      <c r="F1731" s="77" t="s">
        <v>52</v>
      </c>
      <c r="G1731" s="78">
        <v>200</v>
      </c>
      <c r="H1731" s="79">
        <v>0.69000000000000006</v>
      </c>
      <c r="I1731" s="80"/>
      <c r="J1731" s="81">
        <f>INT(I1731/G1731)</f>
        <v>0</v>
      </c>
      <c r="K1731" s="81">
        <f>MOD(I1731,G1731)</f>
        <v>0</v>
      </c>
      <c r="L1731" s="82" t="str">
        <f>IF(I1731="","-",J1731+K1731/(G1731/2))</f>
        <v>-</v>
      </c>
      <c r="M1731" s="83">
        <f>I1731*H1731</f>
        <v>0</v>
      </c>
      <c r="N1731" s="83">
        <f>IF(I1731=0,0,IF(I1731&lt;100,(H1731+0.1)*I1731-M1731+7.5,0))</f>
        <v>0</v>
      </c>
      <c r="O1731" s="83">
        <f>N1731+M1731</f>
        <v>0</v>
      </c>
      <c r="P1731" s="84" t="s">
        <v>5377</v>
      </c>
      <c r="Q1731" s="78">
        <v>60</v>
      </c>
      <c r="R1731" s="85" t="s">
        <v>121</v>
      </c>
      <c r="S1731" s="84" t="s">
        <v>4545</v>
      </c>
    </row>
    <row r="1732" spans="1:19" s="42" customFormat="1" ht="15.9" x14ac:dyDescent="0.45">
      <c r="A1732" s="8"/>
      <c r="B1732" s="75" t="s">
        <v>4014</v>
      </c>
      <c r="C1732" s="76" t="s">
        <v>4006</v>
      </c>
      <c r="D1732" s="76" t="s">
        <v>4007</v>
      </c>
      <c r="E1732" s="76" t="s">
        <v>4015</v>
      </c>
      <c r="F1732" s="77" t="s">
        <v>52</v>
      </c>
      <c r="G1732" s="78">
        <v>200</v>
      </c>
      <c r="H1732" s="79">
        <v>0.66</v>
      </c>
      <c r="I1732" s="80"/>
      <c r="J1732" s="81">
        <f>INT(I1732/G1732)</f>
        <v>0</v>
      </c>
      <c r="K1732" s="81">
        <f>MOD(I1732,G1732)</f>
        <v>0</v>
      </c>
      <c r="L1732" s="82" t="str">
        <f>IF(I1732="","-",J1732+K1732/(G1732/2))</f>
        <v>-</v>
      </c>
      <c r="M1732" s="83">
        <f>I1732*H1732</f>
        <v>0</v>
      </c>
      <c r="N1732" s="83">
        <f>IF(I1732=0,0,IF(I1732&lt;100,(H1732+0.1)*I1732-M1732+7.5,0))</f>
        <v>0</v>
      </c>
      <c r="O1732" s="83">
        <f>N1732+M1732</f>
        <v>0</v>
      </c>
      <c r="P1732" s="84" t="s">
        <v>5377</v>
      </c>
      <c r="Q1732" s="78">
        <v>60</v>
      </c>
      <c r="R1732" s="85" t="s">
        <v>121</v>
      </c>
      <c r="S1732" s="84" t="s">
        <v>4502</v>
      </c>
    </row>
    <row r="1733" spans="1:19" s="42" customFormat="1" ht="15.9" x14ac:dyDescent="0.45">
      <c r="A1733" s="8"/>
      <c r="B1733" s="75" t="s">
        <v>4016</v>
      </c>
      <c r="C1733" s="76" t="s">
        <v>4006</v>
      </c>
      <c r="D1733" s="76" t="s">
        <v>4007</v>
      </c>
      <c r="E1733" s="76" t="s">
        <v>4017</v>
      </c>
      <c r="F1733" s="77" t="s">
        <v>52</v>
      </c>
      <c r="G1733" s="78">
        <v>200</v>
      </c>
      <c r="H1733" s="79">
        <v>0.64</v>
      </c>
      <c r="I1733" s="80"/>
      <c r="J1733" s="81">
        <f>INT(I1733/G1733)</f>
        <v>0</v>
      </c>
      <c r="K1733" s="81">
        <f>MOD(I1733,G1733)</f>
        <v>0</v>
      </c>
      <c r="L1733" s="82" t="str">
        <f>IF(I1733="","-",J1733+K1733/(G1733/2))</f>
        <v>-</v>
      </c>
      <c r="M1733" s="83">
        <f>I1733*H1733</f>
        <v>0</v>
      </c>
      <c r="N1733" s="83">
        <f>IF(I1733=0,0,IF(I1733&lt;100,(H1733+0.1)*I1733-M1733+7.5,0))</f>
        <v>0</v>
      </c>
      <c r="O1733" s="83">
        <f>N1733+M1733</f>
        <v>0</v>
      </c>
      <c r="P1733" s="84" t="s">
        <v>5377</v>
      </c>
      <c r="Q1733" s="78">
        <v>60</v>
      </c>
      <c r="R1733" s="85" t="s">
        <v>58</v>
      </c>
      <c r="S1733" s="84" t="s">
        <v>4522</v>
      </c>
    </row>
    <row r="1734" spans="1:19" s="42" customFormat="1" ht="15.9" x14ac:dyDescent="0.45">
      <c r="A1734" s="8"/>
      <c r="B1734" s="75" t="s">
        <v>4018</v>
      </c>
      <c r="C1734" s="76" t="s">
        <v>4006</v>
      </c>
      <c r="D1734" s="76" t="s">
        <v>4007</v>
      </c>
      <c r="E1734" s="76" t="s">
        <v>1056</v>
      </c>
      <c r="F1734" s="77" t="s">
        <v>52</v>
      </c>
      <c r="G1734" s="78">
        <v>200</v>
      </c>
      <c r="H1734" s="79">
        <v>0.7</v>
      </c>
      <c r="I1734" s="80"/>
      <c r="J1734" s="81">
        <f>INT(I1734/G1734)</f>
        <v>0</v>
      </c>
      <c r="K1734" s="81">
        <f>MOD(I1734,G1734)</f>
        <v>0</v>
      </c>
      <c r="L1734" s="82" t="str">
        <f>IF(I1734="","-",J1734+K1734/(G1734/2))</f>
        <v>-</v>
      </c>
      <c r="M1734" s="83">
        <f>I1734*H1734</f>
        <v>0</v>
      </c>
      <c r="N1734" s="83">
        <f>IF(I1734=0,0,IF(I1734&lt;100,(H1734+0.1)*I1734-M1734+7.5,0))</f>
        <v>0</v>
      </c>
      <c r="O1734" s="83">
        <f>N1734+M1734</f>
        <v>0</v>
      </c>
      <c r="P1734" s="84" t="s">
        <v>5377</v>
      </c>
      <c r="Q1734" s="78">
        <v>60</v>
      </c>
      <c r="R1734" s="85" t="s">
        <v>121</v>
      </c>
      <c r="S1734" s="84" t="s">
        <v>4636</v>
      </c>
    </row>
    <row r="1735" spans="1:19" s="42" customFormat="1" ht="15.9" x14ac:dyDescent="0.45">
      <c r="A1735" s="8"/>
      <c r="B1735" s="75" t="s">
        <v>4019</v>
      </c>
      <c r="C1735" s="76" t="s">
        <v>4006</v>
      </c>
      <c r="D1735" s="76" t="s">
        <v>4007</v>
      </c>
      <c r="E1735" s="76" t="s">
        <v>4020</v>
      </c>
      <c r="F1735" s="77" t="s">
        <v>52</v>
      </c>
      <c r="G1735" s="78">
        <v>200</v>
      </c>
      <c r="H1735" s="79">
        <v>0.67</v>
      </c>
      <c r="I1735" s="80"/>
      <c r="J1735" s="81">
        <f>INT(I1735/G1735)</f>
        <v>0</v>
      </c>
      <c r="K1735" s="81">
        <f>MOD(I1735,G1735)</f>
        <v>0</v>
      </c>
      <c r="L1735" s="82" t="str">
        <f>IF(I1735="","-",J1735+K1735/(G1735/2))</f>
        <v>-</v>
      </c>
      <c r="M1735" s="83">
        <f>I1735*H1735</f>
        <v>0</v>
      </c>
      <c r="N1735" s="83">
        <f>IF(I1735=0,0,IF(I1735&lt;100,(H1735+0.1)*I1735-M1735+7.5,0))</f>
        <v>0</v>
      </c>
      <c r="O1735" s="83">
        <f>N1735+M1735</f>
        <v>0</v>
      </c>
      <c r="P1735" s="84" t="s">
        <v>5377</v>
      </c>
      <c r="Q1735" s="78">
        <v>60</v>
      </c>
      <c r="R1735" s="85" t="s">
        <v>58</v>
      </c>
      <c r="S1735" s="84" t="s">
        <v>5316</v>
      </c>
    </row>
    <row r="1736" spans="1:19" s="42" customFormat="1" ht="15.9" x14ac:dyDescent="0.45">
      <c r="A1736" s="8"/>
      <c r="B1736" s="75" t="s">
        <v>4021</v>
      </c>
      <c r="C1736" s="76" t="s">
        <v>4006</v>
      </c>
      <c r="D1736" s="76" t="s">
        <v>4007</v>
      </c>
      <c r="E1736" s="76" t="s">
        <v>4022</v>
      </c>
      <c r="F1736" s="77" t="s">
        <v>52</v>
      </c>
      <c r="G1736" s="78">
        <v>200</v>
      </c>
      <c r="H1736" s="79">
        <v>0.7</v>
      </c>
      <c r="I1736" s="80"/>
      <c r="J1736" s="81">
        <f>INT(I1736/G1736)</f>
        <v>0</v>
      </c>
      <c r="K1736" s="81">
        <f>MOD(I1736,G1736)</f>
        <v>0</v>
      </c>
      <c r="L1736" s="82" t="str">
        <f>IF(I1736="","-",J1736+K1736/(G1736/2))</f>
        <v>-</v>
      </c>
      <c r="M1736" s="83">
        <f>I1736*H1736</f>
        <v>0</v>
      </c>
      <c r="N1736" s="83">
        <f>IF(I1736=0,0,IF(I1736&lt;100,(H1736+0.1)*I1736-M1736+7.5,0))</f>
        <v>0</v>
      </c>
      <c r="O1736" s="83">
        <f>N1736+M1736</f>
        <v>0</v>
      </c>
      <c r="P1736" s="84"/>
      <c r="Q1736" s="78">
        <v>50</v>
      </c>
      <c r="R1736" s="85" t="s">
        <v>121</v>
      </c>
      <c r="S1736" s="84" t="s">
        <v>4512</v>
      </c>
    </row>
    <row r="1737" spans="1:19" s="42" customFormat="1" ht="15.9" x14ac:dyDescent="0.45">
      <c r="A1737" s="8"/>
      <c r="B1737" s="75" t="s">
        <v>4023</v>
      </c>
      <c r="C1737" s="76" t="s">
        <v>4006</v>
      </c>
      <c r="D1737" s="76" t="s">
        <v>4007</v>
      </c>
      <c r="E1737" s="76" t="s">
        <v>4024</v>
      </c>
      <c r="F1737" s="77" t="s">
        <v>52</v>
      </c>
      <c r="G1737" s="78">
        <v>200</v>
      </c>
      <c r="H1737" s="79">
        <v>0.7</v>
      </c>
      <c r="I1737" s="80"/>
      <c r="J1737" s="81">
        <f>INT(I1737/G1737)</f>
        <v>0</v>
      </c>
      <c r="K1737" s="81">
        <f>MOD(I1737,G1737)</f>
        <v>0</v>
      </c>
      <c r="L1737" s="82" t="str">
        <f>IF(I1737="","-",J1737+K1737/(G1737/2))</f>
        <v>-</v>
      </c>
      <c r="M1737" s="83">
        <f>I1737*H1737</f>
        <v>0</v>
      </c>
      <c r="N1737" s="83">
        <f>IF(I1737=0,0,IF(I1737&lt;100,(H1737+0.1)*I1737-M1737+7.5,0))</f>
        <v>0</v>
      </c>
      <c r="O1737" s="83">
        <f>N1737+M1737</f>
        <v>0</v>
      </c>
      <c r="P1737" s="84" t="s">
        <v>5377</v>
      </c>
      <c r="Q1737" s="78">
        <v>60</v>
      </c>
      <c r="R1737" s="85" t="s">
        <v>121</v>
      </c>
      <c r="S1737" s="84" t="s">
        <v>4521</v>
      </c>
    </row>
    <row r="1738" spans="1:19" s="42" customFormat="1" ht="15.9" x14ac:dyDescent="0.45">
      <c r="A1738" s="8"/>
      <c r="B1738" s="75" t="s">
        <v>4025</v>
      </c>
      <c r="C1738" s="76" t="s">
        <v>4006</v>
      </c>
      <c r="D1738" s="76" t="s">
        <v>4007</v>
      </c>
      <c r="E1738" s="76" t="s">
        <v>4026</v>
      </c>
      <c r="F1738" s="77" t="s">
        <v>52</v>
      </c>
      <c r="G1738" s="78">
        <v>200</v>
      </c>
      <c r="H1738" s="79">
        <v>0.66</v>
      </c>
      <c r="I1738" s="80"/>
      <c r="J1738" s="81">
        <f>INT(I1738/G1738)</f>
        <v>0</v>
      </c>
      <c r="K1738" s="81">
        <f>MOD(I1738,G1738)</f>
        <v>0</v>
      </c>
      <c r="L1738" s="82" t="str">
        <f>IF(I1738="","-",J1738+K1738/(G1738/2))</f>
        <v>-</v>
      </c>
      <c r="M1738" s="83">
        <f>I1738*H1738</f>
        <v>0</v>
      </c>
      <c r="N1738" s="83">
        <f>IF(I1738=0,0,IF(I1738&lt;100,(H1738+0.1)*I1738-M1738+7.5,0))</f>
        <v>0</v>
      </c>
      <c r="O1738" s="83">
        <f>N1738+M1738</f>
        <v>0</v>
      </c>
      <c r="P1738" s="84" t="s">
        <v>5377</v>
      </c>
      <c r="Q1738" s="78">
        <v>60</v>
      </c>
      <c r="R1738" s="85" t="s">
        <v>58</v>
      </c>
      <c r="S1738" s="84" t="s">
        <v>5317</v>
      </c>
    </row>
    <row r="1739" spans="1:19" s="42" customFormat="1" ht="15.9" x14ac:dyDescent="0.45">
      <c r="A1739" s="8"/>
      <c r="B1739" s="75" t="s">
        <v>4027</v>
      </c>
      <c r="C1739" s="76" t="s">
        <v>4006</v>
      </c>
      <c r="D1739" s="76" t="s">
        <v>4007</v>
      </c>
      <c r="E1739" s="76" t="s">
        <v>3156</v>
      </c>
      <c r="F1739" s="77" t="s">
        <v>52</v>
      </c>
      <c r="G1739" s="78">
        <v>200</v>
      </c>
      <c r="H1739" s="79">
        <v>0.63</v>
      </c>
      <c r="I1739" s="80"/>
      <c r="J1739" s="81">
        <f>INT(I1739/G1739)</f>
        <v>0</v>
      </c>
      <c r="K1739" s="81">
        <f>MOD(I1739,G1739)</f>
        <v>0</v>
      </c>
      <c r="L1739" s="82" t="str">
        <f>IF(I1739="","-",J1739+K1739/(G1739/2))</f>
        <v>-</v>
      </c>
      <c r="M1739" s="83">
        <f>I1739*H1739</f>
        <v>0</v>
      </c>
      <c r="N1739" s="83">
        <f>IF(I1739=0,0,IF(I1739&lt;100,(H1739+0.1)*I1739-M1739+7.5,0))</f>
        <v>0</v>
      </c>
      <c r="O1739" s="83">
        <f>N1739+M1739</f>
        <v>0</v>
      </c>
      <c r="P1739" s="84" t="s">
        <v>5377</v>
      </c>
      <c r="Q1739" s="78">
        <v>60</v>
      </c>
      <c r="R1739" s="85" t="s">
        <v>121</v>
      </c>
      <c r="S1739" s="84" t="s">
        <v>4625</v>
      </c>
    </row>
    <row r="1740" spans="1:19" s="42" customFormat="1" ht="15.9" x14ac:dyDescent="0.45">
      <c r="A1740" s="8"/>
      <c r="B1740" s="75" t="s">
        <v>4028</v>
      </c>
      <c r="C1740" s="76" t="s">
        <v>4006</v>
      </c>
      <c r="D1740" s="76" t="s">
        <v>4007</v>
      </c>
      <c r="E1740" s="76" t="s">
        <v>4029</v>
      </c>
      <c r="F1740" s="77" t="s">
        <v>52</v>
      </c>
      <c r="G1740" s="78">
        <v>200</v>
      </c>
      <c r="H1740" s="79">
        <v>0.7</v>
      </c>
      <c r="I1740" s="80"/>
      <c r="J1740" s="81">
        <f>INT(I1740/G1740)</f>
        <v>0</v>
      </c>
      <c r="K1740" s="81">
        <f>MOD(I1740,G1740)</f>
        <v>0</v>
      </c>
      <c r="L1740" s="82" t="str">
        <f>IF(I1740="","-",J1740+K1740/(G1740/2))</f>
        <v>-</v>
      </c>
      <c r="M1740" s="83">
        <f>I1740*H1740</f>
        <v>0</v>
      </c>
      <c r="N1740" s="83">
        <f>IF(I1740=0,0,IF(I1740&lt;100,(H1740+0.1)*I1740-M1740+7.5,0))</f>
        <v>0</v>
      </c>
      <c r="O1740" s="83">
        <f>N1740+M1740</f>
        <v>0</v>
      </c>
      <c r="P1740" s="84" t="s">
        <v>5377</v>
      </c>
      <c r="Q1740" s="78">
        <v>80</v>
      </c>
      <c r="R1740" s="85" t="s">
        <v>58</v>
      </c>
      <c r="S1740" s="84" t="s">
        <v>4953</v>
      </c>
    </row>
    <row r="1741" spans="1:19" s="42" customFormat="1" ht="15.9" x14ac:dyDescent="0.45">
      <c r="A1741" s="8"/>
      <c r="B1741" s="75" t="s">
        <v>4030</v>
      </c>
      <c r="C1741" s="76" t="s">
        <v>4006</v>
      </c>
      <c r="D1741" s="76" t="s">
        <v>4007</v>
      </c>
      <c r="E1741" s="76" t="s">
        <v>4031</v>
      </c>
      <c r="F1741" s="77" t="s">
        <v>52</v>
      </c>
      <c r="G1741" s="78">
        <v>200</v>
      </c>
      <c r="H1741" s="79">
        <v>0.63</v>
      </c>
      <c r="I1741" s="80"/>
      <c r="J1741" s="81">
        <f>INT(I1741/G1741)</f>
        <v>0</v>
      </c>
      <c r="K1741" s="81">
        <f>MOD(I1741,G1741)</f>
        <v>0</v>
      </c>
      <c r="L1741" s="82" t="str">
        <f>IF(I1741="","-",J1741+K1741/(G1741/2))</f>
        <v>-</v>
      </c>
      <c r="M1741" s="83">
        <f>I1741*H1741</f>
        <v>0</v>
      </c>
      <c r="N1741" s="83">
        <f>IF(I1741=0,0,IF(I1741&lt;100,(H1741+0.1)*I1741-M1741+7.5,0))</f>
        <v>0</v>
      </c>
      <c r="O1741" s="83">
        <f>N1741+M1741</f>
        <v>0</v>
      </c>
      <c r="P1741" s="84" t="s">
        <v>5377</v>
      </c>
      <c r="Q1741" s="78">
        <v>60</v>
      </c>
      <c r="R1741" s="85" t="s">
        <v>121</v>
      </c>
      <c r="S1741" s="84" t="s">
        <v>5318</v>
      </c>
    </row>
    <row r="1742" spans="1:19" s="42" customFormat="1" ht="15.9" x14ac:dyDescent="0.45">
      <c r="A1742" s="8"/>
      <c r="B1742" s="75" t="s">
        <v>4032</v>
      </c>
      <c r="C1742" s="76" t="s">
        <v>4006</v>
      </c>
      <c r="D1742" s="76" t="s">
        <v>4007</v>
      </c>
      <c r="E1742" s="76" t="s">
        <v>4033</v>
      </c>
      <c r="F1742" s="77" t="s">
        <v>52</v>
      </c>
      <c r="G1742" s="78">
        <v>200</v>
      </c>
      <c r="H1742" s="79">
        <v>0.67</v>
      </c>
      <c r="I1742" s="80"/>
      <c r="J1742" s="81">
        <f>INT(I1742/G1742)</f>
        <v>0</v>
      </c>
      <c r="K1742" s="81">
        <f>MOD(I1742,G1742)</f>
        <v>0</v>
      </c>
      <c r="L1742" s="82" t="str">
        <f>IF(I1742="","-",J1742+K1742/(G1742/2))</f>
        <v>-</v>
      </c>
      <c r="M1742" s="83">
        <f>I1742*H1742</f>
        <v>0</v>
      </c>
      <c r="N1742" s="83">
        <f>IF(I1742=0,0,IF(I1742&lt;100,(H1742+0.1)*I1742-M1742+7.5,0))</f>
        <v>0</v>
      </c>
      <c r="O1742" s="83">
        <f>N1742+M1742</f>
        <v>0</v>
      </c>
      <c r="P1742" s="84" t="s">
        <v>5377</v>
      </c>
      <c r="Q1742" s="78">
        <v>60</v>
      </c>
      <c r="R1742" s="85" t="s">
        <v>121</v>
      </c>
      <c r="S1742" s="84" t="s">
        <v>4493</v>
      </c>
    </row>
    <row r="1743" spans="1:19" s="42" customFormat="1" ht="15.9" x14ac:dyDescent="0.45">
      <c r="A1743" s="8"/>
      <c r="B1743" s="75" t="s">
        <v>4034</v>
      </c>
      <c r="C1743" s="76" t="s">
        <v>4006</v>
      </c>
      <c r="D1743" s="76" t="s">
        <v>4007</v>
      </c>
      <c r="E1743" s="76" t="s">
        <v>4035</v>
      </c>
      <c r="F1743" s="77" t="s">
        <v>52</v>
      </c>
      <c r="G1743" s="78">
        <v>200</v>
      </c>
      <c r="H1743" s="79">
        <v>0.67</v>
      </c>
      <c r="I1743" s="80"/>
      <c r="J1743" s="81">
        <f>INT(I1743/G1743)</f>
        <v>0</v>
      </c>
      <c r="K1743" s="81">
        <f>MOD(I1743,G1743)</f>
        <v>0</v>
      </c>
      <c r="L1743" s="82" t="str">
        <f>IF(I1743="","-",J1743+K1743/(G1743/2))</f>
        <v>-</v>
      </c>
      <c r="M1743" s="83">
        <f>I1743*H1743</f>
        <v>0</v>
      </c>
      <c r="N1743" s="83">
        <f>IF(I1743=0,0,IF(I1743&lt;100,(H1743+0.1)*I1743-M1743+7.5,0))</f>
        <v>0</v>
      </c>
      <c r="O1743" s="83">
        <f>N1743+M1743</f>
        <v>0</v>
      </c>
      <c r="P1743" s="84"/>
      <c r="Q1743" s="78">
        <v>75</v>
      </c>
      <c r="R1743" s="85" t="s">
        <v>121</v>
      </c>
      <c r="S1743" s="84" t="s">
        <v>4493</v>
      </c>
    </row>
    <row r="1744" spans="1:19" s="42" customFormat="1" ht="15.9" x14ac:dyDescent="0.45">
      <c r="A1744" s="8"/>
      <c r="B1744" s="75" t="s">
        <v>4036</v>
      </c>
      <c r="C1744" s="76" t="s">
        <v>4037</v>
      </c>
      <c r="D1744" s="76" t="s">
        <v>4038</v>
      </c>
      <c r="E1744" s="76" t="s">
        <v>4039</v>
      </c>
      <c r="F1744" s="88" t="s">
        <v>52</v>
      </c>
      <c r="G1744" s="78">
        <v>200</v>
      </c>
      <c r="H1744" s="79">
        <v>0.95</v>
      </c>
      <c r="I1744" s="80"/>
      <c r="J1744" s="81">
        <f>INT(I1744/G1744)</f>
        <v>0</v>
      </c>
      <c r="K1744" s="81">
        <f>MOD(I1744,G1744)</f>
        <v>0</v>
      </c>
      <c r="L1744" s="82" t="str">
        <f>IF(I1744="","-",J1744+K1744/(G1744/2))</f>
        <v>-</v>
      </c>
      <c r="M1744" s="83">
        <f>I1744*H1744</f>
        <v>0</v>
      </c>
      <c r="N1744" s="83">
        <f>IF(I1744=0,0,IF(I1744&lt;100,(H1744+0.1)*I1744-M1744+7.5,0))</f>
        <v>0</v>
      </c>
      <c r="O1744" s="83">
        <f>N1744+M1744</f>
        <v>0</v>
      </c>
      <c r="P1744" s="84"/>
      <c r="Q1744" s="78">
        <v>35</v>
      </c>
      <c r="R1744" s="85" t="s">
        <v>58</v>
      </c>
      <c r="S1744" s="84" t="s">
        <v>4493</v>
      </c>
    </row>
    <row r="1745" spans="1:19" s="42" customFormat="1" ht="15.9" x14ac:dyDescent="0.45">
      <c r="A1745" s="8"/>
      <c r="B1745" s="75" t="s">
        <v>4040</v>
      </c>
      <c r="C1745" s="76" t="s">
        <v>4041</v>
      </c>
      <c r="D1745" s="76" t="s">
        <v>4042</v>
      </c>
      <c r="E1745" s="76" t="s">
        <v>76</v>
      </c>
      <c r="F1745" s="77" t="s">
        <v>52</v>
      </c>
      <c r="G1745" s="78">
        <v>200</v>
      </c>
      <c r="H1745" s="79">
        <v>0.67</v>
      </c>
      <c r="I1745" s="80"/>
      <c r="J1745" s="81">
        <f>INT(I1745/G1745)</f>
        <v>0</v>
      </c>
      <c r="K1745" s="81">
        <f>MOD(I1745,G1745)</f>
        <v>0</v>
      </c>
      <c r="L1745" s="82" t="str">
        <f>IF(I1745="","-",J1745+K1745/(G1745/2))</f>
        <v>-</v>
      </c>
      <c r="M1745" s="83">
        <f>I1745*H1745</f>
        <v>0</v>
      </c>
      <c r="N1745" s="83">
        <f>IF(I1745=0,0,IF(I1745&lt;100,(H1745+0.1)*I1745-M1745+7.5,0))</f>
        <v>0</v>
      </c>
      <c r="O1745" s="83">
        <f>N1745+M1745</f>
        <v>0</v>
      </c>
      <c r="P1745" s="84" t="s">
        <v>5377</v>
      </c>
      <c r="Q1745" s="78">
        <v>100</v>
      </c>
      <c r="R1745" s="85" t="s">
        <v>63</v>
      </c>
      <c r="S1745" s="84" t="s">
        <v>4520</v>
      </c>
    </row>
    <row r="1746" spans="1:19" s="42" customFormat="1" ht="15.9" x14ac:dyDescent="0.45">
      <c r="A1746" s="8"/>
      <c r="B1746" s="75" t="s">
        <v>4043</v>
      </c>
      <c r="C1746" s="76" t="s">
        <v>4041</v>
      </c>
      <c r="D1746" s="76" t="s">
        <v>4042</v>
      </c>
      <c r="E1746" s="76" t="s">
        <v>4044</v>
      </c>
      <c r="F1746" s="77" t="s">
        <v>52</v>
      </c>
      <c r="G1746" s="78">
        <v>200</v>
      </c>
      <c r="H1746" s="79">
        <v>0.67</v>
      </c>
      <c r="I1746" s="80"/>
      <c r="J1746" s="81">
        <f>INT(I1746/G1746)</f>
        <v>0</v>
      </c>
      <c r="K1746" s="81">
        <f>MOD(I1746,G1746)</f>
        <v>0</v>
      </c>
      <c r="L1746" s="82" t="str">
        <f>IF(I1746="","-",J1746+K1746/(G1746/2))</f>
        <v>-</v>
      </c>
      <c r="M1746" s="83">
        <f>I1746*H1746</f>
        <v>0</v>
      </c>
      <c r="N1746" s="83">
        <f>IF(I1746=0,0,IF(I1746&lt;100,(H1746+0.1)*I1746-M1746+7.5,0))</f>
        <v>0</v>
      </c>
      <c r="O1746" s="83">
        <f>N1746+M1746</f>
        <v>0</v>
      </c>
      <c r="P1746" s="84" t="s">
        <v>5377</v>
      </c>
      <c r="Q1746" s="78">
        <v>100</v>
      </c>
      <c r="R1746" s="85" t="s">
        <v>63</v>
      </c>
      <c r="S1746" s="84" t="s">
        <v>4721</v>
      </c>
    </row>
    <row r="1747" spans="1:19" s="42" customFormat="1" ht="15.9" x14ac:dyDescent="0.45">
      <c r="A1747" s="8"/>
      <c r="B1747" s="75" t="s">
        <v>4045</v>
      </c>
      <c r="C1747" s="76" t="s">
        <v>4041</v>
      </c>
      <c r="D1747" s="76" t="s">
        <v>4042</v>
      </c>
      <c r="E1747" s="76" t="s">
        <v>4046</v>
      </c>
      <c r="F1747" s="77" t="s">
        <v>52</v>
      </c>
      <c r="G1747" s="78">
        <v>200</v>
      </c>
      <c r="H1747" s="79">
        <v>0.7</v>
      </c>
      <c r="I1747" s="80"/>
      <c r="J1747" s="81">
        <f>INT(I1747/G1747)</f>
        <v>0</v>
      </c>
      <c r="K1747" s="81">
        <f>MOD(I1747,G1747)</f>
        <v>0</v>
      </c>
      <c r="L1747" s="82" t="str">
        <f>IF(I1747="","-",J1747+K1747/(G1747/2))</f>
        <v>-</v>
      </c>
      <c r="M1747" s="83">
        <f>I1747*H1747</f>
        <v>0</v>
      </c>
      <c r="N1747" s="83">
        <f>IF(I1747=0,0,IF(I1747&lt;100,(H1747+0.1)*I1747-M1747+7.5,0))</f>
        <v>0</v>
      </c>
      <c r="O1747" s="83">
        <f>N1747+M1747</f>
        <v>0</v>
      </c>
      <c r="P1747" s="84" t="s">
        <v>5377</v>
      </c>
      <c r="Q1747" s="78">
        <v>100</v>
      </c>
      <c r="R1747" s="85" t="s">
        <v>138</v>
      </c>
      <c r="S1747" s="84" t="s">
        <v>4520</v>
      </c>
    </row>
    <row r="1748" spans="1:19" s="42" customFormat="1" ht="15.9" x14ac:dyDescent="0.45">
      <c r="A1748" s="8"/>
      <c r="B1748" s="75" t="s">
        <v>4047</v>
      </c>
      <c r="C1748" s="86" t="s">
        <v>4048</v>
      </c>
      <c r="D1748" s="86" t="s">
        <v>4049</v>
      </c>
      <c r="E1748" s="86" t="s">
        <v>4050</v>
      </c>
      <c r="F1748" s="87" t="s">
        <v>52</v>
      </c>
      <c r="G1748" s="78">
        <v>100</v>
      </c>
      <c r="H1748" s="79">
        <v>0.86</v>
      </c>
      <c r="I1748" s="80"/>
      <c r="J1748" s="81">
        <f>INT(I1748/G1748)</f>
        <v>0</v>
      </c>
      <c r="K1748" s="81">
        <f>MOD(I1748,G1748)</f>
        <v>0</v>
      </c>
      <c r="L1748" s="82" t="str">
        <f>IF(I1748="","-",J1748+K1748/(G1748/2))</f>
        <v>-</v>
      </c>
      <c r="M1748" s="83">
        <f>I1748*H1748</f>
        <v>0</v>
      </c>
      <c r="N1748" s="83">
        <f>IF(I1748=0,0,IF(I1748&lt;100,(H1748+0.1)*I1748-M1748+7.5,0))</f>
        <v>0</v>
      </c>
      <c r="O1748" s="83">
        <f>N1748+M1748</f>
        <v>0</v>
      </c>
      <c r="P1748" s="84"/>
      <c r="Q1748" s="78">
        <v>150</v>
      </c>
      <c r="R1748" s="85" t="s">
        <v>58</v>
      </c>
      <c r="S1748" s="84" t="s">
        <v>5489</v>
      </c>
    </row>
    <row r="1749" spans="1:19" s="42" customFormat="1" ht="15.9" x14ac:dyDescent="0.45">
      <c r="A1749" s="8"/>
      <c r="B1749" s="75" t="s">
        <v>4051</v>
      </c>
      <c r="C1749" s="76" t="s">
        <v>4052</v>
      </c>
      <c r="D1749" s="76" t="s">
        <v>4053</v>
      </c>
      <c r="E1749" s="76" t="s">
        <v>4054</v>
      </c>
      <c r="F1749" s="77" t="s">
        <v>52</v>
      </c>
      <c r="G1749" s="78">
        <v>1000</v>
      </c>
      <c r="H1749" s="79">
        <v>0.3</v>
      </c>
      <c r="I1749" s="80"/>
      <c r="J1749" s="81">
        <f>INT(I1749/G1749)</f>
        <v>0</v>
      </c>
      <c r="K1749" s="81">
        <f>MOD(I1749,G1749)</f>
        <v>0</v>
      </c>
      <c r="L1749" s="82" t="str">
        <f>IF(I1749="","-",J1749+K1749/(G1749/2))</f>
        <v>-</v>
      </c>
      <c r="M1749" s="83">
        <f>I1749*H1749</f>
        <v>0</v>
      </c>
      <c r="N1749" s="83">
        <f>IF(I1749=0,0,IF(I1749&lt;100,(H1749+0.1)*I1749-M1749+7.5,0))</f>
        <v>0</v>
      </c>
      <c r="O1749" s="83">
        <f>N1749+M1749</f>
        <v>0</v>
      </c>
      <c r="P1749" s="84"/>
      <c r="Q1749" s="78">
        <v>70</v>
      </c>
      <c r="R1749" s="85" t="s">
        <v>245</v>
      </c>
      <c r="S1749" s="84" t="s">
        <v>4664</v>
      </c>
    </row>
    <row r="1750" spans="1:19" s="42" customFormat="1" ht="15.9" x14ac:dyDescent="0.45">
      <c r="A1750" s="8"/>
      <c r="B1750" s="75" t="s">
        <v>4055</v>
      </c>
      <c r="C1750" s="76" t="s">
        <v>4056</v>
      </c>
      <c r="D1750" s="76" t="s">
        <v>4057</v>
      </c>
      <c r="E1750" s="76" t="s">
        <v>76</v>
      </c>
      <c r="F1750" s="77" t="s">
        <v>52</v>
      </c>
      <c r="G1750" s="78">
        <v>400</v>
      </c>
      <c r="H1750" s="79">
        <v>0.83</v>
      </c>
      <c r="I1750" s="80"/>
      <c r="J1750" s="81">
        <f>INT(I1750/G1750)</f>
        <v>0</v>
      </c>
      <c r="K1750" s="81">
        <f>MOD(I1750,G1750)</f>
        <v>0</v>
      </c>
      <c r="L1750" s="82" t="str">
        <f>IF(I1750="","-",J1750+K1750/(G1750/2))</f>
        <v>-</v>
      </c>
      <c r="M1750" s="83">
        <f>I1750*H1750</f>
        <v>0</v>
      </c>
      <c r="N1750" s="83">
        <f>IF(I1750=0,0,IF(I1750&lt;100,(H1750+0.1)*I1750-M1750+7.5,0))</f>
        <v>0</v>
      </c>
      <c r="O1750" s="83">
        <f>N1750+M1750</f>
        <v>0</v>
      </c>
      <c r="P1750" s="84"/>
      <c r="Q1750" s="78">
        <v>100</v>
      </c>
      <c r="R1750" s="85" t="s">
        <v>63</v>
      </c>
      <c r="S1750" s="84" t="s">
        <v>4512</v>
      </c>
    </row>
    <row r="1751" spans="1:19" s="42" customFormat="1" ht="15.9" x14ac:dyDescent="0.45">
      <c r="A1751" s="8"/>
      <c r="B1751" s="75" t="s">
        <v>4058</v>
      </c>
      <c r="C1751" s="76" t="s">
        <v>4056</v>
      </c>
      <c r="D1751" s="76" t="s">
        <v>4057</v>
      </c>
      <c r="E1751" s="76" t="s">
        <v>346</v>
      </c>
      <c r="F1751" s="88" t="s">
        <v>52</v>
      </c>
      <c r="G1751" s="78">
        <v>400</v>
      </c>
      <c r="H1751" s="79">
        <v>0.83</v>
      </c>
      <c r="I1751" s="80"/>
      <c r="J1751" s="81">
        <f>INT(I1751/G1751)</f>
        <v>0</v>
      </c>
      <c r="K1751" s="81">
        <f>MOD(I1751,G1751)</f>
        <v>0</v>
      </c>
      <c r="L1751" s="82" t="str">
        <f>IF(I1751="","-",J1751+K1751/(G1751/2))</f>
        <v>-</v>
      </c>
      <c r="M1751" s="83">
        <f>I1751*H1751</f>
        <v>0</v>
      </c>
      <c r="N1751" s="83">
        <f>IF(I1751=0,0,IF(I1751&lt;100,(H1751+0.1)*I1751-M1751+7.5,0))</f>
        <v>0</v>
      </c>
      <c r="O1751" s="83">
        <f>N1751+M1751</f>
        <v>0</v>
      </c>
      <c r="P1751" s="84"/>
      <c r="Q1751" s="78">
        <v>80</v>
      </c>
      <c r="R1751" s="85" t="s">
        <v>63</v>
      </c>
      <c r="S1751" s="84" t="s">
        <v>4493</v>
      </c>
    </row>
    <row r="1752" spans="1:19" s="42" customFormat="1" ht="15.9" x14ac:dyDescent="0.45">
      <c r="A1752" s="8"/>
      <c r="B1752" s="75" t="s">
        <v>4059</v>
      </c>
      <c r="C1752" s="86" t="s">
        <v>4056</v>
      </c>
      <c r="D1752" s="86" t="s">
        <v>4057</v>
      </c>
      <c r="E1752" s="86" t="s">
        <v>4060</v>
      </c>
      <c r="F1752" s="87" t="s">
        <v>52</v>
      </c>
      <c r="G1752" s="78">
        <v>400</v>
      </c>
      <c r="H1752" s="79">
        <v>0.83</v>
      </c>
      <c r="I1752" s="80"/>
      <c r="J1752" s="81">
        <f>INT(I1752/G1752)</f>
        <v>0</v>
      </c>
      <c r="K1752" s="81">
        <f>MOD(I1752,G1752)</f>
        <v>0</v>
      </c>
      <c r="L1752" s="82" t="str">
        <f>IF(I1752="","-",J1752+K1752/(G1752/2))</f>
        <v>-</v>
      </c>
      <c r="M1752" s="83">
        <f>I1752*H1752</f>
        <v>0</v>
      </c>
      <c r="N1752" s="83">
        <f>IF(I1752=0,0,IF(I1752&lt;100,(H1752+0.1)*I1752-M1752+7.5,0))</f>
        <v>0</v>
      </c>
      <c r="O1752" s="83">
        <f>N1752+M1752</f>
        <v>0</v>
      </c>
      <c r="P1752" s="84"/>
      <c r="Q1752" s="78">
        <v>80</v>
      </c>
      <c r="R1752" s="85" t="s">
        <v>63</v>
      </c>
      <c r="S1752" s="84" t="s">
        <v>4493</v>
      </c>
    </row>
    <row r="1753" spans="1:19" s="42" customFormat="1" ht="15.9" x14ac:dyDescent="0.45">
      <c r="A1753" s="8"/>
      <c r="B1753" s="75" t="s">
        <v>4061</v>
      </c>
      <c r="C1753" s="76" t="s">
        <v>4056</v>
      </c>
      <c r="D1753" s="76" t="s">
        <v>4057</v>
      </c>
      <c r="E1753" s="76" t="s">
        <v>737</v>
      </c>
      <c r="F1753" s="88" t="s">
        <v>52</v>
      </c>
      <c r="G1753" s="78">
        <v>400</v>
      </c>
      <c r="H1753" s="79">
        <v>0.83</v>
      </c>
      <c r="I1753" s="80"/>
      <c r="J1753" s="81">
        <f>INT(I1753/G1753)</f>
        <v>0</v>
      </c>
      <c r="K1753" s="81">
        <f>MOD(I1753,G1753)</f>
        <v>0</v>
      </c>
      <c r="L1753" s="82" t="str">
        <f>IF(I1753="","-",J1753+K1753/(G1753/2))</f>
        <v>-</v>
      </c>
      <c r="M1753" s="83">
        <f>I1753*H1753</f>
        <v>0</v>
      </c>
      <c r="N1753" s="83">
        <f>IF(I1753=0,0,IF(I1753&lt;100,(H1753+0.1)*I1753-M1753+7.5,0))</f>
        <v>0</v>
      </c>
      <c r="O1753" s="83">
        <f>N1753+M1753</f>
        <v>0</v>
      </c>
      <c r="P1753" s="84"/>
      <c r="Q1753" s="78">
        <v>90</v>
      </c>
      <c r="R1753" s="85" t="s">
        <v>63</v>
      </c>
      <c r="S1753" s="84" t="s">
        <v>4512</v>
      </c>
    </row>
    <row r="1754" spans="1:19" s="42" customFormat="1" ht="15.9" x14ac:dyDescent="0.45">
      <c r="A1754" s="8"/>
      <c r="B1754" s="75" t="s">
        <v>4062</v>
      </c>
      <c r="C1754" s="76" t="s">
        <v>4056</v>
      </c>
      <c r="D1754" s="76" t="s">
        <v>4057</v>
      </c>
      <c r="E1754" s="76" t="s">
        <v>810</v>
      </c>
      <c r="F1754" s="77" t="s">
        <v>52</v>
      </c>
      <c r="G1754" s="78">
        <v>400</v>
      </c>
      <c r="H1754" s="79">
        <v>0.83</v>
      </c>
      <c r="I1754" s="80"/>
      <c r="J1754" s="81">
        <f>INT(I1754/G1754)</f>
        <v>0</v>
      </c>
      <c r="K1754" s="81">
        <f>MOD(I1754,G1754)</f>
        <v>0</v>
      </c>
      <c r="L1754" s="82" t="str">
        <f>IF(I1754="","-",J1754+K1754/(G1754/2))</f>
        <v>-</v>
      </c>
      <c r="M1754" s="83">
        <f>I1754*H1754</f>
        <v>0</v>
      </c>
      <c r="N1754" s="83">
        <f>IF(I1754=0,0,IF(I1754&lt;100,(H1754+0.1)*I1754-M1754+7.5,0))</f>
        <v>0</v>
      </c>
      <c r="O1754" s="83">
        <f>N1754+M1754</f>
        <v>0</v>
      </c>
      <c r="P1754" s="84"/>
      <c r="Q1754" s="78">
        <v>100</v>
      </c>
      <c r="R1754" s="85" t="s">
        <v>290</v>
      </c>
      <c r="S1754" s="84" t="s">
        <v>4512</v>
      </c>
    </row>
    <row r="1755" spans="1:19" s="42" customFormat="1" ht="15.9" x14ac:dyDescent="0.45">
      <c r="A1755" s="8"/>
      <c r="B1755" s="75" t="s">
        <v>4063</v>
      </c>
      <c r="C1755" s="76" t="s">
        <v>4064</v>
      </c>
      <c r="D1755" s="76" t="s">
        <v>4065</v>
      </c>
      <c r="E1755" s="76" t="s">
        <v>4066</v>
      </c>
      <c r="F1755" s="77" t="s">
        <v>52</v>
      </c>
      <c r="G1755" s="78">
        <v>250</v>
      </c>
      <c r="H1755" s="79">
        <v>0.51</v>
      </c>
      <c r="I1755" s="80"/>
      <c r="J1755" s="81">
        <f>INT(I1755/G1755)</f>
        <v>0</v>
      </c>
      <c r="K1755" s="81">
        <f>MOD(I1755,G1755)</f>
        <v>0</v>
      </c>
      <c r="L1755" s="82" t="str">
        <f>IF(I1755="","-",J1755+K1755/(G1755/2))</f>
        <v>-</v>
      </c>
      <c r="M1755" s="83">
        <f>I1755*H1755</f>
        <v>0</v>
      </c>
      <c r="N1755" s="83">
        <f>IF(I1755=0,0,IF(I1755&lt;100,(H1755+0.1)*I1755-M1755+7.5,0))</f>
        <v>0</v>
      </c>
      <c r="O1755" s="83">
        <f>N1755+M1755</f>
        <v>0</v>
      </c>
      <c r="P1755" s="84"/>
      <c r="Q1755" s="78">
        <v>60</v>
      </c>
      <c r="R1755" s="85" t="s">
        <v>63</v>
      </c>
      <c r="S1755" s="84" t="s">
        <v>4587</v>
      </c>
    </row>
    <row r="1756" spans="1:19" s="42" customFormat="1" ht="15.9" x14ac:dyDescent="0.45">
      <c r="A1756" s="8"/>
      <c r="B1756" s="75" t="s">
        <v>4067</v>
      </c>
      <c r="C1756" s="76" t="s">
        <v>4068</v>
      </c>
      <c r="D1756" s="76" t="s">
        <v>4069</v>
      </c>
      <c r="E1756" s="76" t="s">
        <v>4070</v>
      </c>
      <c r="F1756" s="77" t="s">
        <v>52</v>
      </c>
      <c r="G1756" s="78">
        <v>250</v>
      </c>
      <c r="H1756" s="79">
        <v>1.1100000000000001</v>
      </c>
      <c r="I1756" s="80"/>
      <c r="J1756" s="81">
        <f>INT(I1756/G1756)</f>
        <v>0</v>
      </c>
      <c r="K1756" s="81">
        <f>MOD(I1756,G1756)</f>
        <v>0</v>
      </c>
      <c r="L1756" s="82" t="str">
        <f>IF(I1756="","-",J1756+K1756/(G1756/2))</f>
        <v>-</v>
      </c>
      <c r="M1756" s="83">
        <f>I1756*H1756</f>
        <v>0</v>
      </c>
      <c r="N1756" s="83">
        <f>IF(I1756=0,0,IF(I1756&lt;100,(H1756+0.1)*I1756-M1756+7.5,0))</f>
        <v>0</v>
      </c>
      <c r="O1756" s="83">
        <f>N1756+M1756</f>
        <v>0</v>
      </c>
      <c r="P1756" s="84"/>
      <c r="Q1756" s="78">
        <v>75</v>
      </c>
      <c r="R1756" s="85" t="s">
        <v>63</v>
      </c>
      <c r="S1756" s="84" t="s">
        <v>5319</v>
      </c>
    </row>
    <row r="1757" spans="1:19" s="42" customFormat="1" ht="15.9" x14ac:dyDescent="0.45">
      <c r="A1757" s="8"/>
      <c r="B1757" s="75" t="s">
        <v>4071</v>
      </c>
      <c r="C1757" s="89" t="s">
        <v>4068</v>
      </c>
      <c r="D1757" s="89" t="s">
        <v>4069</v>
      </c>
      <c r="E1757" s="89" t="s">
        <v>410</v>
      </c>
      <c r="F1757" s="90" t="s">
        <v>52</v>
      </c>
      <c r="G1757" s="78">
        <v>250</v>
      </c>
      <c r="H1757" s="79">
        <v>0.38</v>
      </c>
      <c r="I1757" s="80"/>
      <c r="J1757" s="81">
        <f>INT(I1757/G1757)</f>
        <v>0</v>
      </c>
      <c r="K1757" s="81">
        <f>MOD(I1757,G1757)</f>
        <v>0</v>
      </c>
      <c r="L1757" s="82" t="str">
        <f>IF(I1757="","-",J1757+K1757/(G1757/2))</f>
        <v>-</v>
      </c>
      <c r="M1757" s="83">
        <f>I1757*H1757</f>
        <v>0</v>
      </c>
      <c r="N1757" s="83">
        <f>IF(I1757=0,0,IF(I1757&lt;100,(H1757+0.1)*I1757-M1757+7.5,0))</f>
        <v>0</v>
      </c>
      <c r="O1757" s="83">
        <f>N1757+M1757</f>
        <v>0</v>
      </c>
      <c r="P1757" s="84"/>
      <c r="Q1757" s="78">
        <v>75</v>
      </c>
      <c r="R1757" s="85" t="s">
        <v>63</v>
      </c>
      <c r="S1757" s="84" t="s">
        <v>4491</v>
      </c>
    </row>
    <row r="1758" spans="1:19" s="42" customFormat="1" ht="15.9" x14ac:dyDescent="0.45">
      <c r="A1758" s="8"/>
      <c r="B1758" s="75" t="s">
        <v>4072</v>
      </c>
      <c r="C1758" s="76" t="s">
        <v>4068</v>
      </c>
      <c r="D1758" s="76" t="s">
        <v>4069</v>
      </c>
      <c r="E1758" s="76" t="s">
        <v>4073</v>
      </c>
      <c r="F1758" s="88" t="s">
        <v>52</v>
      </c>
      <c r="G1758" s="78">
        <v>250</v>
      </c>
      <c r="H1758" s="79">
        <v>1.1399999999999999</v>
      </c>
      <c r="I1758" s="80"/>
      <c r="J1758" s="81">
        <f>INT(I1758/G1758)</f>
        <v>0</v>
      </c>
      <c r="K1758" s="81">
        <f>MOD(I1758,G1758)</f>
        <v>0</v>
      </c>
      <c r="L1758" s="82" t="str">
        <f>IF(I1758="","-",J1758+K1758/(G1758/2))</f>
        <v>-</v>
      </c>
      <c r="M1758" s="83">
        <f>I1758*H1758</f>
        <v>0</v>
      </c>
      <c r="N1758" s="83">
        <f>IF(I1758=0,0,IF(I1758&lt;100,(H1758+0.1)*I1758-M1758+7.5,0))</f>
        <v>0</v>
      </c>
      <c r="O1758" s="83">
        <f>N1758+M1758</f>
        <v>0</v>
      </c>
      <c r="P1758" s="84"/>
      <c r="Q1758" s="78">
        <v>25</v>
      </c>
      <c r="R1758" s="85" t="s">
        <v>63</v>
      </c>
      <c r="S1758" s="84" t="s">
        <v>5320</v>
      </c>
    </row>
    <row r="1759" spans="1:19" s="42" customFormat="1" ht="15.9" x14ac:dyDescent="0.45">
      <c r="A1759" s="8"/>
      <c r="B1759" s="75" t="s">
        <v>4074</v>
      </c>
      <c r="C1759" s="76" t="s">
        <v>4068</v>
      </c>
      <c r="D1759" s="76" t="s">
        <v>4069</v>
      </c>
      <c r="E1759" s="76" t="s">
        <v>4075</v>
      </c>
      <c r="F1759" s="77" t="s">
        <v>52</v>
      </c>
      <c r="G1759" s="78">
        <v>250</v>
      </c>
      <c r="H1759" s="79">
        <v>0.41000000000000003</v>
      </c>
      <c r="I1759" s="80"/>
      <c r="J1759" s="81">
        <f>INT(I1759/G1759)</f>
        <v>0</v>
      </c>
      <c r="K1759" s="81">
        <f>MOD(I1759,G1759)</f>
        <v>0</v>
      </c>
      <c r="L1759" s="82" t="str">
        <f>IF(I1759="","-",J1759+K1759/(G1759/2))</f>
        <v>-</v>
      </c>
      <c r="M1759" s="83">
        <f>I1759*H1759</f>
        <v>0</v>
      </c>
      <c r="N1759" s="83">
        <f>IF(I1759=0,0,IF(I1759&lt;100,(H1759+0.1)*I1759-M1759+7.5,0))</f>
        <v>0</v>
      </c>
      <c r="O1759" s="83">
        <f>N1759+M1759</f>
        <v>0</v>
      </c>
      <c r="P1759" s="84"/>
      <c r="Q1759" s="78">
        <v>100</v>
      </c>
      <c r="R1759" s="85" t="s">
        <v>63</v>
      </c>
      <c r="S1759" s="84" t="s">
        <v>4491</v>
      </c>
    </row>
    <row r="1760" spans="1:19" s="42" customFormat="1" ht="15.9" x14ac:dyDescent="0.45">
      <c r="A1760" s="8"/>
      <c r="B1760" s="75" t="s">
        <v>4076</v>
      </c>
      <c r="C1760" s="76" t="s">
        <v>4068</v>
      </c>
      <c r="D1760" s="76" t="s">
        <v>4069</v>
      </c>
      <c r="E1760" s="76" t="s">
        <v>4077</v>
      </c>
      <c r="F1760" s="77" t="s">
        <v>52</v>
      </c>
      <c r="G1760" s="78">
        <v>250</v>
      </c>
      <c r="H1760" s="79">
        <v>0.47000000000000003</v>
      </c>
      <c r="I1760" s="80"/>
      <c r="J1760" s="81">
        <f>INT(I1760/G1760)</f>
        <v>0</v>
      </c>
      <c r="K1760" s="81">
        <f>MOD(I1760,G1760)</f>
        <v>0</v>
      </c>
      <c r="L1760" s="82" t="str">
        <f>IF(I1760="","-",J1760+K1760/(G1760/2))</f>
        <v>-</v>
      </c>
      <c r="M1760" s="83">
        <f>I1760*H1760</f>
        <v>0</v>
      </c>
      <c r="N1760" s="83">
        <f>IF(I1760=0,0,IF(I1760&lt;100,(H1760+0.1)*I1760-M1760+7.5,0))</f>
        <v>0</v>
      </c>
      <c r="O1760" s="83">
        <f>N1760+M1760</f>
        <v>0</v>
      </c>
      <c r="P1760" s="84"/>
      <c r="Q1760" s="78">
        <v>120</v>
      </c>
      <c r="R1760" s="85" t="s">
        <v>63</v>
      </c>
      <c r="S1760" s="84" t="s">
        <v>5321</v>
      </c>
    </row>
    <row r="1761" spans="1:19" s="42" customFormat="1" ht="15.9" x14ac:dyDescent="0.45">
      <c r="A1761" s="8"/>
      <c r="B1761" s="75" t="s">
        <v>4078</v>
      </c>
      <c r="C1761" s="76" t="s">
        <v>4068</v>
      </c>
      <c r="D1761" s="76" t="s">
        <v>4069</v>
      </c>
      <c r="E1761" s="76" t="s">
        <v>4079</v>
      </c>
      <c r="F1761" s="77" t="s">
        <v>52</v>
      </c>
      <c r="G1761" s="78">
        <v>250</v>
      </c>
      <c r="H1761" s="79">
        <v>0.47000000000000003</v>
      </c>
      <c r="I1761" s="80"/>
      <c r="J1761" s="81">
        <f>INT(I1761/G1761)</f>
        <v>0</v>
      </c>
      <c r="K1761" s="81">
        <f>MOD(I1761,G1761)</f>
        <v>0</v>
      </c>
      <c r="L1761" s="82" t="str">
        <f>IF(I1761="","-",J1761+K1761/(G1761/2))</f>
        <v>-</v>
      </c>
      <c r="M1761" s="83">
        <f>I1761*H1761</f>
        <v>0</v>
      </c>
      <c r="N1761" s="83">
        <f>IF(I1761=0,0,IF(I1761&lt;100,(H1761+0.1)*I1761-M1761+7.5,0))</f>
        <v>0</v>
      </c>
      <c r="O1761" s="83">
        <f>N1761+M1761</f>
        <v>0</v>
      </c>
      <c r="P1761" s="84"/>
      <c r="Q1761" s="78">
        <v>80</v>
      </c>
      <c r="R1761" s="85" t="s">
        <v>53</v>
      </c>
      <c r="S1761" s="84" t="s">
        <v>4521</v>
      </c>
    </row>
    <row r="1762" spans="1:19" s="42" customFormat="1" ht="15.9" x14ac:dyDescent="0.45">
      <c r="A1762" s="8"/>
      <c r="B1762" s="75" t="s">
        <v>4080</v>
      </c>
      <c r="C1762" s="76" t="s">
        <v>4068</v>
      </c>
      <c r="D1762" s="76" t="s">
        <v>4069</v>
      </c>
      <c r="E1762" s="76" t="s">
        <v>4081</v>
      </c>
      <c r="F1762" s="77" t="s">
        <v>52</v>
      </c>
      <c r="G1762" s="78">
        <v>250</v>
      </c>
      <c r="H1762" s="79">
        <v>0.4</v>
      </c>
      <c r="I1762" s="80"/>
      <c r="J1762" s="81">
        <f>INT(I1762/G1762)</f>
        <v>0</v>
      </c>
      <c r="K1762" s="81">
        <f>MOD(I1762,G1762)</f>
        <v>0</v>
      </c>
      <c r="L1762" s="82" t="str">
        <f>IF(I1762="","-",J1762+K1762/(G1762/2))</f>
        <v>-</v>
      </c>
      <c r="M1762" s="83">
        <f>I1762*H1762</f>
        <v>0</v>
      </c>
      <c r="N1762" s="83">
        <f>IF(I1762=0,0,IF(I1762&lt;100,(H1762+0.1)*I1762-M1762+7.5,0))</f>
        <v>0</v>
      </c>
      <c r="O1762" s="83">
        <f>N1762+M1762</f>
        <v>0</v>
      </c>
      <c r="P1762" s="84"/>
      <c r="Q1762" s="78">
        <v>80</v>
      </c>
      <c r="R1762" s="85" t="s">
        <v>63</v>
      </c>
      <c r="S1762" s="84" t="s">
        <v>5004</v>
      </c>
    </row>
    <row r="1763" spans="1:19" s="42" customFormat="1" ht="15.9" x14ac:dyDescent="0.45">
      <c r="A1763" s="8"/>
      <c r="B1763" s="75" t="s">
        <v>4082</v>
      </c>
      <c r="C1763" s="76" t="s">
        <v>4068</v>
      </c>
      <c r="D1763" s="76" t="s">
        <v>4069</v>
      </c>
      <c r="E1763" s="76" t="s">
        <v>4083</v>
      </c>
      <c r="F1763" s="77" t="s">
        <v>52</v>
      </c>
      <c r="G1763" s="78">
        <v>250</v>
      </c>
      <c r="H1763" s="79">
        <v>0.41000000000000003</v>
      </c>
      <c r="I1763" s="80"/>
      <c r="J1763" s="81">
        <f>INT(I1763/G1763)</f>
        <v>0</v>
      </c>
      <c r="K1763" s="81">
        <f>MOD(I1763,G1763)</f>
        <v>0</v>
      </c>
      <c r="L1763" s="82" t="str">
        <f>IF(I1763="","-",J1763+K1763/(G1763/2))</f>
        <v>-</v>
      </c>
      <c r="M1763" s="83">
        <f>I1763*H1763</f>
        <v>0</v>
      </c>
      <c r="N1763" s="83">
        <f>IF(I1763=0,0,IF(I1763&lt;100,(H1763+0.1)*I1763-M1763+7.5,0))</f>
        <v>0</v>
      </c>
      <c r="O1763" s="83">
        <f>N1763+M1763</f>
        <v>0</v>
      </c>
      <c r="P1763" s="84"/>
      <c r="Q1763" s="78">
        <v>80</v>
      </c>
      <c r="R1763" s="85" t="s">
        <v>53</v>
      </c>
      <c r="S1763" s="84" t="s">
        <v>5322</v>
      </c>
    </row>
    <row r="1764" spans="1:19" s="42" customFormat="1" ht="15.9" x14ac:dyDescent="0.45">
      <c r="A1764" s="8"/>
      <c r="B1764" s="75" t="s">
        <v>4084</v>
      </c>
      <c r="C1764" s="76" t="s">
        <v>4068</v>
      </c>
      <c r="D1764" s="76" t="s">
        <v>4069</v>
      </c>
      <c r="E1764" s="76" t="s">
        <v>4085</v>
      </c>
      <c r="F1764" s="77" t="s">
        <v>52</v>
      </c>
      <c r="G1764" s="78">
        <v>250</v>
      </c>
      <c r="H1764" s="79">
        <v>0.57000000000000006</v>
      </c>
      <c r="I1764" s="80"/>
      <c r="J1764" s="81">
        <f>INT(I1764/G1764)</f>
        <v>0</v>
      </c>
      <c r="K1764" s="81">
        <f>MOD(I1764,G1764)</f>
        <v>0</v>
      </c>
      <c r="L1764" s="82" t="str">
        <f>IF(I1764="","-",J1764+K1764/(G1764/2))</f>
        <v>-</v>
      </c>
      <c r="M1764" s="83">
        <f>I1764*H1764</f>
        <v>0</v>
      </c>
      <c r="N1764" s="83">
        <f>IF(I1764=0,0,IF(I1764&lt;100,(H1764+0.1)*I1764-M1764+7.5,0))</f>
        <v>0</v>
      </c>
      <c r="O1764" s="83">
        <f>N1764+M1764</f>
        <v>0</v>
      </c>
      <c r="P1764" s="84"/>
      <c r="Q1764" s="78">
        <v>50</v>
      </c>
      <c r="R1764" s="85" t="s">
        <v>63</v>
      </c>
      <c r="S1764" s="84" t="s">
        <v>4530</v>
      </c>
    </row>
    <row r="1765" spans="1:19" s="42" customFormat="1" ht="15.9" x14ac:dyDescent="0.45">
      <c r="A1765" s="8"/>
      <c r="B1765" s="75" t="s">
        <v>4086</v>
      </c>
      <c r="C1765" s="76" t="s">
        <v>4068</v>
      </c>
      <c r="D1765" s="76" t="s">
        <v>4069</v>
      </c>
      <c r="E1765" s="76" t="s">
        <v>4087</v>
      </c>
      <c r="F1765" s="77" t="s">
        <v>52</v>
      </c>
      <c r="G1765" s="78">
        <v>250</v>
      </c>
      <c r="H1765" s="79">
        <v>0.59</v>
      </c>
      <c r="I1765" s="80"/>
      <c r="J1765" s="81">
        <f>INT(I1765/G1765)</f>
        <v>0</v>
      </c>
      <c r="K1765" s="81">
        <f>MOD(I1765,G1765)</f>
        <v>0</v>
      </c>
      <c r="L1765" s="82" t="str">
        <f>IF(I1765="","-",J1765+K1765/(G1765/2))</f>
        <v>-</v>
      </c>
      <c r="M1765" s="83">
        <f>I1765*H1765</f>
        <v>0</v>
      </c>
      <c r="N1765" s="83">
        <f>IF(I1765=0,0,IF(I1765&lt;100,(H1765+0.1)*I1765-M1765+7.5,0))</f>
        <v>0</v>
      </c>
      <c r="O1765" s="83">
        <f>N1765+M1765</f>
        <v>0</v>
      </c>
      <c r="P1765" s="84"/>
      <c r="Q1765" s="78">
        <v>60</v>
      </c>
      <c r="R1765" s="85" t="s">
        <v>63</v>
      </c>
      <c r="S1765" s="84" t="s">
        <v>5323</v>
      </c>
    </row>
    <row r="1766" spans="1:19" s="42" customFormat="1" ht="15.9" x14ac:dyDescent="0.45">
      <c r="A1766" s="8"/>
      <c r="B1766" s="75" t="s">
        <v>4088</v>
      </c>
      <c r="C1766" s="89" t="s">
        <v>4068</v>
      </c>
      <c r="D1766" s="89" t="s">
        <v>4069</v>
      </c>
      <c r="E1766" s="89" t="s">
        <v>4089</v>
      </c>
      <c r="F1766" s="90" t="s">
        <v>52</v>
      </c>
      <c r="G1766" s="78">
        <v>250</v>
      </c>
      <c r="H1766" s="79">
        <v>0.77</v>
      </c>
      <c r="I1766" s="80"/>
      <c r="J1766" s="81">
        <f>INT(I1766/G1766)</f>
        <v>0</v>
      </c>
      <c r="K1766" s="81">
        <f>MOD(I1766,G1766)</f>
        <v>0</v>
      </c>
      <c r="L1766" s="82" t="str">
        <f>IF(I1766="","-",J1766+K1766/(G1766/2))</f>
        <v>-</v>
      </c>
      <c r="M1766" s="83">
        <f>I1766*H1766</f>
        <v>0</v>
      </c>
      <c r="N1766" s="83">
        <f>IF(I1766=0,0,IF(I1766&lt;100,(H1766+0.1)*I1766-M1766+7.5,0))</f>
        <v>0</v>
      </c>
      <c r="O1766" s="83">
        <f>N1766+M1766</f>
        <v>0</v>
      </c>
      <c r="P1766" s="84"/>
      <c r="Q1766" s="78">
        <v>60</v>
      </c>
      <c r="R1766" s="85" t="s">
        <v>63</v>
      </c>
      <c r="S1766" s="84" t="s">
        <v>5324</v>
      </c>
    </row>
    <row r="1767" spans="1:19" s="42" customFormat="1" ht="15.9" x14ac:dyDescent="0.45">
      <c r="A1767" s="8"/>
      <c r="B1767" s="75" t="s">
        <v>4090</v>
      </c>
      <c r="C1767" s="76" t="s">
        <v>4068</v>
      </c>
      <c r="D1767" s="76" t="s">
        <v>4069</v>
      </c>
      <c r="E1767" s="76" t="s">
        <v>2764</v>
      </c>
      <c r="F1767" s="77" t="s">
        <v>52</v>
      </c>
      <c r="G1767" s="78">
        <v>250</v>
      </c>
      <c r="H1767" s="79">
        <v>0.7</v>
      </c>
      <c r="I1767" s="80"/>
      <c r="J1767" s="81">
        <f>INT(I1767/G1767)</f>
        <v>0</v>
      </c>
      <c r="K1767" s="81">
        <f>MOD(I1767,G1767)</f>
        <v>0</v>
      </c>
      <c r="L1767" s="82" t="str">
        <f>IF(I1767="","-",J1767+K1767/(G1767/2))</f>
        <v>-</v>
      </c>
      <c r="M1767" s="83">
        <f>I1767*H1767</f>
        <v>0</v>
      </c>
      <c r="N1767" s="83">
        <f>IF(I1767=0,0,IF(I1767&lt;100,(H1767+0.1)*I1767-M1767+7.5,0))</f>
        <v>0</v>
      </c>
      <c r="O1767" s="83">
        <f>N1767+M1767</f>
        <v>0</v>
      </c>
      <c r="P1767" s="84"/>
      <c r="Q1767" s="78">
        <v>40</v>
      </c>
      <c r="R1767" s="85" t="s">
        <v>63</v>
      </c>
      <c r="S1767" s="84" t="s">
        <v>4530</v>
      </c>
    </row>
    <row r="1768" spans="1:19" s="42" customFormat="1" ht="15.9" x14ac:dyDescent="0.45">
      <c r="A1768" s="8"/>
      <c r="B1768" s="75" t="s">
        <v>4091</v>
      </c>
      <c r="C1768" s="86" t="s">
        <v>4092</v>
      </c>
      <c r="D1768" s="86" t="s">
        <v>4069</v>
      </c>
      <c r="E1768" s="86" t="s">
        <v>4093</v>
      </c>
      <c r="F1768" s="87" t="s">
        <v>52</v>
      </c>
      <c r="G1768" s="78">
        <v>250</v>
      </c>
      <c r="H1768" s="79">
        <v>1.07</v>
      </c>
      <c r="I1768" s="80"/>
      <c r="J1768" s="81">
        <f>INT(I1768/G1768)</f>
        <v>0</v>
      </c>
      <c r="K1768" s="81">
        <f>MOD(I1768,G1768)</f>
        <v>0</v>
      </c>
      <c r="L1768" s="82" t="str">
        <f>IF(I1768="","-",J1768+K1768/(G1768/2))</f>
        <v>-</v>
      </c>
      <c r="M1768" s="83">
        <f>I1768*H1768</f>
        <v>0</v>
      </c>
      <c r="N1768" s="83">
        <f>IF(I1768=0,0,IF(I1768&lt;100,(H1768+0.1)*I1768-M1768+7.5,0))</f>
        <v>0</v>
      </c>
      <c r="O1768" s="83">
        <f>N1768+M1768</f>
        <v>0</v>
      </c>
      <c r="P1768" s="84"/>
      <c r="Q1768" s="78">
        <v>90</v>
      </c>
      <c r="R1768" s="85" t="s">
        <v>63</v>
      </c>
      <c r="S1768" s="84" t="s">
        <v>5490</v>
      </c>
    </row>
    <row r="1769" spans="1:19" s="42" customFormat="1" ht="15.9" x14ac:dyDescent="0.45">
      <c r="A1769" s="8"/>
      <c r="B1769" s="75" t="s">
        <v>4094</v>
      </c>
      <c r="C1769" s="76" t="s">
        <v>4068</v>
      </c>
      <c r="D1769" s="76" t="s">
        <v>4069</v>
      </c>
      <c r="E1769" s="76" t="s">
        <v>4095</v>
      </c>
      <c r="F1769" s="77" t="s">
        <v>52</v>
      </c>
      <c r="G1769" s="78">
        <v>250</v>
      </c>
      <c r="H1769" s="79">
        <v>0.53</v>
      </c>
      <c r="I1769" s="80"/>
      <c r="J1769" s="81">
        <f>INT(I1769/G1769)</f>
        <v>0</v>
      </c>
      <c r="K1769" s="81">
        <f>MOD(I1769,G1769)</f>
        <v>0</v>
      </c>
      <c r="L1769" s="82" t="str">
        <f>IF(I1769="","-",J1769+K1769/(G1769/2))</f>
        <v>-</v>
      </c>
      <c r="M1769" s="83">
        <f>I1769*H1769</f>
        <v>0</v>
      </c>
      <c r="N1769" s="83">
        <f>IF(I1769=0,0,IF(I1769&lt;100,(H1769+0.1)*I1769-M1769+7.5,0))</f>
        <v>0</v>
      </c>
      <c r="O1769" s="83">
        <f>N1769+M1769</f>
        <v>0</v>
      </c>
      <c r="P1769" s="84"/>
      <c r="Q1769" s="78">
        <v>80</v>
      </c>
      <c r="R1769" s="85" t="s">
        <v>63</v>
      </c>
      <c r="S1769" s="84" t="s">
        <v>4493</v>
      </c>
    </row>
    <row r="1770" spans="1:19" s="42" customFormat="1" ht="15.9" x14ac:dyDescent="0.45">
      <c r="A1770" s="8"/>
      <c r="B1770" s="75" t="s">
        <v>4096</v>
      </c>
      <c r="C1770" s="76" t="s">
        <v>4068</v>
      </c>
      <c r="D1770" s="76" t="s">
        <v>4069</v>
      </c>
      <c r="E1770" s="76" t="s">
        <v>4097</v>
      </c>
      <c r="F1770" s="77" t="s">
        <v>52</v>
      </c>
      <c r="G1770" s="78">
        <v>250</v>
      </c>
      <c r="H1770" s="79">
        <v>0.44</v>
      </c>
      <c r="I1770" s="80"/>
      <c r="J1770" s="81">
        <f>INT(I1770/G1770)</f>
        <v>0</v>
      </c>
      <c r="K1770" s="81">
        <f>MOD(I1770,G1770)</f>
        <v>0</v>
      </c>
      <c r="L1770" s="82" t="str">
        <f>IF(I1770="","-",J1770+K1770/(G1770/2))</f>
        <v>-</v>
      </c>
      <c r="M1770" s="83">
        <f>I1770*H1770</f>
        <v>0</v>
      </c>
      <c r="N1770" s="83">
        <f>IF(I1770=0,0,IF(I1770&lt;100,(H1770+0.1)*I1770-M1770+7.5,0))</f>
        <v>0</v>
      </c>
      <c r="O1770" s="83">
        <f>N1770+M1770</f>
        <v>0</v>
      </c>
      <c r="P1770" s="84"/>
      <c r="Q1770" s="78">
        <v>80</v>
      </c>
      <c r="R1770" s="85" t="s">
        <v>63</v>
      </c>
      <c r="S1770" s="84" t="s">
        <v>4493</v>
      </c>
    </row>
    <row r="1771" spans="1:19" s="42" customFormat="1" ht="15.9" x14ac:dyDescent="0.45">
      <c r="A1771" s="8"/>
      <c r="B1771" s="75" t="s">
        <v>4098</v>
      </c>
      <c r="C1771" s="76" t="s">
        <v>4068</v>
      </c>
      <c r="D1771" s="76" t="s">
        <v>4069</v>
      </c>
      <c r="E1771" s="76" t="s">
        <v>4099</v>
      </c>
      <c r="F1771" s="77" t="s">
        <v>52</v>
      </c>
      <c r="G1771" s="78">
        <v>250</v>
      </c>
      <c r="H1771" s="79">
        <v>0.44</v>
      </c>
      <c r="I1771" s="80"/>
      <c r="J1771" s="81">
        <f>INT(I1771/G1771)</f>
        <v>0</v>
      </c>
      <c r="K1771" s="81">
        <f>MOD(I1771,G1771)</f>
        <v>0</v>
      </c>
      <c r="L1771" s="82" t="str">
        <f>IF(I1771="","-",J1771+K1771/(G1771/2))</f>
        <v>-</v>
      </c>
      <c r="M1771" s="83">
        <f>I1771*H1771</f>
        <v>0</v>
      </c>
      <c r="N1771" s="83">
        <f>IF(I1771=0,0,IF(I1771&lt;100,(H1771+0.1)*I1771-M1771+7.5,0))</f>
        <v>0</v>
      </c>
      <c r="O1771" s="83">
        <f>N1771+M1771</f>
        <v>0</v>
      </c>
      <c r="P1771" s="84"/>
      <c r="Q1771" s="78">
        <v>50</v>
      </c>
      <c r="R1771" s="85" t="s">
        <v>63</v>
      </c>
      <c r="S1771" s="84" t="s">
        <v>5325</v>
      </c>
    </row>
    <row r="1772" spans="1:19" s="42" customFormat="1" ht="15.9" x14ac:dyDescent="0.45">
      <c r="A1772" s="8"/>
      <c r="B1772" s="75" t="s">
        <v>4100</v>
      </c>
      <c r="C1772" s="76" t="s">
        <v>4068</v>
      </c>
      <c r="D1772" s="76" t="s">
        <v>4069</v>
      </c>
      <c r="E1772" s="76" t="s">
        <v>551</v>
      </c>
      <c r="F1772" s="77" t="s">
        <v>52</v>
      </c>
      <c r="G1772" s="78">
        <v>250</v>
      </c>
      <c r="H1772" s="79">
        <v>0.46</v>
      </c>
      <c r="I1772" s="80"/>
      <c r="J1772" s="81">
        <f>INT(I1772/G1772)</f>
        <v>0</v>
      </c>
      <c r="K1772" s="81">
        <f>MOD(I1772,G1772)</f>
        <v>0</v>
      </c>
      <c r="L1772" s="82" t="str">
        <f>IF(I1772="","-",J1772+K1772/(G1772/2))</f>
        <v>-</v>
      </c>
      <c r="M1772" s="83">
        <f>I1772*H1772</f>
        <v>0</v>
      </c>
      <c r="N1772" s="83">
        <f>IF(I1772=0,0,IF(I1772&lt;100,(H1772+0.1)*I1772-M1772+7.5,0))</f>
        <v>0</v>
      </c>
      <c r="O1772" s="83">
        <f>N1772+M1772</f>
        <v>0</v>
      </c>
      <c r="P1772" s="84"/>
      <c r="Q1772" s="78">
        <v>75</v>
      </c>
      <c r="R1772" s="85" t="s">
        <v>63</v>
      </c>
      <c r="S1772" s="84" t="s">
        <v>5326</v>
      </c>
    </row>
    <row r="1773" spans="1:19" s="42" customFormat="1" ht="15.9" x14ac:dyDescent="0.45">
      <c r="A1773" s="8"/>
      <c r="B1773" s="75" t="s">
        <v>4101</v>
      </c>
      <c r="C1773" s="76" t="s">
        <v>4068</v>
      </c>
      <c r="D1773" s="76" t="s">
        <v>4069</v>
      </c>
      <c r="E1773" s="76" t="s">
        <v>4102</v>
      </c>
      <c r="F1773" s="77" t="s">
        <v>52</v>
      </c>
      <c r="G1773" s="78">
        <v>250</v>
      </c>
      <c r="H1773" s="79">
        <v>0.73</v>
      </c>
      <c r="I1773" s="80"/>
      <c r="J1773" s="81">
        <f>INT(I1773/G1773)</f>
        <v>0</v>
      </c>
      <c r="K1773" s="81">
        <f>MOD(I1773,G1773)</f>
        <v>0</v>
      </c>
      <c r="L1773" s="82" t="str">
        <f>IF(I1773="","-",J1773+K1773/(G1773/2))</f>
        <v>-</v>
      </c>
      <c r="M1773" s="83">
        <f>I1773*H1773</f>
        <v>0</v>
      </c>
      <c r="N1773" s="83">
        <f>IF(I1773=0,0,IF(I1773&lt;100,(H1773+0.1)*I1773-M1773+7.5,0))</f>
        <v>0</v>
      </c>
      <c r="O1773" s="83">
        <f>N1773+M1773</f>
        <v>0</v>
      </c>
      <c r="P1773" s="84"/>
      <c r="Q1773" s="78">
        <v>60</v>
      </c>
      <c r="R1773" s="85" t="s">
        <v>58</v>
      </c>
      <c r="S1773" s="84" t="s">
        <v>5327</v>
      </c>
    </row>
    <row r="1774" spans="1:19" s="42" customFormat="1" ht="15.9" x14ac:dyDescent="0.45">
      <c r="A1774" s="8"/>
      <c r="B1774" s="75" t="s">
        <v>4103</v>
      </c>
      <c r="C1774" s="76" t="s">
        <v>4068</v>
      </c>
      <c r="D1774" s="76" t="s">
        <v>4069</v>
      </c>
      <c r="E1774" s="76" t="s">
        <v>4104</v>
      </c>
      <c r="F1774" s="77" t="s">
        <v>52</v>
      </c>
      <c r="G1774" s="78">
        <v>250</v>
      </c>
      <c r="H1774" s="79">
        <v>0.51</v>
      </c>
      <c r="I1774" s="80"/>
      <c r="J1774" s="81">
        <f>INT(I1774/G1774)</f>
        <v>0</v>
      </c>
      <c r="K1774" s="81">
        <f>MOD(I1774,G1774)</f>
        <v>0</v>
      </c>
      <c r="L1774" s="82" t="str">
        <f>IF(I1774="","-",J1774+K1774/(G1774/2))</f>
        <v>-</v>
      </c>
      <c r="M1774" s="83">
        <f>I1774*H1774</f>
        <v>0</v>
      </c>
      <c r="N1774" s="83">
        <f>IF(I1774=0,0,IF(I1774&lt;100,(H1774+0.1)*I1774-M1774+7.5,0))</f>
        <v>0</v>
      </c>
      <c r="O1774" s="83">
        <f>N1774+M1774</f>
        <v>0</v>
      </c>
      <c r="P1774" s="84"/>
      <c r="Q1774" s="78">
        <v>90</v>
      </c>
      <c r="R1774" s="85" t="s">
        <v>58</v>
      </c>
      <c r="S1774" s="84" t="s">
        <v>4493</v>
      </c>
    </row>
    <row r="1775" spans="1:19" s="42" customFormat="1" ht="15.9" x14ac:dyDescent="0.45">
      <c r="A1775" s="8"/>
      <c r="B1775" s="75" t="s">
        <v>4105</v>
      </c>
      <c r="C1775" s="76" t="s">
        <v>4068</v>
      </c>
      <c r="D1775" s="76" t="s">
        <v>4069</v>
      </c>
      <c r="E1775" s="76" t="s">
        <v>4106</v>
      </c>
      <c r="F1775" s="77" t="s">
        <v>52</v>
      </c>
      <c r="G1775" s="78">
        <v>250</v>
      </c>
      <c r="H1775" s="79">
        <v>0.47000000000000003</v>
      </c>
      <c r="I1775" s="80"/>
      <c r="J1775" s="81">
        <f>INT(I1775/G1775)</f>
        <v>0</v>
      </c>
      <c r="K1775" s="81">
        <f>MOD(I1775,G1775)</f>
        <v>0</v>
      </c>
      <c r="L1775" s="82" t="str">
        <f>IF(I1775="","-",J1775+K1775/(G1775/2))</f>
        <v>-</v>
      </c>
      <c r="M1775" s="83">
        <f>I1775*H1775</f>
        <v>0</v>
      </c>
      <c r="N1775" s="83">
        <f>IF(I1775=0,0,IF(I1775&lt;100,(H1775+0.1)*I1775-M1775+7.5,0))</f>
        <v>0</v>
      </c>
      <c r="O1775" s="83">
        <f>N1775+M1775</f>
        <v>0</v>
      </c>
      <c r="P1775" s="84"/>
      <c r="Q1775" s="78">
        <v>80</v>
      </c>
      <c r="R1775" s="85" t="s">
        <v>53</v>
      </c>
      <c r="S1775" s="84" t="s">
        <v>5328</v>
      </c>
    </row>
    <row r="1776" spans="1:19" s="42" customFormat="1" ht="15.9" x14ac:dyDescent="0.45">
      <c r="A1776" s="8"/>
      <c r="B1776" s="75" t="s">
        <v>4107</v>
      </c>
      <c r="C1776" s="76" t="s">
        <v>4068</v>
      </c>
      <c r="D1776" s="76" t="s">
        <v>4069</v>
      </c>
      <c r="E1776" s="76" t="s">
        <v>4108</v>
      </c>
      <c r="F1776" s="77" t="s">
        <v>52</v>
      </c>
      <c r="G1776" s="78">
        <v>250</v>
      </c>
      <c r="H1776" s="79">
        <v>0.73</v>
      </c>
      <c r="I1776" s="80"/>
      <c r="J1776" s="81">
        <f>INT(I1776/G1776)</f>
        <v>0</v>
      </c>
      <c r="K1776" s="81">
        <f>MOD(I1776,G1776)</f>
        <v>0</v>
      </c>
      <c r="L1776" s="82" t="str">
        <f>IF(I1776="","-",J1776+K1776/(G1776/2))</f>
        <v>-</v>
      </c>
      <c r="M1776" s="83">
        <f>I1776*H1776</f>
        <v>0</v>
      </c>
      <c r="N1776" s="83">
        <f>IF(I1776=0,0,IF(I1776&lt;100,(H1776+0.1)*I1776-M1776+7.5,0))</f>
        <v>0</v>
      </c>
      <c r="O1776" s="83">
        <f>N1776+M1776</f>
        <v>0</v>
      </c>
      <c r="P1776" s="84"/>
      <c r="Q1776" s="78">
        <v>50</v>
      </c>
      <c r="R1776" s="85" t="s">
        <v>53</v>
      </c>
      <c r="S1776" s="84" t="s">
        <v>4681</v>
      </c>
    </row>
    <row r="1777" spans="1:19" s="42" customFormat="1" ht="15.9" x14ac:dyDescent="0.45">
      <c r="A1777" s="8"/>
      <c r="B1777" s="75" t="s">
        <v>4109</v>
      </c>
      <c r="C1777" s="76" t="s">
        <v>4068</v>
      </c>
      <c r="D1777" s="76" t="s">
        <v>4069</v>
      </c>
      <c r="E1777" s="76" t="s">
        <v>4110</v>
      </c>
      <c r="F1777" s="77" t="s">
        <v>52</v>
      </c>
      <c r="G1777" s="78">
        <v>250</v>
      </c>
      <c r="H1777" s="79">
        <v>0.47000000000000003</v>
      </c>
      <c r="I1777" s="80"/>
      <c r="J1777" s="81">
        <f>INT(I1777/G1777)</f>
        <v>0</v>
      </c>
      <c r="K1777" s="81">
        <f>MOD(I1777,G1777)</f>
        <v>0</v>
      </c>
      <c r="L1777" s="82" t="str">
        <f>IF(I1777="","-",J1777+K1777/(G1777/2))</f>
        <v>-</v>
      </c>
      <c r="M1777" s="83">
        <f>I1777*H1777</f>
        <v>0</v>
      </c>
      <c r="N1777" s="83">
        <f>IF(I1777=0,0,IF(I1777&lt;100,(H1777+0.1)*I1777-M1777+7.5,0))</f>
        <v>0</v>
      </c>
      <c r="O1777" s="83">
        <f>N1777+M1777</f>
        <v>0</v>
      </c>
      <c r="P1777" s="84"/>
      <c r="Q1777" s="78">
        <v>100</v>
      </c>
      <c r="R1777" s="85" t="s">
        <v>63</v>
      </c>
      <c r="S1777" s="84" t="s">
        <v>5144</v>
      </c>
    </row>
    <row r="1778" spans="1:19" s="42" customFormat="1" ht="15.9" x14ac:dyDescent="0.45">
      <c r="A1778" s="8"/>
      <c r="B1778" s="75" t="s">
        <v>4111</v>
      </c>
      <c r="C1778" s="76" t="s">
        <v>4068</v>
      </c>
      <c r="D1778" s="76" t="s">
        <v>4069</v>
      </c>
      <c r="E1778" s="76" t="s">
        <v>4112</v>
      </c>
      <c r="F1778" s="77" t="s">
        <v>52</v>
      </c>
      <c r="G1778" s="78">
        <v>250</v>
      </c>
      <c r="H1778" s="79">
        <v>0.5</v>
      </c>
      <c r="I1778" s="80"/>
      <c r="J1778" s="81">
        <f>INT(I1778/G1778)</f>
        <v>0</v>
      </c>
      <c r="K1778" s="81">
        <f>MOD(I1778,G1778)</f>
        <v>0</v>
      </c>
      <c r="L1778" s="82" t="str">
        <f>IF(I1778="","-",J1778+K1778/(G1778/2))</f>
        <v>-</v>
      </c>
      <c r="M1778" s="83">
        <f>I1778*H1778</f>
        <v>0</v>
      </c>
      <c r="N1778" s="83">
        <f>IF(I1778=0,0,IF(I1778&lt;100,(H1778+0.1)*I1778-M1778+7.5,0))</f>
        <v>0</v>
      </c>
      <c r="O1778" s="83">
        <f>N1778+M1778</f>
        <v>0</v>
      </c>
      <c r="P1778" s="84"/>
      <c r="Q1778" s="78">
        <v>80</v>
      </c>
      <c r="R1778" s="85" t="s">
        <v>58</v>
      </c>
      <c r="S1778" s="84" t="s">
        <v>4561</v>
      </c>
    </row>
    <row r="1779" spans="1:19" s="42" customFormat="1" ht="15.9" x14ac:dyDescent="0.45">
      <c r="A1779" s="8"/>
      <c r="B1779" s="75" t="s">
        <v>4113</v>
      </c>
      <c r="C1779" s="76" t="s">
        <v>4068</v>
      </c>
      <c r="D1779" s="76" t="s">
        <v>4069</v>
      </c>
      <c r="E1779" s="76" t="s">
        <v>4114</v>
      </c>
      <c r="F1779" s="77" t="s">
        <v>52</v>
      </c>
      <c r="G1779" s="78">
        <v>250</v>
      </c>
      <c r="H1779" s="79">
        <v>0.6</v>
      </c>
      <c r="I1779" s="80"/>
      <c r="J1779" s="81">
        <f>INT(I1779/G1779)</f>
        <v>0</v>
      </c>
      <c r="K1779" s="81">
        <f>MOD(I1779,G1779)</f>
        <v>0</v>
      </c>
      <c r="L1779" s="82" t="str">
        <f>IF(I1779="","-",J1779+K1779/(G1779/2))</f>
        <v>-</v>
      </c>
      <c r="M1779" s="83">
        <f>I1779*H1779</f>
        <v>0</v>
      </c>
      <c r="N1779" s="83">
        <f>IF(I1779=0,0,IF(I1779&lt;100,(H1779+0.1)*I1779-M1779+7.5,0))</f>
        <v>0</v>
      </c>
      <c r="O1779" s="83">
        <f>N1779+M1779</f>
        <v>0</v>
      </c>
      <c r="P1779" s="84"/>
      <c r="Q1779" s="78">
        <v>70</v>
      </c>
      <c r="R1779" s="85" t="s">
        <v>58</v>
      </c>
      <c r="S1779" s="84" t="s">
        <v>5329</v>
      </c>
    </row>
    <row r="1780" spans="1:19" s="42" customFormat="1" ht="15.9" x14ac:dyDescent="0.45">
      <c r="A1780" s="8"/>
      <c r="B1780" s="75" t="s">
        <v>4115</v>
      </c>
      <c r="C1780" s="76" t="s">
        <v>4068</v>
      </c>
      <c r="D1780" s="76" t="s">
        <v>4069</v>
      </c>
      <c r="E1780" s="76" t="s">
        <v>1308</v>
      </c>
      <c r="F1780" s="77" t="s">
        <v>52</v>
      </c>
      <c r="G1780" s="78">
        <v>250</v>
      </c>
      <c r="H1780" s="79">
        <v>0.46</v>
      </c>
      <c r="I1780" s="80"/>
      <c r="J1780" s="81">
        <f>INT(I1780/G1780)</f>
        <v>0</v>
      </c>
      <c r="K1780" s="81">
        <f>MOD(I1780,G1780)</f>
        <v>0</v>
      </c>
      <c r="L1780" s="82" t="str">
        <f>IF(I1780="","-",J1780+K1780/(G1780/2))</f>
        <v>-</v>
      </c>
      <c r="M1780" s="83">
        <f>I1780*H1780</f>
        <v>0</v>
      </c>
      <c r="N1780" s="83">
        <f>IF(I1780=0,0,IF(I1780&lt;100,(H1780+0.1)*I1780-M1780+7.5,0))</f>
        <v>0</v>
      </c>
      <c r="O1780" s="83">
        <f>N1780+M1780</f>
        <v>0</v>
      </c>
      <c r="P1780" s="84"/>
      <c r="Q1780" s="78">
        <v>80</v>
      </c>
      <c r="R1780" s="85" t="s">
        <v>63</v>
      </c>
      <c r="S1780" s="84" t="s">
        <v>5330</v>
      </c>
    </row>
    <row r="1781" spans="1:19" s="42" customFormat="1" ht="15.9" x14ac:dyDescent="0.45">
      <c r="A1781" s="8"/>
      <c r="B1781" s="75" t="s">
        <v>4116</v>
      </c>
      <c r="C1781" s="76" t="s">
        <v>4068</v>
      </c>
      <c r="D1781" s="76" t="s">
        <v>4069</v>
      </c>
      <c r="E1781" s="76" t="s">
        <v>4117</v>
      </c>
      <c r="F1781" s="77" t="s">
        <v>52</v>
      </c>
      <c r="G1781" s="78">
        <v>250</v>
      </c>
      <c r="H1781" s="79">
        <v>0.46</v>
      </c>
      <c r="I1781" s="80"/>
      <c r="J1781" s="81">
        <f>INT(I1781/G1781)</f>
        <v>0</v>
      </c>
      <c r="K1781" s="81">
        <f>MOD(I1781,G1781)</f>
        <v>0</v>
      </c>
      <c r="L1781" s="82" t="str">
        <f>IF(I1781="","-",J1781+K1781/(G1781/2))</f>
        <v>-</v>
      </c>
      <c r="M1781" s="83">
        <f>I1781*H1781</f>
        <v>0</v>
      </c>
      <c r="N1781" s="83">
        <f>IF(I1781=0,0,IF(I1781&lt;100,(H1781+0.1)*I1781-M1781+7.5,0))</f>
        <v>0</v>
      </c>
      <c r="O1781" s="83">
        <f>N1781+M1781</f>
        <v>0</v>
      </c>
      <c r="P1781" s="84"/>
      <c r="Q1781" s="78">
        <v>120</v>
      </c>
      <c r="R1781" s="85" t="s">
        <v>53</v>
      </c>
      <c r="S1781" s="84" t="s">
        <v>5331</v>
      </c>
    </row>
    <row r="1782" spans="1:19" s="42" customFormat="1" ht="15.9" x14ac:dyDescent="0.45">
      <c r="A1782" s="8"/>
      <c r="B1782" s="75" t="s">
        <v>4118</v>
      </c>
      <c r="C1782" s="76" t="s">
        <v>4068</v>
      </c>
      <c r="D1782" s="76" t="s">
        <v>4069</v>
      </c>
      <c r="E1782" s="76" t="s">
        <v>4119</v>
      </c>
      <c r="F1782" s="77" t="s">
        <v>52</v>
      </c>
      <c r="G1782" s="78">
        <v>250</v>
      </c>
      <c r="H1782" s="79">
        <v>0.41000000000000003</v>
      </c>
      <c r="I1782" s="80"/>
      <c r="J1782" s="81">
        <f>INT(I1782/G1782)</f>
        <v>0</v>
      </c>
      <c r="K1782" s="81">
        <f>MOD(I1782,G1782)</f>
        <v>0</v>
      </c>
      <c r="L1782" s="82" t="str">
        <f>IF(I1782="","-",J1782+K1782/(G1782/2))</f>
        <v>-</v>
      </c>
      <c r="M1782" s="83">
        <f>I1782*H1782</f>
        <v>0</v>
      </c>
      <c r="N1782" s="83">
        <f>IF(I1782=0,0,IF(I1782&lt;100,(H1782+0.1)*I1782-M1782+7.5,0))</f>
        <v>0</v>
      </c>
      <c r="O1782" s="83">
        <f>N1782+M1782</f>
        <v>0</v>
      </c>
      <c r="P1782" s="84"/>
      <c r="Q1782" s="78">
        <v>80</v>
      </c>
      <c r="R1782" s="85" t="s">
        <v>63</v>
      </c>
      <c r="S1782" s="84" t="s">
        <v>4492</v>
      </c>
    </row>
    <row r="1783" spans="1:19" s="42" customFormat="1" ht="15.9" x14ac:dyDescent="0.45">
      <c r="A1783" s="8"/>
      <c r="B1783" s="75" t="s">
        <v>4120</v>
      </c>
      <c r="C1783" s="76" t="s">
        <v>4068</v>
      </c>
      <c r="D1783" s="76" t="s">
        <v>4069</v>
      </c>
      <c r="E1783" s="76" t="s">
        <v>4121</v>
      </c>
      <c r="F1783" s="77" t="s">
        <v>52</v>
      </c>
      <c r="G1783" s="78">
        <v>250</v>
      </c>
      <c r="H1783" s="79">
        <v>0.41000000000000003</v>
      </c>
      <c r="I1783" s="80"/>
      <c r="J1783" s="81">
        <f>INT(I1783/G1783)</f>
        <v>0</v>
      </c>
      <c r="K1783" s="81">
        <f>MOD(I1783,G1783)</f>
        <v>0</v>
      </c>
      <c r="L1783" s="82" t="str">
        <f>IF(I1783="","-",J1783+K1783/(G1783/2))</f>
        <v>-</v>
      </c>
      <c r="M1783" s="83">
        <f>I1783*H1783</f>
        <v>0</v>
      </c>
      <c r="N1783" s="83">
        <f>IF(I1783=0,0,IF(I1783&lt;100,(H1783+0.1)*I1783-M1783+7.5,0))</f>
        <v>0</v>
      </c>
      <c r="O1783" s="83">
        <f>N1783+M1783</f>
        <v>0</v>
      </c>
      <c r="P1783" s="84"/>
      <c r="Q1783" s="78">
        <v>60</v>
      </c>
      <c r="R1783" s="85" t="s">
        <v>53</v>
      </c>
      <c r="S1783" s="84" t="s">
        <v>5332</v>
      </c>
    </row>
    <row r="1784" spans="1:19" s="42" customFormat="1" ht="15.9" x14ac:dyDescent="0.45">
      <c r="A1784" s="8"/>
      <c r="B1784" s="75" t="s">
        <v>4122</v>
      </c>
      <c r="C1784" s="76" t="s">
        <v>4068</v>
      </c>
      <c r="D1784" s="76" t="s">
        <v>4069</v>
      </c>
      <c r="E1784" s="76" t="s">
        <v>4123</v>
      </c>
      <c r="F1784" s="77" t="s">
        <v>52</v>
      </c>
      <c r="G1784" s="78">
        <v>250</v>
      </c>
      <c r="H1784" s="79">
        <v>0.72</v>
      </c>
      <c r="I1784" s="80"/>
      <c r="J1784" s="81">
        <f>INT(I1784/G1784)</f>
        <v>0</v>
      </c>
      <c r="K1784" s="81">
        <f>MOD(I1784,G1784)</f>
        <v>0</v>
      </c>
      <c r="L1784" s="82" t="str">
        <f>IF(I1784="","-",J1784+K1784/(G1784/2))</f>
        <v>-</v>
      </c>
      <c r="M1784" s="83">
        <f>I1784*H1784</f>
        <v>0</v>
      </c>
      <c r="N1784" s="83">
        <f>IF(I1784=0,0,IF(I1784&lt;100,(H1784+0.1)*I1784-M1784+7.5,0))</f>
        <v>0</v>
      </c>
      <c r="O1784" s="83">
        <f>N1784+M1784</f>
        <v>0</v>
      </c>
      <c r="P1784" s="84"/>
      <c r="Q1784" s="78">
        <v>80</v>
      </c>
      <c r="R1784" s="85" t="s">
        <v>53</v>
      </c>
      <c r="S1784" s="84" t="s">
        <v>5333</v>
      </c>
    </row>
    <row r="1785" spans="1:19" s="42" customFormat="1" ht="15.9" x14ac:dyDescent="0.45">
      <c r="A1785" s="8"/>
      <c r="B1785" s="75" t="s">
        <v>4124</v>
      </c>
      <c r="C1785" s="76" t="s">
        <v>4068</v>
      </c>
      <c r="D1785" s="76" t="s">
        <v>4069</v>
      </c>
      <c r="E1785" s="76" t="s">
        <v>4125</v>
      </c>
      <c r="F1785" s="77" t="s">
        <v>52</v>
      </c>
      <c r="G1785" s="78">
        <v>250</v>
      </c>
      <c r="H1785" s="79">
        <v>0.47000000000000003</v>
      </c>
      <c r="I1785" s="80"/>
      <c r="J1785" s="81">
        <f>INT(I1785/G1785)</f>
        <v>0</v>
      </c>
      <c r="K1785" s="81">
        <f>MOD(I1785,G1785)</f>
        <v>0</v>
      </c>
      <c r="L1785" s="82" t="str">
        <f>IF(I1785="","-",J1785+K1785/(G1785/2))</f>
        <v>-</v>
      </c>
      <c r="M1785" s="83">
        <f>I1785*H1785</f>
        <v>0</v>
      </c>
      <c r="N1785" s="83">
        <f>IF(I1785=0,0,IF(I1785&lt;100,(H1785+0.1)*I1785-M1785+7.5,0))</f>
        <v>0</v>
      </c>
      <c r="O1785" s="83">
        <f>N1785+M1785</f>
        <v>0</v>
      </c>
      <c r="P1785" s="84"/>
      <c r="Q1785" s="78">
        <v>75</v>
      </c>
      <c r="R1785" s="85" t="s">
        <v>63</v>
      </c>
      <c r="S1785" s="84" t="s">
        <v>4512</v>
      </c>
    </row>
    <row r="1786" spans="1:19" s="42" customFormat="1" ht="15.9" x14ac:dyDescent="0.45">
      <c r="A1786" s="8"/>
      <c r="B1786" s="75" t="s">
        <v>4126</v>
      </c>
      <c r="C1786" s="76" t="s">
        <v>4068</v>
      </c>
      <c r="D1786" s="76" t="s">
        <v>4069</v>
      </c>
      <c r="E1786" s="76" t="s">
        <v>4127</v>
      </c>
      <c r="F1786" s="77" t="s">
        <v>52</v>
      </c>
      <c r="G1786" s="78">
        <v>250</v>
      </c>
      <c r="H1786" s="79">
        <v>0.44</v>
      </c>
      <c r="I1786" s="80"/>
      <c r="J1786" s="81">
        <f>INT(I1786/G1786)</f>
        <v>0</v>
      </c>
      <c r="K1786" s="81">
        <f>MOD(I1786,G1786)</f>
        <v>0</v>
      </c>
      <c r="L1786" s="82" t="str">
        <f>IF(I1786="","-",J1786+K1786/(G1786/2))</f>
        <v>-</v>
      </c>
      <c r="M1786" s="83">
        <f>I1786*H1786</f>
        <v>0</v>
      </c>
      <c r="N1786" s="83">
        <f>IF(I1786=0,0,IF(I1786&lt;100,(H1786+0.1)*I1786-M1786+7.5,0))</f>
        <v>0</v>
      </c>
      <c r="O1786" s="83">
        <f>N1786+M1786</f>
        <v>0</v>
      </c>
      <c r="P1786" s="84"/>
      <c r="Q1786" s="78">
        <v>70</v>
      </c>
      <c r="R1786" s="85" t="s">
        <v>63</v>
      </c>
      <c r="S1786" s="84" t="s">
        <v>5334</v>
      </c>
    </row>
    <row r="1787" spans="1:19" s="42" customFormat="1" ht="15.9" x14ac:dyDescent="0.45">
      <c r="A1787" s="8"/>
      <c r="B1787" s="75" t="s">
        <v>4128</v>
      </c>
      <c r="C1787" s="76" t="s">
        <v>4068</v>
      </c>
      <c r="D1787" s="76" t="s">
        <v>4069</v>
      </c>
      <c r="E1787" s="76" t="s">
        <v>4129</v>
      </c>
      <c r="F1787" s="88" t="s">
        <v>52</v>
      </c>
      <c r="G1787" s="78">
        <v>250</v>
      </c>
      <c r="H1787" s="79">
        <v>0.92</v>
      </c>
      <c r="I1787" s="80"/>
      <c r="J1787" s="81">
        <f>INT(I1787/G1787)</f>
        <v>0</v>
      </c>
      <c r="K1787" s="81">
        <f>MOD(I1787,G1787)</f>
        <v>0</v>
      </c>
      <c r="L1787" s="82" t="str">
        <f>IF(I1787="","-",J1787+K1787/(G1787/2))</f>
        <v>-</v>
      </c>
      <c r="M1787" s="83">
        <f>I1787*H1787</f>
        <v>0</v>
      </c>
      <c r="N1787" s="83">
        <f>IF(I1787=0,0,IF(I1787&lt;100,(H1787+0.1)*I1787-M1787+7.5,0))</f>
        <v>0</v>
      </c>
      <c r="O1787" s="83">
        <f>N1787+M1787</f>
        <v>0</v>
      </c>
      <c r="P1787" s="84"/>
      <c r="Q1787" s="78" t="s">
        <v>646</v>
      </c>
      <c r="R1787" s="85" t="s">
        <v>121</v>
      </c>
      <c r="S1787" s="84" t="s">
        <v>5335</v>
      </c>
    </row>
    <row r="1788" spans="1:19" s="42" customFormat="1" ht="15.9" x14ac:dyDescent="0.45">
      <c r="A1788" s="8"/>
      <c r="B1788" s="75" t="s">
        <v>4130</v>
      </c>
      <c r="C1788" s="76" t="s">
        <v>4068</v>
      </c>
      <c r="D1788" s="76" t="s">
        <v>4069</v>
      </c>
      <c r="E1788" s="76" t="s">
        <v>4131</v>
      </c>
      <c r="F1788" s="88" t="s">
        <v>52</v>
      </c>
      <c r="G1788" s="78">
        <v>250</v>
      </c>
      <c r="H1788" s="79">
        <v>0.77</v>
      </c>
      <c r="I1788" s="80"/>
      <c r="J1788" s="81">
        <f>INT(I1788/G1788)</f>
        <v>0</v>
      </c>
      <c r="K1788" s="81">
        <f>MOD(I1788,G1788)</f>
        <v>0</v>
      </c>
      <c r="L1788" s="82" t="str">
        <f>IF(I1788="","-",J1788+K1788/(G1788/2))</f>
        <v>-</v>
      </c>
      <c r="M1788" s="83">
        <f>I1788*H1788</f>
        <v>0</v>
      </c>
      <c r="N1788" s="83">
        <f>IF(I1788=0,0,IF(I1788&lt;100,(H1788+0.1)*I1788-M1788+7.5,0))</f>
        <v>0</v>
      </c>
      <c r="O1788" s="83">
        <f>N1788+M1788</f>
        <v>0</v>
      </c>
      <c r="P1788" s="84"/>
      <c r="Q1788" s="78" t="s">
        <v>646</v>
      </c>
      <c r="R1788" s="85" t="s">
        <v>121</v>
      </c>
      <c r="S1788" s="84" t="s">
        <v>5336</v>
      </c>
    </row>
    <row r="1789" spans="1:19" s="42" customFormat="1" ht="15.9" x14ac:dyDescent="0.45">
      <c r="A1789" s="8"/>
      <c r="B1789" s="75" t="s">
        <v>4132</v>
      </c>
      <c r="C1789" s="76" t="s">
        <v>4068</v>
      </c>
      <c r="D1789" s="76" t="s">
        <v>4069</v>
      </c>
      <c r="E1789" s="76" t="s">
        <v>4133</v>
      </c>
      <c r="F1789" s="77" t="s">
        <v>52</v>
      </c>
      <c r="G1789" s="78">
        <v>250</v>
      </c>
      <c r="H1789" s="79">
        <v>0.47000000000000003</v>
      </c>
      <c r="I1789" s="80"/>
      <c r="J1789" s="81">
        <f>INT(I1789/G1789)</f>
        <v>0</v>
      </c>
      <c r="K1789" s="81">
        <f>MOD(I1789,G1789)</f>
        <v>0</v>
      </c>
      <c r="L1789" s="82" t="str">
        <f>IF(I1789="","-",J1789+K1789/(G1789/2))</f>
        <v>-</v>
      </c>
      <c r="M1789" s="83">
        <f>I1789*H1789</f>
        <v>0</v>
      </c>
      <c r="N1789" s="83">
        <f>IF(I1789=0,0,IF(I1789&lt;100,(H1789+0.1)*I1789-M1789+7.5,0))</f>
        <v>0</v>
      </c>
      <c r="O1789" s="83">
        <f>N1789+M1789</f>
        <v>0</v>
      </c>
      <c r="P1789" s="84"/>
      <c r="Q1789" s="78">
        <v>75</v>
      </c>
      <c r="R1789" s="85" t="s">
        <v>63</v>
      </c>
      <c r="S1789" s="84" t="s">
        <v>5337</v>
      </c>
    </row>
    <row r="1790" spans="1:19" s="42" customFormat="1" ht="15.9" x14ac:dyDescent="0.45">
      <c r="A1790" s="8"/>
      <c r="B1790" s="75" t="s">
        <v>4134</v>
      </c>
      <c r="C1790" s="76" t="s">
        <v>4068</v>
      </c>
      <c r="D1790" s="76" t="s">
        <v>4069</v>
      </c>
      <c r="E1790" s="76" t="s">
        <v>4135</v>
      </c>
      <c r="F1790" s="77" t="s">
        <v>52</v>
      </c>
      <c r="G1790" s="78">
        <v>250</v>
      </c>
      <c r="H1790" s="79">
        <v>1.31</v>
      </c>
      <c r="I1790" s="80"/>
      <c r="J1790" s="81">
        <f>INT(I1790/G1790)</f>
        <v>0</v>
      </c>
      <c r="K1790" s="81">
        <f>MOD(I1790,G1790)</f>
        <v>0</v>
      </c>
      <c r="L1790" s="82" t="str">
        <f>IF(I1790="","-",J1790+K1790/(G1790/2))</f>
        <v>-</v>
      </c>
      <c r="M1790" s="83">
        <f>I1790*H1790</f>
        <v>0</v>
      </c>
      <c r="N1790" s="83">
        <f>IF(I1790=0,0,IF(I1790&lt;100,(H1790+0.1)*I1790-M1790+7.5,0))</f>
        <v>0</v>
      </c>
      <c r="O1790" s="83">
        <f>N1790+M1790</f>
        <v>0</v>
      </c>
      <c r="P1790" s="84"/>
      <c r="Q1790" s="78">
        <v>75</v>
      </c>
      <c r="R1790" s="85" t="s">
        <v>63</v>
      </c>
      <c r="S1790" s="84" t="s">
        <v>5338</v>
      </c>
    </row>
    <row r="1791" spans="1:19" s="42" customFormat="1" ht="15.9" x14ac:dyDescent="0.45">
      <c r="A1791" s="8"/>
      <c r="B1791" s="75" t="s">
        <v>4136</v>
      </c>
      <c r="C1791" s="89" t="s">
        <v>4068</v>
      </c>
      <c r="D1791" s="89" t="s">
        <v>4069</v>
      </c>
      <c r="E1791" s="89" t="s">
        <v>4137</v>
      </c>
      <c r="F1791" s="90" t="s">
        <v>52</v>
      </c>
      <c r="G1791" s="78">
        <v>250</v>
      </c>
      <c r="H1791" s="79">
        <v>0.46</v>
      </c>
      <c r="I1791" s="80"/>
      <c r="J1791" s="81">
        <f>INT(I1791/G1791)</f>
        <v>0</v>
      </c>
      <c r="K1791" s="81">
        <f>MOD(I1791,G1791)</f>
        <v>0</v>
      </c>
      <c r="L1791" s="82" t="str">
        <f>IF(I1791="","-",J1791+K1791/(G1791/2))</f>
        <v>-</v>
      </c>
      <c r="M1791" s="83">
        <f>I1791*H1791</f>
        <v>0</v>
      </c>
      <c r="N1791" s="83">
        <f>IF(I1791=0,0,IF(I1791&lt;100,(H1791+0.1)*I1791-M1791+7.5,0))</f>
        <v>0</v>
      </c>
      <c r="O1791" s="83">
        <f>N1791+M1791</f>
        <v>0</v>
      </c>
      <c r="P1791" s="84"/>
      <c r="Q1791" s="78">
        <v>50</v>
      </c>
      <c r="R1791" s="85" t="s">
        <v>63</v>
      </c>
      <c r="S1791" s="84" t="s">
        <v>4518</v>
      </c>
    </row>
    <row r="1792" spans="1:19" s="42" customFormat="1" ht="15.9" x14ac:dyDescent="0.45">
      <c r="A1792" s="8"/>
      <c r="B1792" s="75" t="s">
        <v>4138</v>
      </c>
      <c r="C1792" s="76" t="s">
        <v>4068</v>
      </c>
      <c r="D1792" s="76" t="s">
        <v>4069</v>
      </c>
      <c r="E1792" s="76" t="s">
        <v>4139</v>
      </c>
      <c r="F1792" s="77" t="s">
        <v>52</v>
      </c>
      <c r="G1792" s="78">
        <v>250</v>
      </c>
      <c r="H1792" s="79">
        <v>1.1399999999999999</v>
      </c>
      <c r="I1792" s="80"/>
      <c r="J1792" s="81">
        <f>INT(I1792/G1792)</f>
        <v>0</v>
      </c>
      <c r="K1792" s="81">
        <f>MOD(I1792,G1792)</f>
        <v>0</v>
      </c>
      <c r="L1792" s="82" t="str">
        <f>IF(I1792="","-",J1792+K1792/(G1792/2))</f>
        <v>-</v>
      </c>
      <c r="M1792" s="83">
        <f>I1792*H1792</f>
        <v>0</v>
      </c>
      <c r="N1792" s="83">
        <f>IF(I1792=0,0,IF(I1792&lt;100,(H1792+0.1)*I1792-M1792+7.5,0))</f>
        <v>0</v>
      </c>
      <c r="O1792" s="83">
        <f>N1792+M1792</f>
        <v>0</v>
      </c>
      <c r="P1792" s="84"/>
      <c r="Q1792" s="78">
        <v>70</v>
      </c>
      <c r="R1792" s="85" t="s">
        <v>63</v>
      </c>
      <c r="S1792" s="84" t="s">
        <v>5339</v>
      </c>
    </row>
    <row r="1793" spans="1:19" s="42" customFormat="1" ht="15.9" x14ac:dyDescent="0.45">
      <c r="A1793" s="8"/>
      <c r="B1793" s="75" t="s">
        <v>4140</v>
      </c>
      <c r="C1793" s="76" t="s">
        <v>4068</v>
      </c>
      <c r="D1793" s="76" t="s">
        <v>4069</v>
      </c>
      <c r="E1793" s="76" t="s">
        <v>4141</v>
      </c>
      <c r="F1793" s="77" t="s">
        <v>52</v>
      </c>
      <c r="G1793" s="78">
        <v>250</v>
      </c>
      <c r="H1793" s="79">
        <v>0.73</v>
      </c>
      <c r="I1793" s="80"/>
      <c r="J1793" s="81">
        <f>INT(I1793/G1793)</f>
        <v>0</v>
      </c>
      <c r="K1793" s="81">
        <f>MOD(I1793,G1793)</f>
        <v>0</v>
      </c>
      <c r="L1793" s="82" t="str">
        <f>IF(I1793="","-",J1793+K1793/(G1793/2))</f>
        <v>-</v>
      </c>
      <c r="M1793" s="83">
        <f>I1793*H1793</f>
        <v>0</v>
      </c>
      <c r="N1793" s="83">
        <f>IF(I1793=0,0,IF(I1793&lt;100,(H1793+0.1)*I1793-M1793+7.5,0))</f>
        <v>0</v>
      </c>
      <c r="O1793" s="83">
        <f>N1793+M1793</f>
        <v>0</v>
      </c>
      <c r="P1793" s="84"/>
      <c r="Q1793" s="78">
        <v>80</v>
      </c>
      <c r="R1793" s="85" t="s">
        <v>63</v>
      </c>
      <c r="S1793" s="84" t="s">
        <v>5340</v>
      </c>
    </row>
    <row r="1794" spans="1:19" s="42" customFormat="1" ht="15.9" x14ac:dyDescent="0.45">
      <c r="A1794" s="8"/>
      <c r="B1794" s="75" t="s">
        <v>4142</v>
      </c>
      <c r="C1794" s="76" t="s">
        <v>4068</v>
      </c>
      <c r="D1794" s="76" t="s">
        <v>4069</v>
      </c>
      <c r="E1794" s="76" t="s">
        <v>4143</v>
      </c>
      <c r="F1794" s="77" t="s">
        <v>52</v>
      </c>
      <c r="G1794" s="78">
        <v>250</v>
      </c>
      <c r="H1794" s="79">
        <v>0.72</v>
      </c>
      <c r="I1794" s="80"/>
      <c r="J1794" s="81">
        <f>INT(I1794/G1794)</f>
        <v>0</v>
      </c>
      <c r="K1794" s="81">
        <f>MOD(I1794,G1794)</f>
        <v>0</v>
      </c>
      <c r="L1794" s="82" t="str">
        <f>IF(I1794="","-",J1794+K1794/(G1794/2))</f>
        <v>-</v>
      </c>
      <c r="M1794" s="83">
        <f>I1794*H1794</f>
        <v>0</v>
      </c>
      <c r="N1794" s="83">
        <f>IF(I1794=0,0,IF(I1794&lt;100,(H1794+0.1)*I1794-M1794+7.5,0))</f>
        <v>0</v>
      </c>
      <c r="O1794" s="83">
        <f>N1794+M1794</f>
        <v>0</v>
      </c>
      <c r="P1794" s="84"/>
      <c r="Q1794" s="78">
        <v>40</v>
      </c>
      <c r="R1794" s="85" t="s">
        <v>63</v>
      </c>
      <c r="S1794" s="84" t="s">
        <v>4493</v>
      </c>
    </row>
    <row r="1795" spans="1:19" s="42" customFormat="1" ht="15.9" x14ac:dyDescent="0.45">
      <c r="A1795" s="8"/>
      <c r="B1795" s="75" t="s">
        <v>4144</v>
      </c>
      <c r="C1795" s="76" t="s">
        <v>4068</v>
      </c>
      <c r="D1795" s="76" t="s">
        <v>4069</v>
      </c>
      <c r="E1795" s="76" t="s">
        <v>4145</v>
      </c>
      <c r="F1795" s="77" t="s">
        <v>52</v>
      </c>
      <c r="G1795" s="78">
        <v>250</v>
      </c>
      <c r="H1795" s="79">
        <v>0.44</v>
      </c>
      <c r="I1795" s="80"/>
      <c r="J1795" s="81">
        <f>INT(I1795/G1795)</f>
        <v>0</v>
      </c>
      <c r="K1795" s="81">
        <f>MOD(I1795,G1795)</f>
        <v>0</v>
      </c>
      <c r="L1795" s="82" t="str">
        <f>IF(I1795="","-",J1795+K1795/(G1795/2))</f>
        <v>-</v>
      </c>
      <c r="M1795" s="83">
        <f>I1795*H1795</f>
        <v>0</v>
      </c>
      <c r="N1795" s="83">
        <f>IF(I1795=0,0,IF(I1795&lt;100,(H1795+0.1)*I1795-M1795+7.5,0))</f>
        <v>0</v>
      </c>
      <c r="O1795" s="83">
        <f>N1795+M1795</f>
        <v>0</v>
      </c>
      <c r="P1795" s="84"/>
      <c r="Q1795" s="78">
        <v>70</v>
      </c>
      <c r="R1795" s="85" t="s">
        <v>63</v>
      </c>
      <c r="S1795" s="84" t="s">
        <v>4512</v>
      </c>
    </row>
    <row r="1796" spans="1:19" s="42" customFormat="1" ht="15.9" x14ac:dyDescent="0.45">
      <c r="A1796" s="8"/>
      <c r="B1796" s="75" t="s">
        <v>4146</v>
      </c>
      <c r="C1796" s="76" t="s">
        <v>4068</v>
      </c>
      <c r="D1796" s="76" t="s">
        <v>4069</v>
      </c>
      <c r="E1796" s="76" t="s">
        <v>4147</v>
      </c>
      <c r="F1796" s="77" t="s">
        <v>52</v>
      </c>
      <c r="G1796" s="78">
        <v>250</v>
      </c>
      <c r="H1796" s="79">
        <v>0.56000000000000005</v>
      </c>
      <c r="I1796" s="80"/>
      <c r="J1796" s="81">
        <f>INT(I1796/G1796)</f>
        <v>0</v>
      </c>
      <c r="K1796" s="81">
        <f>MOD(I1796,G1796)</f>
        <v>0</v>
      </c>
      <c r="L1796" s="82" t="str">
        <f>IF(I1796="","-",J1796+K1796/(G1796/2))</f>
        <v>-</v>
      </c>
      <c r="M1796" s="83">
        <f>I1796*H1796</f>
        <v>0</v>
      </c>
      <c r="N1796" s="83">
        <f>IF(I1796=0,0,IF(I1796&lt;100,(H1796+0.1)*I1796-M1796+7.5,0))</f>
        <v>0</v>
      </c>
      <c r="O1796" s="83">
        <f>N1796+M1796</f>
        <v>0</v>
      </c>
      <c r="P1796" s="84"/>
      <c r="Q1796" s="78">
        <v>60</v>
      </c>
      <c r="R1796" s="85" t="s">
        <v>63</v>
      </c>
      <c r="S1796" s="84" t="s">
        <v>4681</v>
      </c>
    </row>
    <row r="1797" spans="1:19" s="42" customFormat="1" ht="15.9" x14ac:dyDescent="0.45">
      <c r="A1797" s="8"/>
      <c r="B1797" s="75" t="s">
        <v>4148</v>
      </c>
      <c r="C1797" s="76" t="s">
        <v>4068</v>
      </c>
      <c r="D1797" s="76" t="s">
        <v>4069</v>
      </c>
      <c r="E1797" s="76" t="s">
        <v>4149</v>
      </c>
      <c r="F1797" s="77" t="s">
        <v>52</v>
      </c>
      <c r="G1797" s="78">
        <v>250</v>
      </c>
      <c r="H1797" s="79">
        <v>0.51</v>
      </c>
      <c r="I1797" s="80"/>
      <c r="J1797" s="81">
        <f>INT(I1797/G1797)</f>
        <v>0</v>
      </c>
      <c r="K1797" s="81">
        <f>MOD(I1797,G1797)</f>
        <v>0</v>
      </c>
      <c r="L1797" s="82" t="str">
        <f>IF(I1797="","-",J1797+K1797/(G1797/2))</f>
        <v>-</v>
      </c>
      <c r="M1797" s="83">
        <f>I1797*H1797</f>
        <v>0</v>
      </c>
      <c r="N1797" s="83">
        <f>IF(I1797=0,0,IF(I1797&lt;100,(H1797+0.1)*I1797-M1797+7.5,0))</f>
        <v>0</v>
      </c>
      <c r="O1797" s="83">
        <f>N1797+M1797</f>
        <v>0</v>
      </c>
      <c r="P1797" s="84"/>
      <c r="Q1797" s="78">
        <v>60</v>
      </c>
      <c r="R1797" s="85" t="s">
        <v>63</v>
      </c>
      <c r="S1797" s="84" t="s">
        <v>5341</v>
      </c>
    </row>
    <row r="1798" spans="1:19" s="42" customFormat="1" ht="15.9" x14ac:dyDescent="0.45">
      <c r="A1798" s="8"/>
      <c r="B1798" s="75" t="s">
        <v>4150</v>
      </c>
      <c r="C1798" s="76" t="s">
        <v>4068</v>
      </c>
      <c r="D1798" s="76" t="s">
        <v>4069</v>
      </c>
      <c r="E1798" s="76" t="s">
        <v>4151</v>
      </c>
      <c r="F1798" s="77" t="s">
        <v>52</v>
      </c>
      <c r="G1798" s="78">
        <v>250</v>
      </c>
      <c r="H1798" s="79">
        <v>0.35000000000000003</v>
      </c>
      <c r="I1798" s="80"/>
      <c r="J1798" s="81">
        <f>INT(I1798/G1798)</f>
        <v>0</v>
      </c>
      <c r="K1798" s="81">
        <f>MOD(I1798,G1798)</f>
        <v>0</v>
      </c>
      <c r="L1798" s="82" t="str">
        <f>IF(I1798="","-",J1798+K1798/(G1798/2))</f>
        <v>-</v>
      </c>
      <c r="M1798" s="83">
        <f>I1798*H1798</f>
        <v>0</v>
      </c>
      <c r="N1798" s="83">
        <f>IF(I1798=0,0,IF(I1798&lt;100,(H1798+0.1)*I1798-M1798+7.5,0))</f>
        <v>0</v>
      </c>
      <c r="O1798" s="83">
        <f>N1798+M1798</f>
        <v>0</v>
      </c>
      <c r="P1798" s="84"/>
      <c r="Q1798" s="78">
        <v>75</v>
      </c>
      <c r="R1798" s="85" t="s">
        <v>63</v>
      </c>
      <c r="S1798" s="84" t="s">
        <v>4493</v>
      </c>
    </row>
    <row r="1799" spans="1:19" s="42" customFormat="1" ht="15.9" x14ac:dyDescent="0.45">
      <c r="A1799" s="8"/>
      <c r="B1799" s="75" t="s">
        <v>4152</v>
      </c>
      <c r="C1799" s="76" t="s">
        <v>4068</v>
      </c>
      <c r="D1799" s="76" t="s">
        <v>4069</v>
      </c>
      <c r="E1799" s="76" t="s">
        <v>4153</v>
      </c>
      <c r="F1799" s="77" t="s">
        <v>52</v>
      </c>
      <c r="G1799" s="78">
        <v>250</v>
      </c>
      <c r="H1799" s="79">
        <v>0.4</v>
      </c>
      <c r="I1799" s="80"/>
      <c r="J1799" s="81">
        <f>INT(I1799/G1799)</f>
        <v>0</v>
      </c>
      <c r="K1799" s="81">
        <f>MOD(I1799,G1799)</f>
        <v>0</v>
      </c>
      <c r="L1799" s="82" t="str">
        <f>IF(I1799="","-",J1799+K1799/(G1799/2))</f>
        <v>-</v>
      </c>
      <c r="M1799" s="83">
        <f>I1799*H1799</f>
        <v>0</v>
      </c>
      <c r="N1799" s="83">
        <f>IF(I1799=0,0,IF(I1799&lt;100,(H1799+0.1)*I1799-M1799+7.5,0))</f>
        <v>0</v>
      </c>
      <c r="O1799" s="83">
        <f>N1799+M1799</f>
        <v>0</v>
      </c>
      <c r="P1799" s="84"/>
      <c r="Q1799" s="78">
        <v>100</v>
      </c>
      <c r="R1799" s="85" t="s">
        <v>63</v>
      </c>
      <c r="S1799" s="84" t="s">
        <v>4512</v>
      </c>
    </row>
    <row r="1800" spans="1:19" s="42" customFormat="1" ht="15.9" x14ac:dyDescent="0.45">
      <c r="A1800" s="8"/>
      <c r="B1800" s="75" t="s">
        <v>4154</v>
      </c>
      <c r="C1800" s="76" t="s">
        <v>4068</v>
      </c>
      <c r="D1800" s="76" t="s">
        <v>4069</v>
      </c>
      <c r="E1800" s="76" t="s">
        <v>4155</v>
      </c>
      <c r="F1800" s="77" t="s">
        <v>52</v>
      </c>
      <c r="G1800" s="78">
        <v>250</v>
      </c>
      <c r="H1800" s="79">
        <v>0.5</v>
      </c>
      <c r="I1800" s="80"/>
      <c r="J1800" s="81">
        <f>INT(I1800/G1800)</f>
        <v>0</v>
      </c>
      <c r="K1800" s="81">
        <f>MOD(I1800,G1800)</f>
        <v>0</v>
      </c>
      <c r="L1800" s="82" t="str">
        <f>IF(I1800="","-",J1800+K1800/(G1800/2))</f>
        <v>-</v>
      </c>
      <c r="M1800" s="83">
        <f>I1800*H1800</f>
        <v>0</v>
      </c>
      <c r="N1800" s="83">
        <f>IF(I1800=0,0,IF(I1800&lt;100,(H1800+0.1)*I1800-M1800+7.5,0))</f>
        <v>0</v>
      </c>
      <c r="O1800" s="83">
        <f>N1800+M1800</f>
        <v>0</v>
      </c>
      <c r="P1800" s="84"/>
      <c r="Q1800" s="78">
        <v>100</v>
      </c>
      <c r="R1800" s="85" t="s">
        <v>63</v>
      </c>
      <c r="S1800" s="84" t="s">
        <v>4521</v>
      </c>
    </row>
    <row r="1801" spans="1:19" s="42" customFormat="1" ht="15.9" x14ac:dyDescent="0.45">
      <c r="A1801" s="8"/>
      <c r="B1801" s="75" t="s">
        <v>4156</v>
      </c>
      <c r="C1801" s="76" t="s">
        <v>4068</v>
      </c>
      <c r="D1801" s="76" t="s">
        <v>4069</v>
      </c>
      <c r="E1801" s="76" t="s">
        <v>4157</v>
      </c>
      <c r="F1801" s="77" t="s">
        <v>52</v>
      </c>
      <c r="G1801" s="78">
        <v>250</v>
      </c>
      <c r="H1801" s="79">
        <v>0.48</v>
      </c>
      <c r="I1801" s="80"/>
      <c r="J1801" s="81">
        <f>INT(I1801/G1801)</f>
        <v>0</v>
      </c>
      <c r="K1801" s="81">
        <f>MOD(I1801,G1801)</f>
        <v>0</v>
      </c>
      <c r="L1801" s="82" t="str">
        <f>IF(I1801="","-",J1801+K1801/(G1801/2))</f>
        <v>-</v>
      </c>
      <c r="M1801" s="83">
        <f>I1801*H1801</f>
        <v>0</v>
      </c>
      <c r="N1801" s="83">
        <f>IF(I1801=0,0,IF(I1801&lt;100,(H1801+0.1)*I1801-M1801+7.5,0))</f>
        <v>0</v>
      </c>
      <c r="O1801" s="83">
        <f>N1801+M1801</f>
        <v>0</v>
      </c>
      <c r="P1801" s="84"/>
      <c r="Q1801" s="78">
        <v>100</v>
      </c>
      <c r="R1801" s="85" t="s">
        <v>63</v>
      </c>
      <c r="S1801" s="84" t="s">
        <v>4521</v>
      </c>
    </row>
    <row r="1802" spans="1:19" s="42" customFormat="1" ht="15.9" x14ac:dyDescent="0.45">
      <c r="A1802" s="8"/>
      <c r="B1802" s="75" t="s">
        <v>4158</v>
      </c>
      <c r="C1802" s="76" t="s">
        <v>4068</v>
      </c>
      <c r="D1802" s="76" t="s">
        <v>4069</v>
      </c>
      <c r="E1802" s="76" t="s">
        <v>4159</v>
      </c>
      <c r="F1802" s="77" t="s">
        <v>52</v>
      </c>
      <c r="G1802" s="78">
        <v>250</v>
      </c>
      <c r="H1802" s="79">
        <v>0.38</v>
      </c>
      <c r="I1802" s="80"/>
      <c r="J1802" s="81">
        <f>INT(I1802/G1802)</f>
        <v>0</v>
      </c>
      <c r="K1802" s="81">
        <f>MOD(I1802,G1802)</f>
        <v>0</v>
      </c>
      <c r="L1802" s="82" t="str">
        <f>IF(I1802="","-",J1802+K1802/(G1802/2))</f>
        <v>-</v>
      </c>
      <c r="M1802" s="83">
        <f>I1802*H1802</f>
        <v>0</v>
      </c>
      <c r="N1802" s="83">
        <f>IF(I1802=0,0,IF(I1802&lt;100,(H1802+0.1)*I1802-M1802+7.5,0))</f>
        <v>0</v>
      </c>
      <c r="O1802" s="83">
        <f>N1802+M1802</f>
        <v>0</v>
      </c>
      <c r="P1802" s="84"/>
      <c r="Q1802" s="78">
        <v>75</v>
      </c>
      <c r="R1802" s="85" t="s">
        <v>63</v>
      </c>
      <c r="S1802" s="84" t="s">
        <v>4543</v>
      </c>
    </row>
    <row r="1803" spans="1:19" s="42" customFormat="1" ht="15.9" x14ac:dyDescent="0.45">
      <c r="A1803" s="8"/>
      <c r="B1803" s="75" t="s">
        <v>4160</v>
      </c>
      <c r="C1803" s="89" t="s">
        <v>4068</v>
      </c>
      <c r="D1803" s="89" t="s">
        <v>4069</v>
      </c>
      <c r="E1803" s="89" t="s">
        <v>4161</v>
      </c>
      <c r="F1803" s="90" t="s">
        <v>52</v>
      </c>
      <c r="G1803" s="78">
        <v>250</v>
      </c>
      <c r="H1803" s="79">
        <v>0.72</v>
      </c>
      <c r="I1803" s="80"/>
      <c r="J1803" s="81">
        <f>INT(I1803/G1803)</f>
        <v>0</v>
      </c>
      <c r="K1803" s="81">
        <f>MOD(I1803,G1803)</f>
        <v>0</v>
      </c>
      <c r="L1803" s="82" t="str">
        <f>IF(I1803="","-",J1803+K1803/(G1803/2))</f>
        <v>-</v>
      </c>
      <c r="M1803" s="83">
        <f>I1803*H1803</f>
        <v>0</v>
      </c>
      <c r="N1803" s="83">
        <f>IF(I1803=0,0,IF(I1803&lt;100,(H1803+0.1)*I1803-M1803+7.5,0))</f>
        <v>0</v>
      </c>
      <c r="O1803" s="83">
        <f>N1803+M1803</f>
        <v>0</v>
      </c>
      <c r="P1803" s="84"/>
      <c r="Q1803" s="78">
        <v>40</v>
      </c>
      <c r="R1803" s="85" t="s">
        <v>63</v>
      </c>
      <c r="S1803" s="84" t="s">
        <v>5342</v>
      </c>
    </row>
    <row r="1804" spans="1:19" s="42" customFormat="1" ht="15.9" x14ac:dyDescent="0.45">
      <c r="A1804" s="8"/>
      <c r="B1804" s="75" t="s">
        <v>4162</v>
      </c>
      <c r="C1804" s="76" t="s">
        <v>4068</v>
      </c>
      <c r="D1804" s="76" t="s">
        <v>4069</v>
      </c>
      <c r="E1804" s="76" t="s">
        <v>4163</v>
      </c>
      <c r="F1804" s="77" t="s">
        <v>52</v>
      </c>
      <c r="G1804" s="78">
        <v>250</v>
      </c>
      <c r="H1804" s="79">
        <v>0.47000000000000003</v>
      </c>
      <c r="I1804" s="80"/>
      <c r="J1804" s="81">
        <f>INT(I1804/G1804)</f>
        <v>0</v>
      </c>
      <c r="K1804" s="81">
        <f>MOD(I1804,G1804)</f>
        <v>0</v>
      </c>
      <c r="L1804" s="82" t="str">
        <f>IF(I1804="","-",J1804+K1804/(G1804/2))</f>
        <v>-</v>
      </c>
      <c r="M1804" s="83">
        <f>I1804*H1804</f>
        <v>0</v>
      </c>
      <c r="N1804" s="83">
        <f>IF(I1804=0,0,IF(I1804&lt;100,(H1804+0.1)*I1804-M1804+7.5,0))</f>
        <v>0</v>
      </c>
      <c r="O1804" s="83">
        <f>N1804+M1804</f>
        <v>0</v>
      </c>
      <c r="P1804" s="84"/>
      <c r="Q1804" s="78">
        <v>80</v>
      </c>
      <c r="R1804" s="85" t="s">
        <v>53</v>
      </c>
      <c r="S1804" s="84" t="s">
        <v>4519</v>
      </c>
    </row>
    <row r="1805" spans="1:19" s="42" customFormat="1" ht="15.9" x14ac:dyDescent="0.45">
      <c r="A1805" s="8"/>
      <c r="B1805" s="75" t="s">
        <v>4164</v>
      </c>
      <c r="C1805" s="76" t="s">
        <v>4068</v>
      </c>
      <c r="D1805" s="76" t="s">
        <v>4069</v>
      </c>
      <c r="E1805" s="76" t="s">
        <v>4165</v>
      </c>
      <c r="F1805" s="77" t="s">
        <v>52</v>
      </c>
      <c r="G1805" s="78">
        <v>250</v>
      </c>
      <c r="H1805" s="79">
        <v>0.44</v>
      </c>
      <c r="I1805" s="80"/>
      <c r="J1805" s="81">
        <f>INT(I1805/G1805)</f>
        <v>0</v>
      </c>
      <c r="K1805" s="81">
        <f>MOD(I1805,G1805)</f>
        <v>0</v>
      </c>
      <c r="L1805" s="82" t="str">
        <f>IF(I1805="","-",J1805+K1805/(G1805/2))</f>
        <v>-</v>
      </c>
      <c r="M1805" s="83">
        <f>I1805*H1805</f>
        <v>0</v>
      </c>
      <c r="N1805" s="83">
        <f>IF(I1805=0,0,IF(I1805&lt;100,(H1805+0.1)*I1805-M1805+7.5,0))</f>
        <v>0</v>
      </c>
      <c r="O1805" s="83">
        <f>N1805+M1805</f>
        <v>0</v>
      </c>
      <c r="P1805" s="84"/>
      <c r="Q1805" s="78">
        <v>75</v>
      </c>
      <c r="R1805" s="85" t="s">
        <v>63</v>
      </c>
      <c r="S1805" s="84" t="s">
        <v>5343</v>
      </c>
    </row>
    <row r="1806" spans="1:19" s="42" customFormat="1" ht="15.9" x14ac:dyDescent="0.45">
      <c r="A1806" s="8"/>
      <c r="B1806" s="75" t="s">
        <v>4166</v>
      </c>
      <c r="C1806" s="76" t="s">
        <v>4068</v>
      </c>
      <c r="D1806" s="76" t="s">
        <v>4069</v>
      </c>
      <c r="E1806" s="76" t="s">
        <v>4167</v>
      </c>
      <c r="F1806" s="77" t="s">
        <v>52</v>
      </c>
      <c r="G1806" s="78">
        <v>250</v>
      </c>
      <c r="H1806" s="79">
        <v>0.38</v>
      </c>
      <c r="I1806" s="80"/>
      <c r="J1806" s="81">
        <f>INT(I1806/G1806)</f>
        <v>0</v>
      </c>
      <c r="K1806" s="81">
        <f>MOD(I1806,G1806)</f>
        <v>0</v>
      </c>
      <c r="L1806" s="82" t="str">
        <f>IF(I1806="","-",J1806+K1806/(G1806/2))</f>
        <v>-</v>
      </c>
      <c r="M1806" s="83">
        <f>I1806*H1806</f>
        <v>0</v>
      </c>
      <c r="N1806" s="83">
        <f>IF(I1806=0,0,IF(I1806&lt;100,(H1806+0.1)*I1806-M1806+7.5,0))</f>
        <v>0</v>
      </c>
      <c r="O1806" s="83">
        <f>N1806+M1806</f>
        <v>0</v>
      </c>
      <c r="P1806" s="84"/>
      <c r="Q1806" s="78">
        <v>100</v>
      </c>
      <c r="R1806" s="85" t="s">
        <v>63</v>
      </c>
      <c r="S1806" s="84" t="s">
        <v>4493</v>
      </c>
    </row>
    <row r="1807" spans="1:19" s="42" customFormat="1" ht="15.9" x14ac:dyDescent="0.45">
      <c r="A1807" s="8"/>
      <c r="B1807" s="75" t="s">
        <v>4168</v>
      </c>
      <c r="C1807" s="76" t="s">
        <v>4068</v>
      </c>
      <c r="D1807" s="76" t="s">
        <v>4069</v>
      </c>
      <c r="E1807" s="76" t="s">
        <v>4169</v>
      </c>
      <c r="F1807" s="77" t="s">
        <v>52</v>
      </c>
      <c r="G1807" s="78">
        <v>250</v>
      </c>
      <c r="H1807" s="79">
        <v>0.38</v>
      </c>
      <c r="I1807" s="80"/>
      <c r="J1807" s="81">
        <f>INT(I1807/G1807)</f>
        <v>0</v>
      </c>
      <c r="K1807" s="81">
        <f>MOD(I1807,G1807)</f>
        <v>0</v>
      </c>
      <c r="L1807" s="82" t="str">
        <f>IF(I1807="","-",J1807+K1807/(G1807/2))</f>
        <v>-</v>
      </c>
      <c r="M1807" s="83">
        <f>I1807*H1807</f>
        <v>0</v>
      </c>
      <c r="N1807" s="83">
        <f>IF(I1807=0,0,IF(I1807&lt;100,(H1807+0.1)*I1807-M1807+7.5,0))</f>
        <v>0</v>
      </c>
      <c r="O1807" s="83">
        <f>N1807+M1807</f>
        <v>0</v>
      </c>
      <c r="P1807" s="84"/>
      <c r="Q1807" s="78">
        <v>80</v>
      </c>
      <c r="R1807" s="85" t="s">
        <v>63</v>
      </c>
      <c r="S1807" s="84" t="s">
        <v>4493</v>
      </c>
    </row>
    <row r="1808" spans="1:19" s="42" customFormat="1" ht="15.9" x14ac:dyDescent="0.45">
      <c r="A1808" s="8"/>
      <c r="B1808" s="75" t="s">
        <v>4170</v>
      </c>
      <c r="C1808" s="76" t="s">
        <v>4068</v>
      </c>
      <c r="D1808" s="76" t="s">
        <v>4069</v>
      </c>
      <c r="E1808" s="76" t="s">
        <v>4171</v>
      </c>
      <c r="F1808" s="77" t="s">
        <v>52</v>
      </c>
      <c r="G1808" s="78">
        <v>250</v>
      </c>
      <c r="H1808" s="79">
        <v>0.38</v>
      </c>
      <c r="I1808" s="80"/>
      <c r="J1808" s="81">
        <f>INT(I1808/G1808)</f>
        <v>0</v>
      </c>
      <c r="K1808" s="81">
        <f>MOD(I1808,G1808)</f>
        <v>0</v>
      </c>
      <c r="L1808" s="82" t="str">
        <f>IF(I1808="","-",J1808+K1808/(G1808/2))</f>
        <v>-</v>
      </c>
      <c r="M1808" s="83">
        <f>I1808*H1808</f>
        <v>0</v>
      </c>
      <c r="N1808" s="83">
        <f>IF(I1808=0,0,IF(I1808&lt;100,(H1808+0.1)*I1808-M1808+7.5,0))</f>
        <v>0</v>
      </c>
      <c r="O1808" s="83">
        <f>N1808+M1808</f>
        <v>0</v>
      </c>
      <c r="P1808" s="84"/>
      <c r="Q1808" s="78">
        <v>75</v>
      </c>
      <c r="R1808" s="85" t="s">
        <v>63</v>
      </c>
      <c r="S1808" s="84" t="s">
        <v>4518</v>
      </c>
    </row>
    <row r="1809" spans="1:19" s="42" customFormat="1" ht="15.9" x14ac:dyDescent="0.45">
      <c r="A1809" s="8"/>
      <c r="B1809" s="75" t="s">
        <v>4172</v>
      </c>
      <c r="C1809" s="76" t="s">
        <v>4068</v>
      </c>
      <c r="D1809" s="76" t="s">
        <v>4069</v>
      </c>
      <c r="E1809" s="76" t="s">
        <v>4173</v>
      </c>
      <c r="F1809" s="77" t="s">
        <v>52</v>
      </c>
      <c r="G1809" s="78">
        <v>300</v>
      </c>
      <c r="H1809" s="79">
        <v>0.8</v>
      </c>
      <c r="I1809" s="80"/>
      <c r="J1809" s="81">
        <f>INT(I1809/G1809)</f>
        <v>0</v>
      </c>
      <c r="K1809" s="81">
        <f>MOD(I1809,G1809)</f>
        <v>0</v>
      </c>
      <c r="L1809" s="82" t="str">
        <f>IF(I1809="","-",J1809+K1809/(G1809/2))</f>
        <v>-</v>
      </c>
      <c r="M1809" s="83">
        <f>I1809*H1809</f>
        <v>0</v>
      </c>
      <c r="N1809" s="83">
        <f>IF(I1809=0,0,IF(I1809&lt;100,(H1809+0.1)*I1809-M1809+7.5,0))</f>
        <v>0</v>
      </c>
      <c r="O1809" s="83">
        <f>N1809+M1809</f>
        <v>0</v>
      </c>
      <c r="P1809" s="84"/>
      <c r="Q1809" s="78">
        <v>80</v>
      </c>
      <c r="R1809" s="85" t="s">
        <v>63</v>
      </c>
      <c r="S1809" s="84" t="s">
        <v>5344</v>
      </c>
    </row>
    <row r="1810" spans="1:19" s="42" customFormat="1" ht="15.9" x14ac:dyDescent="0.45">
      <c r="A1810" s="8"/>
      <c r="B1810" s="75" t="s">
        <v>4174</v>
      </c>
      <c r="C1810" s="76" t="s">
        <v>4068</v>
      </c>
      <c r="D1810" s="76" t="s">
        <v>4069</v>
      </c>
      <c r="E1810" s="76" t="s">
        <v>4175</v>
      </c>
      <c r="F1810" s="77" t="s">
        <v>52</v>
      </c>
      <c r="G1810" s="78">
        <v>300</v>
      </c>
      <c r="H1810" s="79">
        <v>0.8</v>
      </c>
      <c r="I1810" s="80"/>
      <c r="J1810" s="81">
        <f>INT(I1810/G1810)</f>
        <v>0</v>
      </c>
      <c r="K1810" s="81">
        <f>MOD(I1810,G1810)</f>
        <v>0</v>
      </c>
      <c r="L1810" s="82" t="str">
        <f>IF(I1810="","-",J1810+K1810/(G1810/2))</f>
        <v>-</v>
      </c>
      <c r="M1810" s="83">
        <f>I1810*H1810</f>
        <v>0</v>
      </c>
      <c r="N1810" s="83">
        <f>IF(I1810=0,0,IF(I1810&lt;100,(H1810+0.1)*I1810-M1810+7.5,0))</f>
        <v>0</v>
      </c>
      <c r="O1810" s="83">
        <f>N1810+M1810</f>
        <v>0</v>
      </c>
      <c r="P1810" s="84"/>
      <c r="Q1810" s="78" t="s">
        <v>4176</v>
      </c>
      <c r="R1810" s="85" t="s">
        <v>63</v>
      </c>
      <c r="S1810" s="84" t="s">
        <v>4761</v>
      </c>
    </row>
    <row r="1811" spans="1:19" s="42" customFormat="1" ht="15.9" x14ac:dyDescent="0.45">
      <c r="A1811" s="8"/>
      <c r="B1811" s="75" t="s">
        <v>4177</v>
      </c>
      <c r="C1811" s="76" t="s">
        <v>4068</v>
      </c>
      <c r="D1811" s="76" t="s">
        <v>4069</v>
      </c>
      <c r="E1811" s="76" t="s">
        <v>4178</v>
      </c>
      <c r="F1811" s="88" t="s">
        <v>52</v>
      </c>
      <c r="G1811" s="78">
        <v>300</v>
      </c>
      <c r="H1811" s="79">
        <v>0.8</v>
      </c>
      <c r="I1811" s="80"/>
      <c r="J1811" s="81">
        <f>INT(I1811/G1811)</f>
        <v>0</v>
      </c>
      <c r="K1811" s="81">
        <f>MOD(I1811,G1811)</f>
        <v>0</v>
      </c>
      <c r="L1811" s="82" t="str">
        <f>IF(I1811="","-",J1811+K1811/(G1811/2))</f>
        <v>-</v>
      </c>
      <c r="M1811" s="83">
        <f>I1811*H1811</f>
        <v>0</v>
      </c>
      <c r="N1811" s="83">
        <f>IF(I1811=0,0,IF(I1811&lt;100,(H1811+0.1)*I1811-M1811+7.5,0))</f>
        <v>0</v>
      </c>
      <c r="O1811" s="83">
        <f>N1811+M1811</f>
        <v>0</v>
      </c>
      <c r="P1811" s="84"/>
      <c r="Q1811" s="78" t="s">
        <v>4179</v>
      </c>
      <c r="R1811" s="85" t="s">
        <v>63</v>
      </c>
      <c r="S1811" s="84" t="s">
        <v>5345</v>
      </c>
    </row>
    <row r="1812" spans="1:19" s="42" customFormat="1" ht="15.9" x14ac:dyDescent="0.45">
      <c r="A1812" s="8"/>
      <c r="B1812" s="75" t="s">
        <v>4180</v>
      </c>
      <c r="C1812" s="76" t="s">
        <v>4181</v>
      </c>
      <c r="D1812" s="76" t="s">
        <v>4182</v>
      </c>
      <c r="E1812" s="76" t="s">
        <v>4183</v>
      </c>
      <c r="F1812" s="88" t="s">
        <v>52</v>
      </c>
      <c r="G1812" s="78">
        <v>250</v>
      </c>
      <c r="H1812" s="79">
        <v>1.02</v>
      </c>
      <c r="I1812" s="80"/>
      <c r="J1812" s="81">
        <f>INT(I1812/G1812)</f>
        <v>0</v>
      </c>
      <c r="K1812" s="81">
        <f>MOD(I1812,G1812)</f>
        <v>0</v>
      </c>
      <c r="L1812" s="82" t="str">
        <f>IF(I1812="","-",J1812+K1812/(G1812/2))</f>
        <v>-</v>
      </c>
      <c r="M1812" s="83">
        <f>I1812*H1812</f>
        <v>0</v>
      </c>
      <c r="N1812" s="83">
        <f>IF(I1812=0,0,IF(I1812&lt;100,(H1812+0.1)*I1812-M1812+7.5,0))</f>
        <v>0</v>
      </c>
      <c r="O1812" s="83">
        <f>N1812+M1812</f>
        <v>0</v>
      </c>
      <c r="P1812" s="84"/>
      <c r="Q1812" s="78" t="s">
        <v>72</v>
      </c>
      <c r="R1812" s="85" t="s">
        <v>58</v>
      </c>
      <c r="S1812" s="84" t="s">
        <v>5346</v>
      </c>
    </row>
    <row r="1813" spans="1:19" s="42" customFormat="1" ht="15.9" x14ac:dyDescent="0.45">
      <c r="A1813" s="8"/>
      <c r="B1813" s="75" t="s">
        <v>4184</v>
      </c>
      <c r="C1813" s="76" t="s">
        <v>4181</v>
      </c>
      <c r="D1813" s="76" t="s">
        <v>4182</v>
      </c>
      <c r="E1813" s="76" t="s">
        <v>4185</v>
      </c>
      <c r="F1813" s="77" t="s">
        <v>52</v>
      </c>
      <c r="G1813" s="78">
        <v>250</v>
      </c>
      <c r="H1813" s="79">
        <v>1.17</v>
      </c>
      <c r="I1813" s="80"/>
      <c r="J1813" s="81">
        <f>INT(I1813/G1813)</f>
        <v>0</v>
      </c>
      <c r="K1813" s="81">
        <f>MOD(I1813,G1813)</f>
        <v>0</v>
      </c>
      <c r="L1813" s="82" t="str">
        <f>IF(I1813="","-",J1813+K1813/(G1813/2))</f>
        <v>-</v>
      </c>
      <c r="M1813" s="83">
        <f>I1813*H1813</f>
        <v>0</v>
      </c>
      <c r="N1813" s="83">
        <f>IF(I1813=0,0,IF(I1813&lt;100,(H1813+0.1)*I1813-M1813+7.5,0))</f>
        <v>0</v>
      </c>
      <c r="O1813" s="83">
        <f>N1813+M1813</f>
        <v>0</v>
      </c>
      <c r="P1813" s="84"/>
      <c r="Q1813" s="78">
        <v>60</v>
      </c>
      <c r="R1813" s="85" t="s">
        <v>63</v>
      </c>
      <c r="S1813" s="84" t="s">
        <v>5307</v>
      </c>
    </row>
    <row r="1814" spans="1:19" s="42" customFormat="1" ht="15.9" x14ac:dyDescent="0.45">
      <c r="A1814" s="8"/>
      <c r="B1814" s="75" t="s">
        <v>4186</v>
      </c>
      <c r="C1814" s="76" t="s">
        <v>4181</v>
      </c>
      <c r="D1814" s="76" t="s">
        <v>4182</v>
      </c>
      <c r="E1814" s="76" t="s">
        <v>4187</v>
      </c>
      <c r="F1814" s="88" t="s">
        <v>52</v>
      </c>
      <c r="G1814" s="78">
        <v>250</v>
      </c>
      <c r="H1814" s="79">
        <v>1.02</v>
      </c>
      <c r="I1814" s="80"/>
      <c r="J1814" s="81">
        <f>INT(I1814/G1814)</f>
        <v>0</v>
      </c>
      <c r="K1814" s="81">
        <f>MOD(I1814,G1814)</f>
        <v>0</v>
      </c>
      <c r="L1814" s="82" t="str">
        <f>IF(I1814="","-",J1814+K1814/(G1814/2))</f>
        <v>-</v>
      </c>
      <c r="M1814" s="83">
        <f>I1814*H1814</f>
        <v>0</v>
      </c>
      <c r="N1814" s="83">
        <f>IF(I1814=0,0,IF(I1814&lt;100,(H1814+0.1)*I1814-M1814+7.5,0))</f>
        <v>0</v>
      </c>
      <c r="O1814" s="83">
        <f>N1814+M1814</f>
        <v>0</v>
      </c>
      <c r="P1814" s="84"/>
      <c r="Q1814" s="78" t="s">
        <v>72</v>
      </c>
      <c r="R1814" s="85" t="s">
        <v>53</v>
      </c>
      <c r="S1814" s="84" t="s">
        <v>4493</v>
      </c>
    </row>
    <row r="1815" spans="1:19" s="42" customFormat="1" ht="15.9" x14ac:dyDescent="0.45">
      <c r="A1815" s="8"/>
      <c r="B1815" s="75" t="s">
        <v>4188</v>
      </c>
      <c r="C1815" s="76" t="s">
        <v>4189</v>
      </c>
      <c r="D1815" s="76" t="s">
        <v>4190</v>
      </c>
      <c r="E1815" s="76" t="s">
        <v>1628</v>
      </c>
      <c r="F1815" s="88" t="s">
        <v>52</v>
      </c>
      <c r="G1815" s="78">
        <v>250</v>
      </c>
      <c r="H1815" s="79">
        <v>1.02</v>
      </c>
      <c r="I1815" s="80"/>
      <c r="J1815" s="81">
        <f>INT(I1815/G1815)</f>
        <v>0</v>
      </c>
      <c r="K1815" s="81">
        <f>MOD(I1815,G1815)</f>
        <v>0</v>
      </c>
      <c r="L1815" s="82" t="str">
        <f>IF(I1815="","-",J1815+K1815/(G1815/2))</f>
        <v>-</v>
      </c>
      <c r="M1815" s="83">
        <f>I1815*H1815</f>
        <v>0</v>
      </c>
      <c r="N1815" s="83">
        <f>IF(I1815=0,0,IF(I1815&lt;100,(H1815+0.1)*I1815-M1815+7.5,0))</f>
        <v>0</v>
      </c>
      <c r="O1815" s="83">
        <f>N1815+M1815</f>
        <v>0</v>
      </c>
      <c r="P1815" s="84"/>
      <c r="Q1815" s="78" t="s">
        <v>3220</v>
      </c>
      <c r="R1815" s="85" t="s">
        <v>77</v>
      </c>
      <c r="S1815" s="84" t="s">
        <v>4621</v>
      </c>
    </row>
    <row r="1816" spans="1:19" s="42" customFormat="1" ht="15.9" x14ac:dyDescent="0.45">
      <c r="A1816" s="8"/>
      <c r="B1816" s="75" t="s">
        <v>4191</v>
      </c>
      <c r="C1816" s="76" t="s">
        <v>4189</v>
      </c>
      <c r="D1816" s="76" t="s">
        <v>4190</v>
      </c>
      <c r="E1816" s="76" t="s">
        <v>4192</v>
      </c>
      <c r="F1816" s="88" t="s">
        <v>52</v>
      </c>
      <c r="G1816" s="78">
        <v>250</v>
      </c>
      <c r="H1816" s="79">
        <v>1.02</v>
      </c>
      <c r="I1816" s="80"/>
      <c r="J1816" s="81">
        <f>INT(I1816/G1816)</f>
        <v>0</v>
      </c>
      <c r="K1816" s="81">
        <f>MOD(I1816,G1816)</f>
        <v>0</v>
      </c>
      <c r="L1816" s="82" t="str">
        <f>IF(I1816="","-",J1816+K1816/(G1816/2))</f>
        <v>-</v>
      </c>
      <c r="M1816" s="83">
        <f>I1816*H1816</f>
        <v>0</v>
      </c>
      <c r="N1816" s="83">
        <f>IF(I1816=0,0,IF(I1816&lt;100,(H1816+0.1)*I1816-M1816+7.5,0))</f>
        <v>0</v>
      </c>
      <c r="O1816" s="83">
        <f>N1816+M1816</f>
        <v>0</v>
      </c>
      <c r="P1816" s="84"/>
      <c r="Q1816" s="78" t="s">
        <v>960</v>
      </c>
      <c r="R1816" s="85" t="s">
        <v>755</v>
      </c>
      <c r="S1816" s="84" t="s">
        <v>4519</v>
      </c>
    </row>
    <row r="1817" spans="1:19" s="42" customFormat="1" ht="15.9" x14ac:dyDescent="0.45">
      <c r="A1817" s="8"/>
      <c r="B1817" s="75" t="s">
        <v>4193</v>
      </c>
      <c r="C1817" s="76" t="s">
        <v>4189</v>
      </c>
      <c r="D1817" s="76" t="s">
        <v>4190</v>
      </c>
      <c r="E1817" s="76" t="s">
        <v>4194</v>
      </c>
      <c r="F1817" s="88" t="s">
        <v>52</v>
      </c>
      <c r="G1817" s="78">
        <v>250</v>
      </c>
      <c r="H1817" s="79">
        <v>1.02</v>
      </c>
      <c r="I1817" s="80"/>
      <c r="J1817" s="81">
        <f>INT(I1817/G1817)</f>
        <v>0</v>
      </c>
      <c r="K1817" s="81">
        <f>MOD(I1817,G1817)</f>
        <v>0</v>
      </c>
      <c r="L1817" s="82" t="str">
        <f>IF(I1817="","-",J1817+K1817/(G1817/2))</f>
        <v>-</v>
      </c>
      <c r="M1817" s="83">
        <f>I1817*H1817</f>
        <v>0</v>
      </c>
      <c r="N1817" s="83">
        <f>IF(I1817=0,0,IF(I1817&lt;100,(H1817+0.1)*I1817-M1817+7.5,0))</f>
        <v>0</v>
      </c>
      <c r="O1817" s="83">
        <f>N1817+M1817</f>
        <v>0</v>
      </c>
      <c r="P1817" s="84"/>
      <c r="Q1817" s="78">
        <v>30</v>
      </c>
      <c r="R1817" s="85" t="s">
        <v>163</v>
      </c>
      <c r="S1817" s="84" t="s">
        <v>4725</v>
      </c>
    </row>
    <row r="1818" spans="1:19" s="42" customFormat="1" ht="15.9" x14ac:dyDescent="0.45">
      <c r="A1818" s="8"/>
      <c r="B1818" s="75" t="s">
        <v>4195</v>
      </c>
      <c r="C1818" s="76" t="s">
        <v>4196</v>
      </c>
      <c r="D1818" s="76" t="s">
        <v>4197</v>
      </c>
      <c r="E1818" s="76" t="s">
        <v>4198</v>
      </c>
      <c r="F1818" s="77" t="s">
        <v>52</v>
      </c>
      <c r="G1818" s="78">
        <v>125</v>
      </c>
      <c r="H1818" s="79">
        <v>1.44</v>
      </c>
      <c r="I1818" s="80"/>
      <c r="J1818" s="81">
        <f>INT(I1818/G1818)</f>
        <v>0</v>
      </c>
      <c r="K1818" s="81">
        <f>MOD(I1818,G1818)</f>
        <v>0</v>
      </c>
      <c r="L1818" s="82" t="str">
        <f>IF(I1818="","-",J1818+K1818/(G1818/2))</f>
        <v>-</v>
      </c>
      <c r="M1818" s="83">
        <f>I1818*H1818</f>
        <v>0</v>
      </c>
      <c r="N1818" s="83">
        <f>IF(I1818=0,0,IF(I1818&lt;100,(H1818+0.1)*I1818-M1818+7.5,0))</f>
        <v>0</v>
      </c>
      <c r="O1818" s="83">
        <f>N1818+M1818</f>
        <v>0</v>
      </c>
      <c r="P1818" s="84"/>
      <c r="Q1818" s="78">
        <v>150</v>
      </c>
      <c r="R1818" s="85" t="s">
        <v>63</v>
      </c>
      <c r="S1818" s="84" t="s">
        <v>5347</v>
      </c>
    </row>
    <row r="1819" spans="1:19" s="42" customFormat="1" ht="15.9" x14ac:dyDescent="0.45">
      <c r="A1819" s="8"/>
      <c r="B1819" s="75" t="s">
        <v>4199</v>
      </c>
      <c r="C1819" s="76" t="s">
        <v>4196</v>
      </c>
      <c r="D1819" s="76" t="s">
        <v>4197</v>
      </c>
      <c r="E1819" s="76" t="s">
        <v>4200</v>
      </c>
      <c r="F1819" s="77" t="s">
        <v>52</v>
      </c>
      <c r="G1819" s="78">
        <v>125</v>
      </c>
      <c r="H1819" s="79">
        <v>1.44</v>
      </c>
      <c r="I1819" s="80"/>
      <c r="J1819" s="81">
        <f>INT(I1819/G1819)</f>
        <v>0</v>
      </c>
      <c r="K1819" s="81">
        <f>MOD(I1819,G1819)</f>
        <v>0</v>
      </c>
      <c r="L1819" s="82" t="str">
        <f>IF(I1819="","-",J1819+K1819/(G1819/2))</f>
        <v>-</v>
      </c>
      <c r="M1819" s="83">
        <f>I1819*H1819</f>
        <v>0</v>
      </c>
      <c r="N1819" s="83">
        <f>IF(I1819=0,0,IF(I1819&lt;100,(H1819+0.1)*I1819-M1819+7.5,0))</f>
        <v>0</v>
      </c>
      <c r="O1819" s="83">
        <f>N1819+M1819</f>
        <v>0</v>
      </c>
      <c r="P1819" s="84"/>
      <c r="Q1819" s="78">
        <v>100</v>
      </c>
      <c r="R1819" s="85" t="s">
        <v>290</v>
      </c>
      <c r="S1819" s="84" t="s">
        <v>4512</v>
      </c>
    </row>
    <row r="1820" spans="1:19" s="42" customFormat="1" ht="15.9" x14ac:dyDescent="0.45">
      <c r="A1820" s="8"/>
      <c r="B1820" s="75" t="s">
        <v>4201</v>
      </c>
      <c r="C1820" s="76" t="s">
        <v>4202</v>
      </c>
      <c r="D1820" s="76" t="s">
        <v>4203</v>
      </c>
      <c r="E1820" s="76" t="s">
        <v>76</v>
      </c>
      <c r="F1820" s="77" t="s">
        <v>52</v>
      </c>
      <c r="G1820" s="78">
        <v>250</v>
      </c>
      <c r="H1820" s="79">
        <v>0.63</v>
      </c>
      <c r="I1820" s="80"/>
      <c r="J1820" s="81">
        <f>INT(I1820/G1820)</f>
        <v>0</v>
      </c>
      <c r="K1820" s="81">
        <f>MOD(I1820,G1820)</f>
        <v>0</v>
      </c>
      <c r="L1820" s="82" t="str">
        <f>IF(I1820="","-",J1820+K1820/(G1820/2))</f>
        <v>-</v>
      </c>
      <c r="M1820" s="83">
        <f>I1820*H1820</f>
        <v>0</v>
      </c>
      <c r="N1820" s="83">
        <f>IF(I1820=0,0,IF(I1820&lt;100,(H1820+0.1)*I1820-M1820+7.5,0))</f>
        <v>0</v>
      </c>
      <c r="O1820" s="83">
        <f>N1820+M1820</f>
        <v>0</v>
      </c>
      <c r="P1820" s="84"/>
      <c r="Q1820" s="78">
        <v>60</v>
      </c>
      <c r="R1820" s="85" t="s">
        <v>63</v>
      </c>
      <c r="S1820" s="84" t="s">
        <v>4512</v>
      </c>
    </row>
    <row r="1821" spans="1:19" s="42" customFormat="1" ht="15.9" x14ac:dyDescent="0.45">
      <c r="A1821" s="8"/>
      <c r="B1821" s="75" t="s">
        <v>4204</v>
      </c>
      <c r="C1821" s="76" t="s">
        <v>4202</v>
      </c>
      <c r="D1821" s="76" t="s">
        <v>4203</v>
      </c>
      <c r="E1821" s="76" t="s">
        <v>346</v>
      </c>
      <c r="F1821" s="77" t="s">
        <v>52</v>
      </c>
      <c r="G1821" s="78">
        <v>250</v>
      </c>
      <c r="H1821" s="79">
        <v>0.88</v>
      </c>
      <c r="I1821" s="80"/>
      <c r="J1821" s="81">
        <f>INT(I1821/G1821)</f>
        <v>0</v>
      </c>
      <c r="K1821" s="81">
        <f>MOD(I1821,G1821)</f>
        <v>0</v>
      </c>
      <c r="L1821" s="82" t="str">
        <f>IF(I1821="","-",J1821+K1821/(G1821/2))</f>
        <v>-</v>
      </c>
      <c r="M1821" s="83">
        <f>I1821*H1821</f>
        <v>0</v>
      </c>
      <c r="N1821" s="83">
        <f>IF(I1821=0,0,IF(I1821&lt;100,(H1821+0.1)*I1821-M1821+7.5,0))</f>
        <v>0</v>
      </c>
      <c r="O1821" s="83">
        <f>N1821+M1821</f>
        <v>0</v>
      </c>
      <c r="P1821" s="84"/>
      <c r="Q1821" s="78">
        <v>60</v>
      </c>
      <c r="R1821" s="85" t="s">
        <v>63</v>
      </c>
      <c r="S1821" s="84" t="s">
        <v>4493</v>
      </c>
    </row>
    <row r="1822" spans="1:19" s="42" customFormat="1" ht="15.9" x14ac:dyDescent="0.45">
      <c r="A1822" s="8"/>
      <c r="B1822" s="75" t="s">
        <v>4205</v>
      </c>
      <c r="C1822" s="76" t="s">
        <v>4206</v>
      </c>
      <c r="D1822" s="76" t="s">
        <v>4207</v>
      </c>
      <c r="E1822" s="76" t="s">
        <v>4208</v>
      </c>
      <c r="F1822" s="77" t="s">
        <v>52</v>
      </c>
      <c r="G1822" s="78">
        <v>250</v>
      </c>
      <c r="H1822" s="79">
        <v>0.88</v>
      </c>
      <c r="I1822" s="80"/>
      <c r="J1822" s="81">
        <f>INT(I1822/G1822)</f>
        <v>0</v>
      </c>
      <c r="K1822" s="81">
        <f>MOD(I1822,G1822)</f>
        <v>0</v>
      </c>
      <c r="L1822" s="82" t="str">
        <f>IF(I1822="","-",J1822+K1822/(G1822/2))</f>
        <v>-</v>
      </c>
      <c r="M1822" s="83">
        <f>I1822*H1822</f>
        <v>0</v>
      </c>
      <c r="N1822" s="83">
        <f>IF(I1822=0,0,IF(I1822&lt;100,(H1822+0.1)*I1822-M1822+7.5,0))</f>
        <v>0</v>
      </c>
      <c r="O1822" s="83">
        <f>N1822+M1822</f>
        <v>0</v>
      </c>
      <c r="P1822" s="84"/>
      <c r="Q1822" s="78">
        <v>75</v>
      </c>
      <c r="R1822" s="85" t="s">
        <v>63</v>
      </c>
      <c r="S1822" s="84" t="s">
        <v>4512</v>
      </c>
    </row>
    <row r="1823" spans="1:19" s="42" customFormat="1" ht="15.9" x14ac:dyDescent="0.45">
      <c r="A1823" s="8"/>
      <c r="B1823" s="75" t="s">
        <v>4209</v>
      </c>
      <c r="C1823" s="76" t="s">
        <v>4210</v>
      </c>
      <c r="D1823" s="76" t="s">
        <v>4211</v>
      </c>
      <c r="E1823" s="76" t="s">
        <v>76</v>
      </c>
      <c r="F1823" s="77" t="s">
        <v>52</v>
      </c>
      <c r="G1823" s="78">
        <v>250</v>
      </c>
      <c r="H1823" s="79">
        <v>0.93</v>
      </c>
      <c r="I1823" s="80"/>
      <c r="J1823" s="81">
        <f>INT(I1823/G1823)</f>
        <v>0</v>
      </c>
      <c r="K1823" s="81">
        <f>MOD(I1823,G1823)</f>
        <v>0</v>
      </c>
      <c r="L1823" s="82" t="str">
        <f>IF(I1823="","-",J1823+K1823/(G1823/2))</f>
        <v>-</v>
      </c>
      <c r="M1823" s="83">
        <f>I1823*H1823</f>
        <v>0</v>
      </c>
      <c r="N1823" s="83">
        <f>IF(I1823=0,0,IF(I1823&lt;100,(H1823+0.1)*I1823-M1823+7.5,0))</f>
        <v>0</v>
      </c>
      <c r="O1823" s="83">
        <f>N1823+M1823</f>
        <v>0</v>
      </c>
      <c r="P1823" s="84"/>
      <c r="Q1823" s="78">
        <v>100</v>
      </c>
      <c r="R1823" s="85" t="s">
        <v>138</v>
      </c>
      <c r="S1823" s="84" t="s">
        <v>4493</v>
      </c>
    </row>
    <row r="1824" spans="1:19" s="42" customFormat="1" ht="15.9" x14ac:dyDescent="0.45">
      <c r="A1824" s="8"/>
      <c r="B1824" s="75" t="s">
        <v>4212</v>
      </c>
      <c r="C1824" s="76" t="s">
        <v>4213</v>
      </c>
      <c r="D1824" s="76" t="s">
        <v>4214</v>
      </c>
      <c r="E1824" s="76" t="s">
        <v>4215</v>
      </c>
      <c r="F1824" s="88" t="s">
        <v>52</v>
      </c>
      <c r="G1824" s="78">
        <v>250</v>
      </c>
      <c r="H1824" s="79">
        <v>0.93</v>
      </c>
      <c r="I1824" s="80"/>
      <c r="J1824" s="81">
        <f>INT(I1824/G1824)</f>
        <v>0</v>
      </c>
      <c r="K1824" s="81">
        <f>MOD(I1824,G1824)</f>
        <v>0</v>
      </c>
      <c r="L1824" s="82" t="str">
        <f>IF(I1824="","-",J1824+K1824/(G1824/2))</f>
        <v>-</v>
      </c>
      <c r="M1824" s="83">
        <f>I1824*H1824</f>
        <v>0</v>
      </c>
      <c r="N1824" s="83">
        <f>IF(I1824=0,0,IF(I1824&lt;100,(H1824+0.1)*I1824-M1824+7.5,0))</f>
        <v>0</v>
      </c>
      <c r="O1824" s="83">
        <f>N1824+M1824</f>
        <v>0</v>
      </c>
      <c r="P1824" s="84"/>
      <c r="Q1824" s="78" t="s">
        <v>1567</v>
      </c>
      <c r="R1824" s="85" t="s">
        <v>193</v>
      </c>
      <c r="S1824" s="84" t="s">
        <v>4512</v>
      </c>
    </row>
    <row r="1825" spans="1:19" s="42" customFormat="1" ht="15.9" x14ac:dyDescent="0.45">
      <c r="A1825" s="8"/>
      <c r="B1825" s="75" t="s">
        <v>4216</v>
      </c>
      <c r="C1825" s="76" t="s">
        <v>4217</v>
      </c>
      <c r="D1825" s="76" t="s">
        <v>4218</v>
      </c>
      <c r="E1825" s="76" t="s">
        <v>76</v>
      </c>
      <c r="F1825" s="77" t="s">
        <v>52</v>
      </c>
      <c r="G1825" s="78">
        <v>400</v>
      </c>
      <c r="H1825" s="79">
        <v>0.73</v>
      </c>
      <c r="I1825" s="80"/>
      <c r="J1825" s="81">
        <f>INT(I1825/G1825)</f>
        <v>0</v>
      </c>
      <c r="K1825" s="81">
        <f>MOD(I1825,G1825)</f>
        <v>0</v>
      </c>
      <c r="L1825" s="82" t="str">
        <f>IF(I1825="","-",J1825+K1825/(G1825/2))</f>
        <v>-</v>
      </c>
      <c r="M1825" s="83">
        <f>I1825*H1825</f>
        <v>0</v>
      </c>
      <c r="N1825" s="83">
        <f>IF(I1825=0,0,IF(I1825&lt;100,(H1825+0.1)*I1825-M1825+7.5,0))</f>
        <v>0</v>
      </c>
      <c r="O1825" s="83">
        <f>N1825+M1825</f>
        <v>0</v>
      </c>
      <c r="P1825" s="84"/>
      <c r="Q1825" s="78">
        <v>200</v>
      </c>
      <c r="R1825" s="85" t="s">
        <v>58</v>
      </c>
      <c r="S1825" s="84" t="s">
        <v>4503</v>
      </c>
    </row>
    <row r="1826" spans="1:19" s="42" customFormat="1" ht="15.9" x14ac:dyDescent="0.45">
      <c r="A1826" s="8"/>
      <c r="B1826" s="75" t="s">
        <v>4219</v>
      </c>
      <c r="C1826" s="86" t="s">
        <v>4220</v>
      </c>
      <c r="D1826" s="86" t="s">
        <v>4221</v>
      </c>
      <c r="E1826" s="86" t="s">
        <v>4222</v>
      </c>
      <c r="F1826" s="87" t="s">
        <v>52</v>
      </c>
      <c r="G1826" s="78">
        <v>200</v>
      </c>
      <c r="H1826" s="79">
        <v>1.33</v>
      </c>
      <c r="I1826" s="80"/>
      <c r="J1826" s="81">
        <f>INT(I1826/G1826)</f>
        <v>0</v>
      </c>
      <c r="K1826" s="81">
        <f>MOD(I1826,G1826)</f>
        <v>0</v>
      </c>
      <c r="L1826" s="82" t="str">
        <f>IF(I1826="","-",J1826+K1826/(G1826/2))</f>
        <v>-</v>
      </c>
      <c r="M1826" s="83">
        <f>I1826*H1826</f>
        <v>0</v>
      </c>
      <c r="N1826" s="83">
        <f>IF(I1826=0,0,IF(I1826&lt;100,(H1826+0.1)*I1826-M1826+7.5,0))</f>
        <v>0</v>
      </c>
      <c r="O1826" s="83">
        <f>N1826+M1826</f>
        <v>0</v>
      </c>
      <c r="P1826" s="84"/>
      <c r="Q1826" s="78">
        <v>60</v>
      </c>
      <c r="R1826" s="85" t="s">
        <v>88</v>
      </c>
      <c r="S1826" s="84" t="s">
        <v>4495</v>
      </c>
    </row>
    <row r="1827" spans="1:19" s="42" customFormat="1" ht="15.9" x14ac:dyDescent="0.45">
      <c r="A1827" s="8"/>
      <c r="B1827" s="75" t="s">
        <v>4223</v>
      </c>
      <c r="C1827" s="86" t="s">
        <v>4224</v>
      </c>
      <c r="D1827" s="86" t="s">
        <v>4225</v>
      </c>
      <c r="E1827" s="86" t="s">
        <v>4226</v>
      </c>
      <c r="F1827" s="87" t="s">
        <v>52</v>
      </c>
      <c r="G1827" s="78">
        <v>200</v>
      </c>
      <c r="H1827" s="79">
        <v>1.0900000000000001</v>
      </c>
      <c r="I1827" s="80"/>
      <c r="J1827" s="81">
        <f>INT(I1827/G1827)</f>
        <v>0</v>
      </c>
      <c r="K1827" s="81">
        <f>MOD(I1827,G1827)</f>
        <v>0</v>
      </c>
      <c r="L1827" s="82" t="str">
        <f>IF(I1827="","-",J1827+K1827/(G1827/2))</f>
        <v>-</v>
      </c>
      <c r="M1827" s="83">
        <f>I1827*H1827</f>
        <v>0</v>
      </c>
      <c r="N1827" s="83">
        <f>IF(I1827=0,0,IF(I1827&lt;100,(H1827+0.1)*I1827-M1827+7.5,0))</f>
        <v>0</v>
      </c>
      <c r="O1827" s="83">
        <f>N1827+M1827</f>
        <v>0</v>
      </c>
      <c r="P1827" s="84"/>
      <c r="Q1827" s="78">
        <v>50</v>
      </c>
      <c r="R1827" s="85" t="s">
        <v>88</v>
      </c>
      <c r="S1827" s="84" t="s">
        <v>4502</v>
      </c>
    </row>
    <row r="1828" spans="1:19" s="42" customFormat="1" ht="15.9" x14ac:dyDescent="0.45">
      <c r="A1828" s="8"/>
      <c r="B1828" s="75" t="s">
        <v>4227</v>
      </c>
      <c r="C1828" s="76" t="s">
        <v>4228</v>
      </c>
      <c r="D1828" s="76" t="s">
        <v>4229</v>
      </c>
      <c r="E1828" s="76" t="s">
        <v>410</v>
      </c>
      <c r="F1828" s="77" t="s">
        <v>52</v>
      </c>
      <c r="G1828" s="78">
        <v>200</v>
      </c>
      <c r="H1828" s="79">
        <v>0.92</v>
      </c>
      <c r="I1828" s="80"/>
      <c r="J1828" s="81">
        <f>INT(I1828/G1828)</f>
        <v>0</v>
      </c>
      <c r="K1828" s="81">
        <f>MOD(I1828,G1828)</f>
        <v>0</v>
      </c>
      <c r="L1828" s="82" t="str">
        <f>IF(I1828="","-",J1828+K1828/(G1828/2))</f>
        <v>-</v>
      </c>
      <c r="M1828" s="83">
        <f>I1828*H1828</f>
        <v>0</v>
      </c>
      <c r="N1828" s="83">
        <f>IF(I1828=0,0,IF(I1828&lt;100,(H1828+0.1)*I1828-M1828+7.5,0))</f>
        <v>0</v>
      </c>
      <c r="O1828" s="83">
        <f>N1828+M1828</f>
        <v>0</v>
      </c>
      <c r="P1828" s="84"/>
      <c r="Q1828" s="78">
        <v>50</v>
      </c>
      <c r="R1828" s="85" t="s">
        <v>58</v>
      </c>
      <c r="S1828" s="84" t="s">
        <v>4581</v>
      </c>
    </row>
    <row r="1829" spans="1:19" s="42" customFormat="1" ht="15.9" x14ac:dyDescent="0.45">
      <c r="A1829" s="8"/>
      <c r="B1829" s="75" t="s">
        <v>4230</v>
      </c>
      <c r="C1829" s="76" t="s">
        <v>4228</v>
      </c>
      <c r="D1829" s="76" t="s">
        <v>4229</v>
      </c>
      <c r="E1829" s="76" t="s">
        <v>4231</v>
      </c>
      <c r="F1829" s="77" t="s">
        <v>52</v>
      </c>
      <c r="G1829" s="78">
        <v>200</v>
      </c>
      <c r="H1829" s="79">
        <v>0.92</v>
      </c>
      <c r="I1829" s="80"/>
      <c r="J1829" s="81">
        <f>INT(I1829/G1829)</f>
        <v>0</v>
      </c>
      <c r="K1829" s="81">
        <f>MOD(I1829,G1829)</f>
        <v>0</v>
      </c>
      <c r="L1829" s="82" t="str">
        <f>IF(I1829="","-",J1829+K1829/(G1829/2))</f>
        <v>-</v>
      </c>
      <c r="M1829" s="83">
        <f>I1829*H1829</f>
        <v>0</v>
      </c>
      <c r="N1829" s="83">
        <f>IF(I1829=0,0,IF(I1829&lt;100,(H1829+0.1)*I1829-M1829+7.5,0))</f>
        <v>0</v>
      </c>
      <c r="O1829" s="83">
        <f>N1829+M1829</f>
        <v>0</v>
      </c>
      <c r="P1829" s="84"/>
      <c r="Q1829" s="78">
        <v>50</v>
      </c>
      <c r="R1829" s="85" t="s">
        <v>58</v>
      </c>
      <c r="S1829" s="84" t="s">
        <v>4508</v>
      </c>
    </row>
    <row r="1830" spans="1:19" s="42" customFormat="1" ht="15.9" x14ac:dyDescent="0.45">
      <c r="A1830" s="8"/>
      <c r="B1830" s="75" t="s">
        <v>4232</v>
      </c>
      <c r="C1830" s="76" t="s">
        <v>4228</v>
      </c>
      <c r="D1830" s="76" t="s">
        <v>4229</v>
      </c>
      <c r="E1830" s="76" t="s">
        <v>4233</v>
      </c>
      <c r="F1830" s="77" t="s">
        <v>52</v>
      </c>
      <c r="G1830" s="78">
        <v>200</v>
      </c>
      <c r="H1830" s="79">
        <v>0.83</v>
      </c>
      <c r="I1830" s="80"/>
      <c r="J1830" s="81">
        <f>INT(I1830/G1830)</f>
        <v>0</v>
      </c>
      <c r="K1830" s="81">
        <f>MOD(I1830,G1830)</f>
        <v>0</v>
      </c>
      <c r="L1830" s="82" t="str">
        <f>IF(I1830="","-",J1830+K1830/(G1830/2))</f>
        <v>-</v>
      </c>
      <c r="M1830" s="83">
        <f>I1830*H1830</f>
        <v>0</v>
      </c>
      <c r="N1830" s="83">
        <f>IF(I1830=0,0,IF(I1830&lt;100,(H1830+0.1)*I1830-M1830+7.5,0))</f>
        <v>0</v>
      </c>
      <c r="O1830" s="83">
        <f>N1830+M1830</f>
        <v>0</v>
      </c>
      <c r="P1830" s="84"/>
      <c r="Q1830" s="78">
        <v>50</v>
      </c>
      <c r="R1830" s="85" t="s">
        <v>58</v>
      </c>
      <c r="S1830" s="84" t="s">
        <v>4581</v>
      </c>
    </row>
    <row r="1831" spans="1:19" s="42" customFormat="1" ht="15.9" x14ac:dyDescent="0.45">
      <c r="A1831" s="8"/>
      <c r="B1831" s="75" t="s">
        <v>4234</v>
      </c>
      <c r="C1831" s="89" t="s">
        <v>4228</v>
      </c>
      <c r="D1831" s="89" t="s">
        <v>4229</v>
      </c>
      <c r="E1831" s="89" t="s">
        <v>4235</v>
      </c>
      <c r="F1831" s="90" t="s">
        <v>52</v>
      </c>
      <c r="G1831" s="78">
        <v>200</v>
      </c>
      <c r="H1831" s="79">
        <v>0.92</v>
      </c>
      <c r="I1831" s="80"/>
      <c r="J1831" s="81">
        <f>INT(I1831/G1831)</f>
        <v>0</v>
      </c>
      <c r="K1831" s="81">
        <f>MOD(I1831,G1831)</f>
        <v>0</v>
      </c>
      <c r="L1831" s="82" t="str">
        <f>IF(I1831="","-",J1831+K1831/(G1831/2))</f>
        <v>-</v>
      </c>
      <c r="M1831" s="83">
        <f>I1831*H1831</f>
        <v>0</v>
      </c>
      <c r="N1831" s="83">
        <f>IF(I1831=0,0,IF(I1831&lt;100,(H1831+0.1)*I1831-M1831+7.5,0))</f>
        <v>0</v>
      </c>
      <c r="O1831" s="83">
        <f>N1831+M1831</f>
        <v>0</v>
      </c>
      <c r="P1831" s="84"/>
      <c r="Q1831" s="78">
        <v>50</v>
      </c>
      <c r="R1831" s="85" t="s">
        <v>58</v>
      </c>
      <c r="S1831" s="84" t="s">
        <v>5348</v>
      </c>
    </row>
    <row r="1832" spans="1:19" s="42" customFormat="1" ht="15.9" x14ac:dyDescent="0.45">
      <c r="A1832" s="8"/>
      <c r="B1832" s="75" t="s">
        <v>4236</v>
      </c>
      <c r="C1832" s="76" t="s">
        <v>4228</v>
      </c>
      <c r="D1832" s="76" t="s">
        <v>4229</v>
      </c>
      <c r="E1832" s="76" t="s">
        <v>4237</v>
      </c>
      <c r="F1832" s="77" t="s">
        <v>52</v>
      </c>
      <c r="G1832" s="78">
        <v>200</v>
      </c>
      <c r="H1832" s="79">
        <v>1.02</v>
      </c>
      <c r="I1832" s="80"/>
      <c r="J1832" s="81">
        <f>INT(I1832/G1832)</f>
        <v>0</v>
      </c>
      <c r="K1832" s="81">
        <f>MOD(I1832,G1832)</f>
        <v>0</v>
      </c>
      <c r="L1832" s="82" t="str">
        <f>IF(I1832="","-",J1832+K1832/(G1832/2))</f>
        <v>-</v>
      </c>
      <c r="M1832" s="83">
        <f>I1832*H1832</f>
        <v>0</v>
      </c>
      <c r="N1832" s="83">
        <f>IF(I1832=0,0,IF(I1832&lt;100,(H1832+0.1)*I1832-M1832+7.5,0))</f>
        <v>0</v>
      </c>
      <c r="O1832" s="83">
        <f>N1832+M1832</f>
        <v>0</v>
      </c>
      <c r="P1832" s="84"/>
      <c r="Q1832" s="78">
        <v>60</v>
      </c>
      <c r="R1832" s="85" t="s">
        <v>58</v>
      </c>
      <c r="S1832" s="84" t="s">
        <v>4491</v>
      </c>
    </row>
    <row r="1833" spans="1:19" s="42" customFormat="1" ht="15.9" x14ac:dyDescent="0.45">
      <c r="A1833" s="8"/>
      <c r="B1833" s="75" t="s">
        <v>4238</v>
      </c>
      <c r="C1833" s="76" t="s">
        <v>4228</v>
      </c>
      <c r="D1833" s="76" t="s">
        <v>4229</v>
      </c>
      <c r="E1833" s="76" t="s">
        <v>4239</v>
      </c>
      <c r="F1833" s="77" t="s">
        <v>52</v>
      </c>
      <c r="G1833" s="78">
        <v>250</v>
      </c>
      <c r="H1833" s="79">
        <v>0.91</v>
      </c>
      <c r="I1833" s="80"/>
      <c r="J1833" s="81">
        <f>INT(I1833/G1833)</f>
        <v>0</v>
      </c>
      <c r="K1833" s="81">
        <f>MOD(I1833,G1833)</f>
        <v>0</v>
      </c>
      <c r="L1833" s="82" t="str">
        <f>IF(I1833="","-",J1833+K1833/(G1833/2))</f>
        <v>-</v>
      </c>
      <c r="M1833" s="83">
        <f>I1833*H1833</f>
        <v>0</v>
      </c>
      <c r="N1833" s="83">
        <f>IF(I1833=0,0,IF(I1833&lt;100,(H1833+0.1)*I1833-M1833+7.5,0))</f>
        <v>0</v>
      </c>
      <c r="O1833" s="83">
        <f>N1833+M1833</f>
        <v>0</v>
      </c>
      <c r="P1833" s="84"/>
      <c r="Q1833" s="78">
        <v>60</v>
      </c>
      <c r="R1833" s="85" t="s">
        <v>58</v>
      </c>
      <c r="S1833" s="84" t="s">
        <v>4491</v>
      </c>
    </row>
    <row r="1834" spans="1:19" s="42" customFormat="1" ht="15.9" x14ac:dyDescent="0.45">
      <c r="A1834" s="8"/>
      <c r="B1834" s="75" t="s">
        <v>4240</v>
      </c>
      <c r="C1834" s="76" t="s">
        <v>4228</v>
      </c>
      <c r="D1834" s="76" t="s">
        <v>4229</v>
      </c>
      <c r="E1834" s="76" t="s">
        <v>4241</v>
      </c>
      <c r="F1834" s="77" t="s">
        <v>52</v>
      </c>
      <c r="G1834" s="78">
        <v>250</v>
      </c>
      <c r="H1834" s="79">
        <v>0.91</v>
      </c>
      <c r="I1834" s="80"/>
      <c r="J1834" s="81">
        <f>INT(I1834/G1834)</f>
        <v>0</v>
      </c>
      <c r="K1834" s="81">
        <f>MOD(I1834,G1834)</f>
        <v>0</v>
      </c>
      <c r="L1834" s="82" t="str">
        <f>IF(I1834="","-",J1834+K1834/(G1834/2))</f>
        <v>-</v>
      </c>
      <c r="M1834" s="83">
        <f>I1834*H1834</f>
        <v>0</v>
      </c>
      <c r="N1834" s="83">
        <f>IF(I1834=0,0,IF(I1834&lt;100,(H1834+0.1)*I1834-M1834+7.5,0))</f>
        <v>0</v>
      </c>
      <c r="O1834" s="83">
        <f>N1834+M1834</f>
        <v>0</v>
      </c>
      <c r="P1834" s="84"/>
      <c r="Q1834" s="78">
        <v>60</v>
      </c>
      <c r="R1834" s="85" t="s">
        <v>58</v>
      </c>
      <c r="S1834" s="84" t="s">
        <v>4512</v>
      </c>
    </row>
    <row r="1835" spans="1:19" s="42" customFormat="1" ht="15.9" x14ac:dyDescent="0.45">
      <c r="A1835" s="8"/>
      <c r="B1835" s="75" t="s">
        <v>4242</v>
      </c>
      <c r="C1835" s="76" t="s">
        <v>4228</v>
      </c>
      <c r="D1835" s="76" t="s">
        <v>4229</v>
      </c>
      <c r="E1835" s="76" t="s">
        <v>4243</v>
      </c>
      <c r="F1835" s="77" t="s">
        <v>52</v>
      </c>
      <c r="G1835" s="78">
        <v>200</v>
      </c>
      <c r="H1835" s="79">
        <v>1.1499999999999999</v>
      </c>
      <c r="I1835" s="80"/>
      <c r="J1835" s="81">
        <f>INT(I1835/G1835)</f>
        <v>0</v>
      </c>
      <c r="K1835" s="81">
        <f>MOD(I1835,G1835)</f>
        <v>0</v>
      </c>
      <c r="L1835" s="82" t="str">
        <f>IF(I1835="","-",J1835+K1835/(G1835/2))</f>
        <v>-</v>
      </c>
      <c r="M1835" s="83">
        <f>I1835*H1835</f>
        <v>0</v>
      </c>
      <c r="N1835" s="83">
        <f>IF(I1835=0,0,IF(I1835&lt;100,(H1835+0.1)*I1835-M1835+7.5,0))</f>
        <v>0</v>
      </c>
      <c r="O1835" s="83">
        <f>N1835+M1835</f>
        <v>0</v>
      </c>
      <c r="P1835" s="84"/>
      <c r="Q1835" s="78">
        <v>60</v>
      </c>
      <c r="R1835" s="85" t="s">
        <v>58</v>
      </c>
      <c r="S1835" s="84" t="s">
        <v>5349</v>
      </c>
    </row>
    <row r="1836" spans="1:19" s="42" customFormat="1" ht="15.9" x14ac:dyDescent="0.45">
      <c r="A1836" s="8"/>
      <c r="B1836" s="75" t="s">
        <v>4244</v>
      </c>
      <c r="C1836" s="76" t="s">
        <v>4228</v>
      </c>
      <c r="D1836" s="76" t="s">
        <v>4229</v>
      </c>
      <c r="E1836" s="76" t="s">
        <v>4245</v>
      </c>
      <c r="F1836" s="77" t="s">
        <v>52</v>
      </c>
      <c r="G1836" s="78">
        <v>250</v>
      </c>
      <c r="H1836" s="79">
        <v>0.86</v>
      </c>
      <c r="I1836" s="80"/>
      <c r="J1836" s="81">
        <f>INT(I1836/G1836)</f>
        <v>0</v>
      </c>
      <c r="K1836" s="81">
        <f>MOD(I1836,G1836)</f>
        <v>0</v>
      </c>
      <c r="L1836" s="82" t="str">
        <f>IF(I1836="","-",J1836+K1836/(G1836/2))</f>
        <v>-</v>
      </c>
      <c r="M1836" s="83">
        <f>I1836*H1836</f>
        <v>0</v>
      </c>
      <c r="N1836" s="83">
        <f>IF(I1836=0,0,IF(I1836&lt;100,(H1836+0.1)*I1836-M1836+7.5,0))</f>
        <v>0</v>
      </c>
      <c r="O1836" s="83">
        <f>N1836+M1836</f>
        <v>0</v>
      </c>
      <c r="P1836" s="84"/>
      <c r="Q1836" s="78">
        <v>25</v>
      </c>
      <c r="R1836" s="85" t="s">
        <v>121</v>
      </c>
      <c r="S1836" s="84" t="s">
        <v>5350</v>
      </c>
    </row>
    <row r="1837" spans="1:19" s="42" customFormat="1" ht="15.9" x14ac:dyDescent="0.45">
      <c r="A1837" s="8"/>
      <c r="B1837" s="75" t="s">
        <v>4246</v>
      </c>
      <c r="C1837" s="76" t="s">
        <v>4228</v>
      </c>
      <c r="D1837" s="76" t="s">
        <v>4229</v>
      </c>
      <c r="E1837" s="76" t="s">
        <v>4247</v>
      </c>
      <c r="F1837" s="77" t="s">
        <v>52</v>
      </c>
      <c r="G1837" s="78">
        <v>250</v>
      </c>
      <c r="H1837" s="79">
        <v>0.86</v>
      </c>
      <c r="I1837" s="80"/>
      <c r="J1837" s="81">
        <f>INT(I1837/G1837)</f>
        <v>0</v>
      </c>
      <c r="K1837" s="81">
        <f>MOD(I1837,G1837)</f>
        <v>0</v>
      </c>
      <c r="L1837" s="82" t="str">
        <f>IF(I1837="","-",J1837+K1837/(G1837/2))</f>
        <v>-</v>
      </c>
      <c r="M1837" s="83">
        <f>I1837*H1837</f>
        <v>0</v>
      </c>
      <c r="N1837" s="83">
        <f>IF(I1837=0,0,IF(I1837&lt;100,(H1837+0.1)*I1837-M1837+7.5,0))</f>
        <v>0</v>
      </c>
      <c r="O1837" s="83">
        <f>N1837+M1837</f>
        <v>0</v>
      </c>
      <c r="P1837" s="84"/>
      <c r="Q1837" s="78">
        <v>30</v>
      </c>
      <c r="R1837" s="85" t="s">
        <v>121</v>
      </c>
      <c r="S1837" s="84" t="s">
        <v>5351</v>
      </c>
    </row>
    <row r="1838" spans="1:19" s="42" customFormat="1" ht="15.9" x14ac:dyDescent="0.45">
      <c r="A1838" s="8"/>
      <c r="B1838" s="75" t="s">
        <v>4248</v>
      </c>
      <c r="C1838" s="76" t="s">
        <v>4228</v>
      </c>
      <c r="D1838" s="76" t="s">
        <v>4229</v>
      </c>
      <c r="E1838" s="76" t="s">
        <v>4249</v>
      </c>
      <c r="F1838" s="77" t="s">
        <v>52</v>
      </c>
      <c r="G1838" s="78">
        <v>200</v>
      </c>
      <c r="H1838" s="79">
        <v>0.92</v>
      </c>
      <c r="I1838" s="80"/>
      <c r="J1838" s="81">
        <f>INT(I1838/G1838)</f>
        <v>0</v>
      </c>
      <c r="K1838" s="81">
        <f>MOD(I1838,G1838)</f>
        <v>0</v>
      </c>
      <c r="L1838" s="82" t="str">
        <f>IF(I1838="","-",J1838+K1838/(G1838/2))</f>
        <v>-</v>
      </c>
      <c r="M1838" s="83">
        <f>I1838*H1838</f>
        <v>0</v>
      </c>
      <c r="N1838" s="83">
        <f>IF(I1838=0,0,IF(I1838&lt;100,(H1838+0.1)*I1838-M1838+7.5,0))</f>
        <v>0</v>
      </c>
      <c r="O1838" s="83">
        <f>N1838+M1838</f>
        <v>0</v>
      </c>
      <c r="P1838" s="84"/>
      <c r="Q1838" s="78">
        <v>60</v>
      </c>
      <c r="R1838" s="85" t="s">
        <v>58</v>
      </c>
      <c r="S1838" s="84" t="s">
        <v>4491</v>
      </c>
    </row>
    <row r="1839" spans="1:19" s="42" customFormat="1" ht="15.9" x14ac:dyDescent="0.45">
      <c r="A1839" s="8"/>
      <c r="B1839" s="75" t="s">
        <v>4250</v>
      </c>
      <c r="C1839" s="76" t="s">
        <v>4228</v>
      </c>
      <c r="D1839" s="76" t="s">
        <v>4229</v>
      </c>
      <c r="E1839" s="76" t="s">
        <v>4251</v>
      </c>
      <c r="F1839" s="77" t="s">
        <v>52</v>
      </c>
      <c r="G1839" s="78">
        <v>250</v>
      </c>
      <c r="H1839" s="79">
        <v>0.9</v>
      </c>
      <c r="I1839" s="80"/>
      <c r="J1839" s="81">
        <f>INT(I1839/G1839)</f>
        <v>0</v>
      </c>
      <c r="K1839" s="81">
        <f>MOD(I1839,G1839)</f>
        <v>0</v>
      </c>
      <c r="L1839" s="82" t="str">
        <f>IF(I1839="","-",J1839+K1839/(G1839/2))</f>
        <v>-</v>
      </c>
      <c r="M1839" s="83">
        <f>I1839*H1839</f>
        <v>0</v>
      </c>
      <c r="N1839" s="83">
        <f>IF(I1839=0,0,IF(I1839&lt;100,(H1839+0.1)*I1839-M1839+7.5,0))</f>
        <v>0</v>
      </c>
      <c r="O1839" s="83">
        <f>N1839+M1839</f>
        <v>0</v>
      </c>
      <c r="P1839" s="84"/>
      <c r="Q1839" s="78">
        <v>60</v>
      </c>
      <c r="R1839" s="85" t="s">
        <v>245</v>
      </c>
      <c r="S1839" s="84" t="s">
        <v>4512</v>
      </c>
    </row>
    <row r="1840" spans="1:19" s="42" customFormat="1" ht="15.9" x14ac:dyDescent="0.45">
      <c r="A1840" s="8"/>
      <c r="B1840" s="75" t="s">
        <v>4252</v>
      </c>
      <c r="C1840" s="76" t="s">
        <v>4228</v>
      </c>
      <c r="D1840" s="76" t="s">
        <v>4229</v>
      </c>
      <c r="E1840" s="76" t="s">
        <v>4253</v>
      </c>
      <c r="F1840" s="77" t="s">
        <v>52</v>
      </c>
      <c r="G1840" s="78">
        <v>250</v>
      </c>
      <c r="H1840" s="79">
        <v>1.08</v>
      </c>
      <c r="I1840" s="80"/>
      <c r="J1840" s="81">
        <f>INT(I1840/G1840)</f>
        <v>0</v>
      </c>
      <c r="K1840" s="81">
        <f>MOD(I1840,G1840)</f>
        <v>0</v>
      </c>
      <c r="L1840" s="82" t="str">
        <f>IF(I1840="","-",J1840+K1840/(G1840/2))</f>
        <v>-</v>
      </c>
      <c r="M1840" s="83">
        <f>I1840*H1840</f>
        <v>0</v>
      </c>
      <c r="N1840" s="83">
        <f>IF(I1840=0,0,IF(I1840&lt;100,(H1840+0.1)*I1840-M1840+7.5,0))</f>
        <v>0</v>
      </c>
      <c r="O1840" s="83">
        <f>N1840+M1840</f>
        <v>0</v>
      </c>
      <c r="P1840" s="84"/>
      <c r="Q1840" s="78">
        <v>60</v>
      </c>
      <c r="R1840" s="85" t="s">
        <v>77</v>
      </c>
      <c r="S1840" s="84" t="s">
        <v>5352</v>
      </c>
    </row>
    <row r="1841" spans="1:19" s="42" customFormat="1" ht="15.9" x14ac:dyDescent="0.45">
      <c r="A1841" s="8"/>
      <c r="B1841" s="75" t="s">
        <v>4254</v>
      </c>
      <c r="C1841" s="76" t="s">
        <v>4228</v>
      </c>
      <c r="D1841" s="76" t="s">
        <v>4229</v>
      </c>
      <c r="E1841" s="76" t="s">
        <v>2124</v>
      </c>
      <c r="F1841" s="77" t="s">
        <v>52</v>
      </c>
      <c r="G1841" s="78">
        <v>250</v>
      </c>
      <c r="H1841" s="79">
        <v>0.85</v>
      </c>
      <c r="I1841" s="80"/>
      <c r="J1841" s="81">
        <f>INT(I1841/G1841)</f>
        <v>0</v>
      </c>
      <c r="K1841" s="81">
        <f>MOD(I1841,G1841)</f>
        <v>0</v>
      </c>
      <c r="L1841" s="82" t="str">
        <f>IF(I1841="","-",J1841+K1841/(G1841/2))</f>
        <v>-</v>
      </c>
      <c r="M1841" s="83">
        <f>I1841*H1841</f>
        <v>0</v>
      </c>
      <c r="N1841" s="83">
        <f>IF(I1841=0,0,IF(I1841&lt;100,(H1841+0.1)*I1841-M1841+7.5,0))</f>
        <v>0</v>
      </c>
      <c r="O1841" s="83">
        <f>N1841+M1841</f>
        <v>0</v>
      </c>
      <c r="P1841" s="84"/>
      <c r="Q1841" s="78">
        <v>60</v>
      </c>
      <c r="R1841" s="85" t="s">
        <v>58</v>
      </c>
      <c r="S1841" s="84" t="s">
        <v>4573</v>
      </c>
    </row>
    <row r="1842" spans="1:19" s="42" customFormat="1" ht="15.9" x14ac:dyDescent="0.45">
      <c r="A1842" s="8"/>
      <c r="B1842" s="75" t="s">
        <v>4255</v>
      </c>
      <c r="C1842" s="76" t="s">
        <v>4228</v>
      </c>
      <c r="D1842" s="76" t="s">
        <v>4229</v>
      </c>
      <c r="E1842" s="76" t="s">
        <v>4256</v>
      </c>
      <c r="F1842" s="77" t="s">
        <v>52</v>
      </c>
      <c r="G1842" s="78">
        <v>200</v>
      </c>
      <c r="H1842" s="79">
        <v>1.01</v>
      </c>
      <c r="I1842" s="80"/>
      <c r="J1842" s="81">
        <f>INT(I1842/G1842)</f>
        <v>0</v>
      </c>
      <c r="K1842" s="81">
        <f>MOD(I1842,G1842)</f>
        <v>0</v>
      </c>
      <c r="L1842" s="82" t="str">
        <f>IF(I1842="","-",J1842+K1842/(G1842/2))</f>
        <v>-</v>
      </c>
      <c r="M1842" s="83">
        <f>I1842*H1842</f>
        <v>0</v>
      </c>
      <c r="N1842" s="83">
        <f>IF(I1842=0,0,IF(I1842&lt;100,(H1842+0.1)*I1842-M1842+7.5,0))</f>
        <v>0</v>
      </c>
      <c r="O1842" s="83">
        <f>N1842+M1842</f>
        <v>0</v>
      </c>
      <c r="P1842" s="84"/>
      <c r="Q1842" s="78">
        <v>40</v>
      </c>
      <c r="R1842" s="85" t="s">
        <v>58</v>
      </c>
      <c r="S1842" s="84" t="s">
        <v>4490</v>
      </c>
    </row>
    <row r="1843" spans="1:19" s="42" customFormat="1" ht="15.9" x14ac:dyDescent="0.45">
      <c r="A1843" s="8"/>
      <c r="B1843" s="75" t="s">
        <v>4257</v>
      </c>
      <c r="C1843" s="89" t="s">
        <v>4228</v>
      </c>
      <c r="D1843" s="89" t="s">
        <v>4229</v>
      </c>
      <c r="E1843" s="89" t="s">
        <v>4258</v>
      </c>
      <c r="F1843" s="90" t="s">
        <v>52</v>
      </c>
      <c r="G1843" s="78">
        <v>200</v>
      </c>
      <c r="H1843" s="79">
        <v>0.98</v>
      </c>
      <c r="I1843" s="80"/>
      <c r="J1843" s="81">
        <f>INT(I1843/G1843)</f>
        <v>0</v>
      </c>
      <c r="K1843" s="81">
        <f>MOD(I1843,G1843)</f>
        <v>0</v>
      </c>
      <c r="L1843" s="82" t="str">
        <f>IF(I1843="","-",J1843+K1843/(G1843/2))</f>
        <v>-</v>
      </c>
      <c r="M1843" s="83">
        <f>I1843*H1843</f>
        <v>0</v>
      </c>
      <c r="N1843" s="83">
        <f>IF(I1843=0,0,IF(I1843&lt;100,(H1843+0.1)*I1843-M1843+7.5,0))</f>
        <v>0</v>
      </c>
      <c r="O1843" s="83">
        <f>N1843+M1843</f>
        <v>0</v>
      </c>
      <c r="P1843" s="84"/>
      <c r="Q1843" s="78">
        <v>60</v>
      </c>
      <c r="R1843" s="85" t="s">
        <v>58</v>
      </c>
      <c r="S1843" s="84" t="s">
        <v>4493</v>
      </c>
    </row>
    <row r="1844" spans="1:19" s="42" customFormat="1" ht="15.9" x14ac:dyDescent="0.45">
      <c r="A1844" s="8"/>
      <c r="B1844" s="75" t="s">
        <v>4259</v>
      </c>
      <c r="C1844" s="76" t="s">
        <v>4228</v>
      </c>
      <c r="D1844" s="76" t="s">
        <v>4229</v>
      </c>
      <c r="E1844" s="76" t="s">
        <v>4260</v>
      </c>
      <c r="F1844" s="77" t="s">
        <v>52</v>
      </c>
      <c r="G1844" s="78">
        <v>200</v>
      </c>
      <c r="H1844" s="79">
        <v>1.05</v>
      </c>
      <c r="I1844" s="80"/>
      <c r="J1844" s="81">
        <f>INT(I1844/G1844)</f>
        <v>0</v>
      </c>
      <c r="K1844" s="81">
        <f>MOD(I1844,G1844)</f>
        <v>0</v>
      </c>
      <c r="L1844" s="82" t="str">
        <f>IF(I1844="","-",J1844+K1844/(G1844/2))</f>
        <v>-</v>
      </c>
      <c r="M1844" s="83">
        <f>I1844*H1844</f>
        <v>0</v>
      </c>
      <c r="N1844" s="83">
        <f>IF(I1844=0,0,IF(I1844&lt;100,(H1844+0.1)*I1844-M1844+7.5,0))</f>
        <v>0</v>
      </c>
      <c r="O1844" s="83">
        <f>N1844+M1844</f>
        <v>0</v>
      </c>
      <c r="P1844" s="84"/>
      <c r="Q1844" s="78">
        <v>60</v>
      </c>
      <c r="R1844" s="85" t="s">
        <v>77</v>
      </c>
      <c r="S1844" s="84" t="s">
        <v>5352</v>
      </c>
    </row>
    <row r="1845" spans="1:19" s="42" customFormat="1" ht="15.9" x14ac:dyDescent="0.45">
      <c r="A1845" s="8"/>
      <c r="B1845" s="75" t="s">
        <v>4261</v>
      </c>
      <c r="C1845" s="76" t="s">
        <v>4228</v>
      </c>
      <c r="D1845" s="76" t="s">
        <v>4229</v>
      </c>
      <c r="E1845" s="76" t="s">
        <v>4262</v>
      </c>
      <c r="F1845" s="77" t="s">
        <v>52</v>
      </c>
      <c r="G1845" s="78">
        <v>250</v>
      </c>
      <c r="H1845" s="79">
        <v>1.08</v>
      </c>
      <c r="I1845" s="80"/>
      <c r="J1845" s="81">
        <f>INT(I1845/G1845)</f>
        <v>0</v>
      </c>
      <c r="K1845" s="81">
        <f>MOD(I1845,G1845)</f>
        <v>0</v>
      </c>
      <c r="L1845" s="82" t="str">
        <f>IF(I1845="","-",J1845+K1845/(G1845/2))</f>
        <v>-</v>
      </c>
      <c r="M1845" s="83">
        <f>I1845*H1845</f>
        <v>0</v>
      </c>
      <c r="N1845" s="83">
        <f>IF(I1845=0,0,IF(I1845&lt;100,(H1845+0.1)*I1845-M1845+7.5,0))</f>
        <v>0</v>
      </c>
      <c r="O1845" s="83">
        <f>N1845+M1845</f>
        <v>0</v>
      </c>
      <c r="P1845" s="84"/>
      <c r="Q1845" s="78">
        <v>60</v>
      </c>
      <c r="R1845" s="85" t="s">
        <v>77</v>
      </c>
      <c r="S1845" s="84" t="s">
        <v>4551</v>
      </c>
    </row>
    <row r="1846" spans="1:19" s="42" customFormat="1" ht="15.9" x14ac:dyDescent="0.45">
      <c r="A1846" s="8"/>
      <c r="B1846" s="75" t="s">
        <v>4263</v>
      </c>
      <c r="C1846" s="76" t="s">
        <v>4228</v>
      </c>
      <c r="D1846" s="76" t="s">
        <v>4229</v>
      </c>
      <c r="E1846" s="76" t="s">
        <v>4264</v>
      </c>
      <c r="F1846" s="77" t="s">
        <v>52</v>
      </c>
      <c r="G1846" s="78">
        <v>250</v>
      </c>
      <c r="H1846" s="79">
        <v>1.1399999999999999</v>
      </c>
      <c r="I1846" s="80"/>
      <c r="J1846" s="81">
        <f>INT(I1846/G1846)</f>
        <v>0</v>
      </c>
      <c r="K1846" s="81">
        <f>MOD(I1846,G1846)</f>
        <v>0</v>
      </c>
      <c r="L1846" s="82" t="str">
        <f>IF(I1846="","-",J1846+K1846/(G1846/2))</f>
        <v>-</v>
      </c>
      <c r="M1846" s="83">
        <f>I1846*H1846</f>
        <v>0</v>
      </c>
      <c r="N1846" s="83">
        <f>IF(I1846=0,0,IF(I1846&lt;100,(H1846+0.1)*I1846-M1846+7.5,0))</f>
        <v>0</v>
      </c>
      <c r="O1846" s="83">
        <f>N1846+M1846</f>
        <v>0</v>
      </c>
      <c r="P1846" s="84"/>
      <c r="Q1846" s="78">
        <v>60</v>
      </c>
      <c r="R1846" s="85" t="s">
        <v>77</v>
      </c>
      <c r="S1846" s="84" t="s">
        <v>5353</v>
      </c>
    </row>
    <row r="1847" spans="1:19" s="42" customFormat="1" ht="15.9" x14ac:dyDescent="0.45">
      <c r="A1847" s="8"/>
      <c r="B1847" s="75" t="s">
        <v>4265</v>
      </c>
      <c r="C1847" s="76" t="s">
        <v>4266</v>
      </c>
      <c r="D1847" s="76" t="s">
        <v>4267</v>
      </c>
      <c r="E1847" s="76" t="s">
        <v>4268</v>
      </c>
      <c r="F1847" s="88" t="s">
        <v>52</v>
      </c>
      <c r="G1847" s="78">
        <v>250</v>
      </c>
      <c r="H1847" s="79">
        <v>0.88</v>
      </c>
      <c r="I1847" s="80"/>
      <c r="J1847" s="81">
        <f>INT(I1847/G1847)</f>
        <v>0</v>
      </c>
      <c r="K1847" s="81">
        <f>MOD(I1847,G1847)</f>
        <v>0</v>
      </c>
      <c r="L1847" s="82" t="str">
        <f>IF(I1847="","-",J1847+K1847/(G1847/2))</f>
        <v>-</v>
      </c>
      <c r="M1847" s="83">
        <f>I1847*H1847</f>
        <v>0</v>
      </c>
      <c r="N1847" s="83">
        <f>IF(I1847=0,0,IF(I1847&lt;100,(H1847+0.1)*I1847-M1847+7.5,0))</f>
        <v>0</v>
      </c>
      <c r="O1847" s="83">
        <f>N1847+M1847</f>
        <v>0</v>
      </c>
      <c r="P1847" s="84"/>
      <c r="Q1847" s="78">
        <v>50</v>
      </c>
      <c r="R1847" s="85" t="s">
        <v>138</v>
      </c>
      <c r="S1847" s="84" t="s">
        <v>5354</v>
      </c>
    </row>
    <row r="1848" spans="1:19" s="42" customFormat="1" ht="15.9" x14ac:dyDescent="0.45">
      <c r="A1848" s="8"/>
      <c r="B1848" s="75" t="s">
        <v>4269</v>
      </c>
      <c r="C1848" s="76" t="s">
        <v>4270</v>
      </c>
      <c r="D1848" s="76" t="s">
        <v>4271</v>
      </c>
      <c r="E1848" s="76" t="s">
        <v>4272</v>
      </c>
      <c r="F1848" s="77" t="s">
        <v>52</v>
      </c>
      <c r="G1848" s="78">
        <v>250</v>
      </c>
      <c r="H1848" s="79">
        <v>1.27</v>
      </c>
      <c r="I1848" s="80"/>
      <c r="J1848" s="81">
        <f>INT(I1848/G1848)</f>
        <v>0</v>
      </c>
      <c r="K1848" s="81">
        <f>MOD(I1848,G1848)</f>
        <v>0</v>
      </c>
      <c r="L1848" s="82" t="str">
        <f>IF(I1848="","-",J1848+K1848/(G1848/2))</f>
        <v>-</v>
      </c>
      <c r="M1848" s="83">
        <f>I1848*H1848</f>
        <v>0</v>
      </c>
      <c r="N1848" s="83">
        <f>IF(I1848=0,0,IF(I1848&lt;100,(H1848+0.1)*I1848-M1848+7.5,0))</f>
        <v>0</v>
      </c>
      <c r="O1848" s="83">
        <f>N1848+M1848</f>
        <v>0</v>
      </c>
      <c r="P1848" s="84"/>
      <c r="Q1848" s="78">
        <v>60</v>
      </c>
      <c r="R1848" s="85" t="s">
        <v>883</v>
      </c>
      <c r="S1848" s="84" t="s">
        <v>5355</v>
      </c>
    </row>
    <row r="1849" spans="1:19" s="42" customFormat="1" ht="15.9" x14ac:dyDescent="0.45">
      <c r="A1849" s="8"/>
      <c r="B1849" s="75" t="s">
        <v>4273</v>
      </c>
      <c r="C1849" s="76" t="s">
        <v>4274</v>
      </c>
      <c r="D1849" s="76" t="s">
        <v>4275</v>
      </c>
      <c r="E1849" s="76" t="s">
        <v>4208</v>
      </c>
      <c r="F1849" s="77" t="s">
        <v>52</v>
      </c>
      <c r="G1849" s="78">
        <v>200</v>
      </c>
      <c r="H1849" s="79">
        <v>1.04</v>
      </c>
      <c r="I1849" s="80"/>
      <c r="J1849" s="81">
        <f>INT(I1849/G1849)</f>
        <v>0</v>
      </c>
      <c r="K1849" s="81">
        <f>MOD(I1849,G1849)</f>
        <v>0</v>
      </c>
      <c r="L1849" s="82" t="str">
        <f>IF(I1849="","-",J1849+K1849/(G1849/2))</f>
        <v>-</v>
      </c>
      <c r="M1849" s="83">
        <f>I1849*H1849</f>
        <v>0</v>
      </c>
      <c r="N1849" s="83">
        <f>IF(I1849=0,0,IF(I1849&lt;100,(H1849+0.1)*I1849-M1849+7.5,0))</f>
        <v>0</v>
      </c>
      <c r="O1849" s="83">
        <f>N1849+M1849</f>
        <v>0</v>
      </c>
      <c r="P1849" s="84"/>
      <c r="Q1849" s="78">
        <v>50</v>
      </c>
      <c r="R1849" s="85" t="s">
        <v>121</v>
      </c>
      <c r="S1849" s="84" t="s">
        <v>5356</v>
      </c>
    </row>
    <row r="1850" spans="1:19" s="42" customFormat="1" ht="15.9" x14ac:dyDescent="0.45">
      <c r="A1850" s="8"/>
      <c r="B1850" s="75" t="s">
        <v>4276</v>
      </c>
      <c r="C1850" s="76" t="s">
        <v>4277</v>
      </c>
      <c r="D1850" s="76" t="s">
        <v>4278</v>
      </c>
      <c r="E1850" s="76" t="s">
        <v>4279</v>
      </c>
      <c r="F1850" s="77" t="s">
        <v>52</v>
      </c>
      <c r="G1850" s="78">
        <v>250</v>
      </c>
      <c r="H1850" s="79">
        <v>1.05</v>
      </c>
      <c r="I1850" s="80"/>
      <c r="J1850" s="81">
        <f>INT(I1850/G1850)</f>
        <v>0</v>
      </c>
      <c r="K1850" s="81">
        <f>MOD(I1850,G1850)</f>
        <v>0</v>
      </c>
      <c r="L1850" s="82" t="str">
        <f>IF(I1850="","-",J1850+K1850/(G1850/2))</f>
        <v>-</v>
      </c>
      <c r="M1850" s="83">
        <f>I1850*H1850</f>
        <v>0</v>
      </c>
      <c r="N1850" s="83">
        <f>IF(I1850=0,0,IF(I1850&lt;100,(H1850+0.1)*I1850-M1850+7.5,0))</f>
        <v>0</v>
      </c>
      <c r="O1850" s="83">
        <f>N1850+M1850</f>
        <v>0</v>
      </c>
      <c r="P1850" s="84"/>
      <c r="Q1850" s="78">
        <v>50</v>
      </c>
      <c r="R1850" s="85" t="s">
        <v>121</v>
      </c>
      <c r="S1850" s="84" t="s">
        <v>5357</v>
      </c>
    </row>
    <row r="1851" spans="1:19" s="42" customFormat="1" ht="15.9" x14ac:dyDescent="0.45">
      <c r="A1851" s="8"/>
      <c r="B1851" s="75" t="s">
        <v>4280</v>
      </c>
      <c r="C1851" s="76" t="s">
        <v>4281</v>
      </c>
      <c r="D1851" s="76" t="s">
        <v>4282</v>
      </c>
      <c r="E1851" s="76" t="s">
        <v>79</v>
      </c>
      <c r="F1851" s="77" t="s">
        <v>52</v>
      </c>
      <c r="G1851" s="78">
        <v>500</v>
      </c>
      <c r="H1851" s="79">
        <v>0.27</v>
      </c>
      <c r="I1851" s="80"/>
      <c r="J1851" s="81">
        <f>INT(I1851/G1851)</f>
        <v>0</v>
      </c>
      <c r="K1851" s="81">
        <f>MOD(I1851,G1851)</f>
        <v>0</v>
      </c>
      <c r="L1851" s="82" t="str">
        <f>IF(I1851="","-",J1851+K1851/(G1851/2))</f>
        <v>-</v>
      </c>
      <c r="M1851" s="83">
        <f>I1851*H1851</f>
        <v>0</v>
      </c>
      <c r="N1851" s="83">
        <f>IF(I1851=0,0,IF(I1851&lt;100,(H1851+0.1)*I1851-M1851+7.5,0))</f>
        <v>0</v>
      </c>
      <c r="O1851" s="83">
        <f>N1851+M1851</f>
        <v>0</v>
      </c>
      <c r="P1851" s="84"/>
      <c r="Q1851" s="78">
        <v>40</v>
      </c>
      <c r="R1851" s="85" t="s">
        <v>58</v>
      </c>
      <c r="S1851" s="84" t="s">
        <v>4493</v>
      </c>
    </row>
    <row r="1852" spans="1:19" s="42" customFormat="1" ht="15.9" x14ac:dyDescent="0.45">
      <c r="A1852" s="8"/>
      <c r="B1852" s="75" t="s">
        <v>4283</v>
      </c>
      <c r="C1852" s="76" t="s">
        <v>4281</v>
      </c>
      <c r="D1852" s="76" t="s">
        <v>4282</v>
      </c>
      <c r="E1852" s="76" t="s">
        <v>4284</v>
      </c>
      <c r="F1852" s="77" t="s">
        <v>52</v>
      </c>
      <c r="G1852" s="78">
        <v>500</v>
      </c>
      <c r="H1852" s="79">
        <v>0.27</v>
      </c>
      <c r="I1852" s="80"/>
      <c r="J1852" s="81">
        <f>INT(I1852/G1852)</f>
        <v>0</v>
      </c>
      <c r="K1852" s="81">
        <f>MOD(I1852,G1852)</f>
        <v>0</v>
      </c>
      <c r="L1852" s="82" t="str">
        <f>IF(I1852="","-",J1852+K1852/(G1852/2))</f>
        <v>-</v>
      </c>
      <c r="M1852" s="83">
        <f>I1852*H1852</f>
        <v>0</v>
      </c>
      <c r="N1852" s="83">
        <f>IF(I1852=0,0,IF(I1852&lt;100,(H1852+0.1)*I1852-M1852+7.5,0))</f>
        <v>0</v>
      </c>
      <c r="O1852" s="83">
        <f>N1852+M1852</f>
        <v>0</v>
      </c>
      <c r="P1852" s="84"/>
      <c r="Q1852" s="78">
        <v>40</v>
      </c>
      <c r="R1852" s="85" t="s">
        <v>58</v>
      </c>
      <c r="S1852" s="84" t="s">
        <v>4491</v>
      </c>
    </row>
    <row r="1853" spans="1:19" s="42" customFormat="1" ht="15.9" x14ac:dyDescent="0.45">
      <c r="A1853" s="8"/>
      <c r="B1853" s="75" t="s">
        <v>4285</v>
      </c>
      <c r="C1853" s="76" t="s">
        <v>4281</v>
      </c>
      <c r="D1853" s="76" t="s">
        <v>4282</v>
      </c>
      <c r="E1853" s="76" t="s">
        <v>4286</v>
      </c>
      <c r="F1853" s="77" t="s">
        <v>52</v>
      </c>
      <c r="G1853" s="78">
        <v>500</v>
      </c>
      <c r="H1853" s="79">
        <v>0.27</v>
      </c>
      <c r="I1853" s="80"/>
      <c r="J1853" s="81">
        <f>INT(I1853/G1853)</f>
        <v>0</v>
      </c>
      <c r="K1853" s="81">
        <f>MOD(I1853,G1853)</f>
        <v>0</v>
      </c>
      <c r="L1853" s="82" t="str">
        <f>IF(I1853="","-",J1853+K1853/(G1853/2))</f>
        <v>-</v>
      </c>
      <c r="M1853" s="83">
        <f>I1853*H1853</f>
        <v>0</v>
      </c>
      <c r="N1853" s="83">
        <f>IF(I1853=0,0,IF(I1853&lt;100,(H1853+0.1)*I1853-M1853+7.5,0))</f>
        <v>0</v>
      </c>
      <c r="O1853" s="83">
        <f>N1853+M1853</f>
        <v>0</v>
      </c>
      <c r="P1853" s="84"/>
      <c r="Q1853" s="78">
        <v>40</v>
      </c>
      <c r="R1853" s="85" t="s">
        <v>58</v>
      </c>
      <c r="S1853" s="84" t="s">
        <v>4512</v>
      </c>
    </row>
    <row r="1854" spans="1:19" s="42" customFormat="1" ht="15.9" x14ac:dyDescent="0.45">
      <c r="A1854" s="8"/>
      <c r="B1854" s="75" t="s">
        <v>4287</v>
      </c>
      <c r="C1854" s="76" t="s">
        <v>4281</v>
      </c>
      <c r="D1854" s="76" t="s">
        <v>4282</v>
      </c>
      <c r="E1854" s="76" t="s">
        <v>4288</v>
      </c>
      <c r="F1854" s="77" t="s">
        <v>52</v>
      </c>
      <c r="G1854" s="78">
        <v>500</v>
      </c>
      <c r="H1854" s="79">
        <v>0.27</v>
      </c>
      <c r="I1854" s="80"/>
      <c r="J1854" s="81">
        <f>INT(I1854/G1854)</f>
        <v>0</v>
      </c>
      <c r="K1854" s="81">
        <f>MOD(I1854,G1854)</f>
        <v>0</v>
      </c>
      <c r="L1854" s="82" t="str">
        <f>IF(I1854="","-",J1854+K1854/(G1854/2))</f>
        <v>-</v>
      </c>
      <c r="M1854" s="83">
        <f>I1854*H1854</f>
        <v>0</v>
      </c>
      <c r="N1854" s="83">
        <f>IF(I1854=0,0,IF(I1854&lt;100,(H1854+0.1)*I1854-M1854+7.5,0))</f>
        <v>0</v>
      </c>
      <c r="O1854" s="83">
        <f>N1854+M1854</f>
        <v>0</v>
      </c>
      <c r="P1854" s="84"/>
      <c r="Q1854" s="78">
        <v>40</v>
      </c>
      <c r="R1854" s="85" t="s">
        <v>58</v>
      </c>
      <c r="S1854" s="84" t="s">
        <v>4493</v>
      </c>
    </row>
    <row r="1855" spans="1:19" s="42" customFormat="1" ht="15.9" x14ac:dyDescent="0.45">
      <c r="A1855" s="8"/>
      <c r="B1855" s="75" t="s">
        <v>4289</v>
      </c>
      <c r="C1855" s="76" t="s">
        <v>4281</v>
      </c>
      <c r="D1855" s="76" t="s">
        <v>4282</v>
      </c>
      <c r="E1855" s="76" t="s">
        <v>4290</v>
      </c>
      <c r="F1855" s="77" t="s">
        <v>52</v>
      </c>
      <c r="G1855" s="78">
        <v>500</v>
      </c>
      <c r="H1855" s="79">
        <v>0.27</v>
      </c>
      <c r="I1855" s="80"/>
      <c r="J1855" s="81">
        <f>INT(I1855/G1855)</f>
        <v>0</v>
      </c>
      <c r="K1855" s="81">
        <f>MOD(I1855,G1855)</f>
        <v>0</v>
      </c>
      <c r="L1855" s="82" t="str">
        <f>IF(I1855="","-",J1855+K1855/(G1855/2))</f>
        <v>-</v>
      </c>
      <c r="M1855" s="83">
        <f>I1855*H1855</f>
        <v>0</v>
      </c>
      <c r="N1855" s="83">
        <f>IF(I1855=0,0,IF(I1855&lt;100,(H1855+0.1)*I1855-M1855+7.5,0))</f>
        <v>0</v>
      </c>
      <c r="O1855" s="83">
        <f>N1855+M1855</f>
        <v>0</v>
      </c>
      <c r="P1855" s="84"/>
      <c r="Q1855" s="78">
        <v>40</v>
      </c>
      <c r="R1855" s="85" t="s">
        <v>58</v>
      </c>
      <c r="S1855" s="84" t="s">
        <v>4491</v>
      </c>
    </row>
    <row r="1856" spans="1:19" s="42" customFormat="1" ht="15.9" x14ac:dyDescent="0.45">
      <c r="A1856" s="8"/>
      <c r="B1856" s="75" t="s">
        <v>4291</v>
      </c>
      <c r="C1856" s="76" t="s">
        <v>4281</v>
      </c>
      <c r="D1856" s="76" t="s">
        <v>4282</v>
      </c>
      <c r="E1856" s="76" t="s">
        <v>4292</v>
      </c>
      <c r="F1856" s="77" t="s">
        <v>52</v>
      </c>
      <c r="G1856" s="78">
        <v>500</v>
      </c>
      <c r="H1856" s="79">
        <v>0.27</v>
      </c>
      <c r="I1856" s="80"/>
      <c r="J1856" s="81">
        <f>INT(I1856/G1856)</f>
        <v>0</v>
      </c>
      <c r="K1856" s="81">
        <f>MOD(I1856,G1856)</f>
        <v>0</v>
      </c>
      <c r="L1856" s="82" t="str">
        <f>IF(I1856="","-",J1856+K1856/(G1856/2))</f>
        <v>-</v>
      </c>
      <c r="M1856" s="83">
        <f>I1856*H1856</f>
        <v>0</v>
      </c>
      <c r="N1856" s="83">
        <f>IF(I1856=0,0,IF(I1856&lt;100,(H1856+0.1)*I1856-M1856+7.5,0))</f>
        <v>0</v>
      </c>
      <c r="O1856" s="83">
        <f>N1856+M1856</f>
        <v>0</v>
      </c>
      <c r="P1856" s="84"/>
      <c r="Q1856" s="78">
        <v>40</v>
      </c>
      <c r="R1856" s="85" t="s">
        <v>58</v>
      </c>
      <c r="S1856" s="84" t="s">
        <v>4512</v>
      </c>
    </row>
    <row r="1857" spans="1:19" s="42" customFormat="1" ht="15.9" x14ac:dyDescent="0.45">
      <c r="A1857" s="8"/>
      <c r="B1857" s="75" t="s">
        <v>4293</v>
      </c>
      <c r="C1857" s="76" t="s">
        <v>4294</v>
      </c>
      <c r="D1857" s="76" t="s">
        <v>4295</v>
      </c>
      <c r="E1857" s="76"/>
      <c r="F1857" s="77" t="s">
        <v>52</v>
      </c>
      <c r="G1857" s="78"/>
      <c r="H1857" s="79">
        <v>1.18</v>
      </c>
      <c r="I1857" s="80"/>
      <c r="J1857" s="81" t="e">
        <f>INT(I1857/G1857)</f>
        <v>#DIV/0!</v>
      </c>
      <c r="K1857" s="81" t="e">
        <f>MOD(I1857,G1857)</f>
        <v>#DIV/0!</v>
      </c>
      <c r="L1857" s="82" t="str">
        <f>IF(I1857="","-",J1857+K1857/(G1857/2))</f>
        <v>-</v>
      </c>
      <c r="M1857" s="83">
        <f>I1857*H1857</f>
        <v>0</v>
      </c>
      <c r="N1857" s="83">
        <f>IF(I1857=0,0,IF(I1857&lt;100,(H1857+0.1)*I1857-M1857+7.5,0))</f>
        <v>0</v>
      </c>
      <c r="O1857" s="83">
        <f>N1857+M1857</f>
        <v>0</v>
      </c>
      <c r="P1857" s="84"/>
      <c r="Q1857" s="78">
        <v>50</v>
      </c>
      <c r="R1857" s="85"/>
      <c r="S1857" s="84"/>
    </row>
    <row r="1858" spans="1:19" s="42" customFormat="1" ht="15.9" x14ac:dyDescent="0.45">
      <c r="A1858" s="8"/>
      <c r="B1858" s="75" t="s">
        <v>4296</v>
      </c>
      <c r="C1858" s="86" t="s">
        <v>4297</v>
      </c>
      <c r="D1858" s="86" t="s">
        <v>4298</v>
      </c>
      <c r="E1858" s="86" t="s">
        <v>76</v>
      </c>
      <c r="F1858" s="87" t="s">
        <v>52</v>
      </c>
      <c r="G1858" s="78">
        <v>80</v>
      </c>
      <c r="H1858" s="79">
        <v>0.96</v>
      </c>
      <c r="I1858" s="80"/>
      <c r="J1858" s="81">
        <f>INT(I1858/G1858)</f>
        <v>0</v>
      </c>
      <c r="K1858" s="81">
        <f>MOD(I1858,G1858)</f>
        <v>0</v>
      </c>
      <c r="L1858" s="82" t="str">
        <f>IF(I1858="","-",J1858+K1858/(G1858/2))</f>
        <v>-</v>
      </c>
      <c r="M1858" s="83">
        <f>I1858*H1858</f>
        <v>0</v>
      </c>
      <c r="N1858" s="83">
        <f>IF(I1858=0,0,IF(I1858&lt;100,(H1858+0.1)*I1858-M1858+7.5,0))</f>
        <v>0</v>
      </c>
      <c r="O1858" s="83">
        <f>N1858+M1858</f>
        <v>0</v>
      </c>
      <c r="P1858" s="84"/>
      <c r="Q1858" s="78">
        <v>70</v>
      </c>
      <c r="R1858" s="85" t="s">
        <v>163</v>
      </c>
      <c r="S1858" s="84" t="s">
        <v>5358</v>
      </c>
    </row>
    <row r="1859" spans="1:19" s="42" customFormat="1" ht="15.9" x14ac:dyDescent="0.45">
      <c r="A1859" s="8"/>
      <c r="B1859" s="75" t="s">
        <v>4299</v>
      </c>
      <c r="C1859" s="86" t="s">
        <v>4300</v>
      </c>
      <c r="D1859" s="86" t="s">
        <v>4301</v>
      </c>
      <c r="E1859" s="86" t="s">
        <v>932</v>
      </c>
      <c r="F1859" s="87" t="s">
        <v>52</v>
      </c>
      <c r="G1859" s="78">
        <v>80</v>
      </c>
      <c r="H1859" s="79">
        <v>0.96</v>
      </c>
      <c r="I1859" s="80"/>
      <c r="J1859" s="81">
        <f>INT(I1859/G1859)</f>
        <v>0</v>
      </c>
      <c r="K1859" s="81">
        <f>MOD(I1859,G1859)</f>
        <v>0</v>
      </c>
      <c r="L1859" s="82" t="str">
        <f>IF(I1859="","-",J1859+K1859/(G1859/2))</f>
        <v>-</v>
      </c>
      <c r="M1859" s="83">
        <f>I1859*H1859</f>
        <v>0</v>
      </c>
      <c r="N1859" s="83">
        <f>IF(I1859=0,0,IF(I1859&lt;100,(H1859+0.1)*I1859-M1859+7.5,0))</f>
        <v>0</v>
      </c>
      <c r="O1859" s="83">
        <f>N1859+M1859</f>
        <v>0</v>
      </c>
      <c r="P1859" s="84"/>
      <c r="Q1859" s="78">
        <v>70</v>
      </c>
      <c r="R1859" s="85" t="s">
        <v>163</v>
      </c>
      <c r="S1859" s="84" t="s">
        <v>5358</v>
      </c>
    </row>
    <row r="1860" spans="1:19" s="42" customFormat="1" ht="15.9" x14ac:dyDescent="0.45">
      <c r="A1860" s="8"/>
      <c r="B1860" s="75" t="s">
        <v>4302</v>
      </c>
      <c r="C1860" s="76" t="s">
        <v>4303</v>
      </c>
      <c r="D1860" s="76" t="s">
        <v>4304</v>
      </c>
      <c r="E1860" s="76" t="s">
        <v>76</v>
      </c>
      <c r="F1860" s="77" t="s">
        <v>52</v>
      </c>
      <c r="G1860" s="78">
        <v>200</v>
      </c>
      <c r="H1860" s="79">
        <v>0.8</v>
      </c>
      <c r="I1860" s="80"/>
      <c r="J1860" s="81">
        <f>INT(I1860/G1860)</f>
        <v>0</v>
      </c>
      <c r="K1860" s="81">
        <f>MOD(I1860,G1860)</f>
        <v>0</v>
      </c>
      <c r="L1860" s="82" t="str">
        <f>IF(I1860="","-",J1860+K1860/(G1860/2))</f>
        <v>-</v>
      </c>
      <c r="M1860" s="83">
        <f>I1860*H1860</f>
        <v>0</v>
      </c>
      <c r="N1860" s="83">
        <f>IF(I1860=0,0,IF(I1860&lt;100,(H1860+0.1)*I1860-M1860+7.5,0))</f>
        <v>0</v>
      </c>
      <c r="O1860" s="83">
        <f>N1860+M1860</f>
        <v>0</v>
      </c>
      <c r="P1860" s="84"/>
      <c r="Q1860" s="78">
        <v>10</v>
      </c>
      <c r="R1860" s="85" t="s">
        <v>77</v>
      </c>
      <c r="S1860" s="84" t="s">
        <v>4493</v>
      </c>
    </row>
    <row r="1861" spans="1:19" s="42" customFormat="1" ht="15.9" x14ac:dyDescent="0.45">
      <c r="A1861" s="8"/>
      <c r="B1861" s="75" t="s">
        <v>4305</v>
      </c>
      <c r="C1861" s="76" t="s">
        <v>4306</v>
      </c>
      <c r="D1861" s="76" t="s">
        <v>4307</v>
      </c>
      <c r="E1861" s="76" t="s">
        <v>4089</v>
      </c>
      <c r="F1861" s="77" t="s">
        <v>52</v>
      </c>
      <c r="G1861" s="78">
        <v>100</v>
      </c>
      <c r="H1861" s="79">
        <v>1.58</v>
      </c>
      <c r="I1861" s="80"/>
      <c r="J1861" s="81">
        <f>INT(I1861/G1861)</f>
        <v>0</v>
      </c>
      <c r="K1861" s="81">
        <f>MOD(I1861,G1861)</f>
        <v>0</v>
      </c>
      <c r="L1861" s="82" t="str">
        <f>IF(I1861="","-",J1861+K1861/(G1861/2))</f>
        <v>-</v>
      </c>
      <c r="M1861" s="83">
        <f>I1861*H1861</f>
        <v>0</v>
      </c>
      <c r="N1861" s="83">
        <f>IF(I1861=0,0,IF(I1861&lt;100,(H1861+0.1)*I1861-M1861+7.5,0))</f>
        <v>0</v>
      </c>
      <c r="O1861" s="83">
        <f>N1861+M1861</f>
        <v>0</v>
      </c>
      <c r="P1861" s="84"/>
      <c r="Q1861" s="78">
        <v>150</v>
      </c>
      <c r="R1861" s="85" t="s">
        <v>63</v>
      </c>
      <c r="S1861" s="84" t="s">
        <v>4518</v>
      </c>
    </row>
    <row r="1862" spans="1:19" s="42" customFormat="1" ht="15.9" x14ac:dyDescent="0.45">
      <c r="A1862" s="8"/>
      <c r="B1862" s="75" t="s">
        <v>4308</v>
      </c>
      <c r="C1862" s="76" t="s">
        <v>4306</v>
      </c>
      <c r="D1862" s="76" t="s">
        <v>4307</v>
      </c>
      <c r="E1862" s="76" t="s">
        <v>4309</v>
      </c>
      <c r="F1862" s="77" t="s">
        <v>52</v>
      </c>
      <c r="G1862" s="78">
        <v>50</v>
      </c>
      <c r="H1862" s="79">
        <v>2.5499999999999998</v>
      </c>
      <c r="I1862" s="80"/>
      <c r="J1862" s="81">
        <f>INT(I1862/G1862)</f>
        <v>0</v>
      </c>
      <c r="K1862" s="81">
        <f>MOD(I1862,G1862)</f>
        <v>0</v>
      </c>
      <c r="L1862" s="82" t="str">
        <f>IF(I1862="","-",J1862+K1862/(G1862/2))</f>
        <v>-</v>
      </c>
      <c r="M1862" s="83">
        <f>I1862*H1862</f>
        <v>0</v>
      </c>
      <c r="N1862" s="83">
        <f>IF(I1862=0,0,IF(I1862&lt;100,(H1862+0.1)*I1862-M1862+7.5,0))</f>
        <v>0</v>
      </c>
      <c r="O1862" s="83">
        <f>N1862+M1862</f>
        <v>0</v>
      </c>
      <c r="P1862" s="84"/>
      <c r="Q1862" s="78">
        <v>190</v>
      </c>
      <c r="R1862" s="85" t="s">
        <v>58</v>
      </c>
      <c r="S1862" s="84" t="s">
        <v>4516</v>
      </c>
    </row>
    <row r="1863" spans="1:19" s="42" customFormat="1" ht="15.9" x14ac:dyDescent="0.45">
      <c r="A1863" s="8"/>
      <c r="B1863" s="75" t="s">
        <v>4310</v>
      </c>
      <c r="C1863" s="76" t="s">
        <v>4306</v>
      </c>
      <c r="D1863" s="76" t="s">
        <v>4307</v>
      </c>
      <c r="E1863" s="76" t="s">
        <v>4311</v>
      </c>
      <c r="F1863" s="77" t="s">
        <v>52</v>
      </c>
      <c r="G1863" s="78">
        <v>100</v>
      </c>
      <c r="H1863" s="79">
        <v>1.62</v>
      </c>
      <c r="I1863" s="80"/>
      <c r="J1863" s="81">
        <f>INT(I1863/G1863)</f>
        <v>0</v>
      </c>
      <c r="K1863" s="81">
        <f>MOD(I1863,G1863)</f>
        <v>0</v>
      </c>
      <c r="L1863" s="82" t="str">
        <f>IF(I1863="","-",J1863+K1863/(G1863/2))</f>
        <v>-</v>
      </c>
      <c r="M1863" s="83">
        <f>I1863*H1863</f>
        <v>0</v>
      </c>
      <c r="N1863" s="83">
        <f>IF(I1863=0,0,IF(I1863&lt;100,(H1863+0.1)*I1863-M1863+7.5,0))</f>
        <v>0</v>
      </c>
      <c r="O1863" s="83">
        <f>N1863+M1863</f>
        <v>0</v>
      </c>
      <c r="P1863" s="84"/>
      <c r="Q1863" s="78">
        <v>125</v>
      </c>
      <c r="R1863" s="85" t="s">
        <v>63</v>
      </c>
      <c r="S1863" s="84" t="s">
        <v>4520</v>
      </c>
    </row>
    <row r="1864" spans="1:19" s="42" customFormat="1" ht="15.9" x14ac:dyDescent="0.45">
      <c r="A1864" s="8"/>
      <c r="B1864" s="75" t="s">
        <v>4312</v>
      </c>
      <c r="C1864" s="86" t="s">
        <v>4313</v>
      </c>
      <c r="D1864" s="86" t="s">
        <v>4314</v>
      </c>
      <c r="E1864" s="86"/>
      <c r="F1864" s="87" t="s">
        <v>52</v>
      </c>
      <c r="G1864" s="78">
        <v>100</v>
      </c>
      <c r="H1864" s="79">
        <v>2.4</v>
      </c>
      <c r="I1864" s="80"/>
      <c r="J1864" s="81">
        <f>INT(I1864/G1864)</f>
        <v>0</v>
      </c>
      <c r="K1864" s="81">
        <f>MOD(I1864,G1864)</f>
        <v>0</v>
      </c>
      <c r="L1864" s="82" t="str">
        <f>IF(I1864="","-",J1864+K1864/(G1864/2))</f>
        <v>-</v>
      </c>
      <c r="M1864" s="83">
        <f>I1864*H1864</f>
        <v>0</v>
      </c>
      <c r="N1864" s="83">
        <f>IF(I1864=0,0,IF(I1864&lt;100,(H1864+0.1)*I1864-M1864+7.5,0))</f>
        <v>0</v>
      </c>
      <c r="O1864" s="83">
        <f>N1864+M1864</f>
        <v>0</v>
      </c>
      <c r="P1864" s="84"/>
      <c r="Q1864" s="78">
        <v>120</v>
      </c>
      <c r="R1864" s="85" t="s">
        <v>58</v>
      </c>
      <c r="S1864" s="84" t="s">
        <v>4493</v>
      </c>
    </row>
    <row r="1865" spans="1:19" s="42" customFormat="1" ht="15.9" x14ac:dyDescent="0.45">
      <c r="A1865" s="8"/>
      <c r="B1865" s="75" t="s">
        <v>4315</v>
      </c>
      <c r="C1865" s="86" t="s">
        <v>4316</v>
      </c>
      <c r="D1865" s="86" t="s">
        <v>4317</v>
      </c>
      <c r="E1865" s="86" t="s">
        <v>4318</v>
      </c>
      <c r="F1865" s="87" t="s">
        <v>52</v>
      </c>
      <c r="G1865" s="78">
        <v>100</v>
      </c>
      <c r="H1865" s="79">
        <v>1.58</v>
      </c>
      <c r="I1865" s="80"/>
      <c r="J1865" s="81">
        <f>INT(I1865/G1865)</f>
        <v>0</v>
      </c>
      <c r="K1865" s="81">
        <f>MOD(I1865,G1865)</f>
        <v>0</v>
      </c>
      <c r="L1865" s="82" t="str">
        <f>IF(I1865="","-",J1865+K1865/(G1865/2))</f>
        <v>-</v>
      </c>
      <c r="M1865" s="83">
        <f>I1865*H1865</f>
        <v>0</v>
      </c>
      <c r="N1865" s="83">
        <f>IF(I1865=0,0,IF(I1865&lt;100,(H1865+0.1)*I1865-M1865+7.5,0))</f>
        <v>0</v>
      </c>
      <c r="O1865" s="83">
        <f>N1865+M1865</f>
        <v>0</v>
      </c>
      <c r="P1865" s="84"/>
      <c r="Q1865" s="78">
        <v>120</v>
      </c>
      <c r="R1865" s="85" t="s">
        <v>138</v>
      </c>
      <c r="S1865" s="84" t="s">
        <v>4520</v>
      </c>
    </row>
    <row r="1866" spans="1:19" s="42" customFormat="1" ht="15.9" x14ac:dyDescent="0.45">
      <c r="A1866" s="8"/>
      <c r="B1866" s="75" t="s">
        <v>4319</v>
      </c>
      <c r="C1866" s="76" t="s">
        <v>4316</v>
      </c>
      <c r="D1866" s="76" t="s">
        <v>4317</v>
      </c>
      <c r="E1866" s="76" t="s">
        <v>4320</v>
      </c>
      <c r="F1866" s="77" t="s">
        <v>52</v>
      </c>
      <c r="G1866" s="78">
        <v>100</v>
      </c>
      <c r="H1866" s="79">
        <v>2.15</v>
      </c>
      <c r="I1866" s="80"/>
      <c r="J1866" s="81">
        <f>INT(I1866/G1866)</f>
        <v>0</v>
      </c>
      <c r="K1866" s="81">
        <f>MOD(I1866,G1866)</f>
        <v>0</v>
      </c>
      <c r="L1866" s="82" t="str">
        <f>IF(I1866="","-",J1866+K1866/(G1866/2))</f>
        <v>-</v>
      </c>
      <c r="M1866" s="83">
        <f>I1866*H1866</f>
        <v>0</v>
      </c>
      <c r="N1866" s="83">
        <f>IF(I1866=0,0,IF(I1866&lt;100,(H1866+0.1)*I1866-M1866+7.5,0))</f>
        <v>0</v>
      </c>
      <c r="O1866" s="83">
        <f>N1866+M1866</f>
        <v>0</v>
      </c>
      <c r="P1866" s="84"/>
      <c r="Q1866" s="78">
        <v>150</v>
      </c>
      <c r="R1866" s="85" t="s">
        <v>138</v>
      </c>
      <c r="S1866" s="84" t="s">
        <v>4493</v>
      </c>
    </row>
    <row r="1867" spans="1:19" s="42" customFormat="1" ht="15.9" x14ac:dyDescent="0.45">
      <c r="A1867" s="8"/>
      <c r="B1867" s="75" t="s">
        <v>4321</v>
      </c>
      <c r="C1867" s="76" t="s">
        <v>4316</v>
      </c>
      <c r="D1867" s="76" t="s">
        <v>4317</v>
      </c>
      <c r="E1867" s="76" t="s">
        <v>4322</v>
      </c>
      <c r="F1867" s="88" t="s">
        <v>52</v>
      </c>
      <c r="G1867" s="78">
        <v>50</v>
      </c>
      <c r="H1867" s="79">
        <v>2.0399999999999996</v>
      </c>
      <c r="I1867" s="80"/>
      <c r="J1867" s="81">
        <f>INT(I1867/G1867)</f>
        <v>0</v>
      </c>
      <c r="K1867" s="81">
        <f>MOD(I1867,G1867)</f>
        <v>0</v>
      </c>
      <c r="L1867" s="82" t="str">
        <f>IF(I1867="","-",J1867+K1867/(G1867/2))</f>
        <v>-</v>
      </c>
      <c r="M1867" s="83">
        <f>I1867*H1867</f>
        <v>0</v>
      </c>
      <c r="N1867" s="83">
        <f>IF(I1867=0,0,IF(I1867&lt;100,(H1867+0.1)*I1867-M1867+7.5,0))</f>
        <v>0</v>
      </c>
      <c r="O1867" s="83">
        <f>N1867+M1867</f>
        <v>0</v>
      </c>
      <c r="P1867" s="84"/>
      <c r="Q1867" s="78">
        <v>125</v>
      </c>
      <c r="R1867" s="85" t="s">
        <v>138</v>
      </c>
      <c r="S1867" s="84" t="s">
        <v>4516</v>
      </c>
    </row>
    <row r="1868" spans="1:19" s="42" customFormat="1" ht="15.9" x14ac:dyDescent="0.45">
      <c r="A1868" s="8"/>
      <c r="B1868" s="75" t="s">
        <v>4323</v>
      </c>
      <c r="C1868" s="76" t="s">
        <v>4316</v>
      </c>
      <c r="D1868" s="76" t="s">
        <v>4317</v>
      </c>
      <c r="E1868" s="76" t="s">
        <v>4324</v>
      </c>
      <c r="F1868" s="77" t="s">
        <v>52</v>
      </c>
      <c r="G1868" s="78">
        <v>100</v>
      </c>
      <c r="H1868" s="79">
        <v>1.61</v>
      </c>
      <c r="I1868" s="80"/>
      <c r="J1868" s="81">
        <f>INT(I1868/G1868)</f>
        <v>0</v>
      </c>
      <c r="K1868" s="81">
        <f>MOD(I1868,G1868)</f>
        <v>0</v>
      </c>
      <c r="L1868" s="82" t="str">
        <f>IF(I1868="","-",J1868+K1868/(G1868/2))</f>
        <v>-</v>
      </c>
      <c r="M1868" s="83">
        <f>I1868*H1868</f>
        <v>0</v>
      </c>
      <c r="N1868" s="83">
        <f>IF(I1868=0,0,IF(I1868&lt;100,(H1868+0.1)*I1868-M1868+7.5,0))</f>
        <v>0</v>
      </c>
      <c r="O1868" s="83">
        <f>N1868+M1868</f>
        <v>0</v>
      </c>
      <c r="P1868" s="84"/>
      <c r="Q1868" s="78">
        <v>150</v>
      </c>
      <c r="R1868" s="85" t="s">
        <v>63</v>
      </c>
      <c r="S1868" s="84" t="s">
        <v>4524</v>
      </c>
    </row>
    <row r="1869" spans="1:19" s="42" customFormat="1" ht="15.9" x14ac:dyDescent="0.45">
      <c r="A1869" s="8"/>
      <c r="B1869" s="75" t="s">
        <v>4325</v>
      </c>
      <c r="C1869" s="76" t="s">
        <v>4316</v>
      </c>
      <c r="D1869" s="76" t="s">
        <v>4317</v>
      </c>
      <c r="E1869" s="76" t="s">
        <v>4326</v>
      </c>
      <c r="F1869" s="77" t="s">
        <v>52</v>
      </c>
      <c r="G1869" s="78">
        <v>100</v>
      </c>
      <c r="H1869" s="79">
        <v>1.61</v>
      </c>
      <c r="I1869" s="80"/>
      <c r="J1869" s="81">
        <f>INT(I1869/G1869)</f>
        <v>0</v>
      </c>
      <c r="K1869" s="81">
        <f>MOD(I1869,G1869)</f>
        <v>0</v>
      </c>
      <c r="L1869" s="82" t="str">
        <f>IF(I1869="","-",J1869+K1869/(G1869/2))</f>
        <v>-</v>
      </c>
      <c r="M1869" s="83">
        <f>I1869*H1869</f>
        <v>0</v>
      </c>
      <c r="N1869" s="83">
        <f>IF(I1869=0,0,IF(I1869&lt;100,(H1869+0.1)*I1869-M1869+7.5,0))</f>
        <v>0</v>
      </c>
      <c r="O1869" s="83">
        <f>N1869+M1869</f>
        <v>0</v>
      </c>
      <c r="P1869" s="84"/>
      <c r="Q1869" s="78">
        <v>150</v>
      </c>
      <c r="R1869" s="85" t="s">
        <v>63</v>
      </c>
      <c r="S1869" s="84" t="s">
        <v>5359</v>
      </c>
    </row>
    <row r="1870" spans="1:19" s="42" customFormat="1" ht="15.9" x14ac:dyDescent="0.45">
      <c r="A1870" s="8"/>
      <c r="B1870" s="75" t="s">
        <v>4327</v>
      </c>
      <c r="C1870" s="76" t="s">
        <v>4328</v>
      </c>
      <c r="D1870" s="76" t="s">
        <v>4329</v>
      </c>
      <c r="E1870" s="76" t="s">
        <v>4330</v>
      </c>
      <c r="F1870" s="77" t="s">
        <v>52</v>
      </c>
      <c r="G1870" s="78">
        <v>200</v>
      </c>
      <c r="H1870" s="79">
        <v>0.91</v>
      </c>
      <c r="I1870" s="80"/>
      <c r="J1870" s="81">
        <f>INT(I1870/G1870)</f>
        <v>0</v>
      </c>
      <c r="K1870" s="81">
        <f>MOD(I1870,G1870)</f>
        <v>0</v>
      </c>
      <c r="L1870" s="82" t="str">
        <f>IF(I1870="","-",J1870+K1870/(G1870/2))</f>
        <v>-</v>
      </c>
      <c r="M1870" s="83">
        <f>I1870*H1870</f>
        <v>0</v>
      </c>
      <c r="N1870" s="83">
        <f>IF(I1870=0,0,IF(I1870&lt;100,(H1870+0.1)*I1870-M1870+7.5,0))</f>
        <v>0</v>
      </c>
      <c r="O1870" s="83">
        <f>N1870+M1870</f>
        <v>0</v>
      </c>
      <c r="P1870" s="84"/>
      <c r="Q1870" s="78" t="s">
        <v>4331</v>
      </c>
      <c r="R1870" s="85" t="s">
        <v>63</v>
      </c>
      <c r="S1870" s="84" t="s">
        <v>5360</v>
      </c>
    </row>
    <row r="1871" spans="1:19" s="42" customFormat="1" ht="15.9" x14ac:dyDescent="0.45">
      <c r="A1871" s="8"/>
      <c r="B1871" s="75" t="s">
        <v>4332</v>
      </c>
      <c r="C1871" s="76" t="s">
        <v>4328</v>
      </c>
      <c r="D1871" s="76" t="s">
        <v>4329</v>
      </c>
      <c r="E1871" s="76" t="s">
        <v>4333</v>
      </c>
      <c r="F1871" s="88" t="s">
        <v>52</v>
      </c>
      <c r="G1871" s="78">
        <v>200</v>
      </c>
      <c r="H1871" s="79">
        <v>2.71</v>
      </c>
      <c r="I1871" s="80"/>
      <c r="J1871" s="81">
        <f>INT(I1871/G1871)</f>
        <v>0</v>
      </c>
      <c r="K1871" s="81">
        <f>MOD(I1871,G1871)</f>
        <v>0</v>
      </c>
      <c r="L1871" s="82" t="str">
        <f>IF(I1871="","-",J1871+K1871/(G1871/2))</f>
        <v>-</v>
      </c>
      <c r="M1871" s="83">
        <f>I1871*H1871</f>
        <v>0</v>
      </c>
      <c r="N1871" s="83">
        <f>IF(I1871=0,0,IF(I1871&lt;100,(H1871+0.1)*I1871-M1871+7.5,0))</f>
        <v>0</v>
      </c>
      <c r="O1871" s="83">
        <f>N1871+M1871</f>
        <v>0</v>
      </c>
      <c r="P1871" s="84"/>
      <c r="Q1871" s="78">
        <v>60</v>
      </c>
      <c r="R1871" s="85" t="s">
        <v>63</v>
      </c>
      <c r="S1871" s="84" t="s">
        <v>5361</v>
      </c>
    </row>
    <row r="1872" spans="1:19" s="42" customFormat="1" ht="15.9" x14ac:dyDescent="0.45">
      <c r="A1872" s="8"/>
      <c r="B1872" s="75" t="s">
        <v>4334</v>
      </c>
      <c r="C1872" s="76" t="s">
        <v>4335</v>
      </c>
      <c r="D1872" s="76" t="s">
        <v>4336</v>
      </c>
      <c r="E1872" s="76" t="s">
        <v>76</v>
      </c>
      <c r="F1872" s="77" t="s">
        <v>52</v>
      </c>
      <c r="G1872" s="78">
        <v>200</v>
      </c>
      <c r="H1872" s="79">
        <v>0.75</v>
      </c>
      <c r="I1872" s="80"/>
      <c r="J1872" s="81">
        <f>INT(I1872/G1872)</f>
        <v>0</v>
      </c>
      <c r="K1872" s="81">
        <f>MOD(I1872,G1872)</f>
        <v>0</v>
      </c>
      <c r="L1872" s="82" t="str">
        <f>IF(I1872="","-",J1872+K1872/(G1872/2))</f>
        <v>-</v>
      </c>
      <c r="M1872" s="83">
        <f>I1872*H1872</f>
        <v>0</v>
      </c>
      <c r="N1872" s="83">
        <f>IF(I1872=0,0,IF(I1872&lt;100,(H1872+0.1)*I1872-M1872+7.5,0))</f>
        <v>0</v>
      </c>
      <c r="O1872" s="83">
        <f>N1872+M1872</f>
        <v>0</v>
      </c>
      <c r="P1872" s="84" t="s">
        <v>5377</v>
      </c>
      <c r="Q1872" s="78">
        <v>50</v>
      </c>
      <c r="R1872" s="85" t="s">
        <v>121</v>
      </c>
      <c r="S1872" s="84" t="s">
        <v>5362</v>
      </c>
    </row>
    <row r="1873" spans="1:19" s="42" customFormat="1" ht="15.9" x14ac:dyDescent="0.45">
      <c r="A1873" s="8"/>
      <c r="B1873" s="75" t="s">
        <v>4337</v>
      </c>
      <c r="C1873" s="76" t="s">
        <v>4338</v>
      </c>
      <c r="D1873" s="76" t="s">
        <v>4339</v>
      </c>
      <c r="E1873" s="76" t="s">
        <v>76</v>
      </c>
      <c r="F1873" s="77" t="s">
        <v>52</v>
      </c>
      <c r="G1873" s="78">
        <v>200</v>
      </c>
      <c r="H1873" s="79">
        <v>1.2</v>
      </c>
      <c r="I1873" s="80"/>
      <c r="J1873" s="81">
        <f>INT(I1873/G1873)</f>
        <v>0</v>
      </c>
      <c r="K1873" s="81">
        <f>MOD(I1873,G1873)</f>
        <v>0</v>
      </c>
      <c r="L1873" s="82" t="str">
        <f>IF(I1873="","-",J1873+K1873/(G1873/2))</f>
        <v>-</v>
      </c>
      <c r="M1873" s="83">
        <f>I1873*H1873</f>
        <v>0</v>
      </c>
      <c r="N1873" s="83">
        <f>IF(I1873=0,0,IF(I1873&lt;100,(H1873+0.1)*I1873-M1873+7.5,0))</f>
        <v>0</v>
      </c>
      <c r="O1873" s="83">
        <f>N1873+M1873</f>
        <v>0</v>
      </c>
      <c r="P1873" s="84"/>
      <c r="Q1873" s="78">
        <v>60</v>
      </c>
      <c r="R1873" s="85" t="s">
        <v>121</v>
      </c>
      <c r="S1873" s="84" t="s">
        <v>5363</v>
      </c>
    </row>
    <row r="1874" spans="1:19" s="42" customFormat="1" ht="15.9" x14ac:dyDescent="0.45">
      <c r="A1874" s="8"/>
      <c r="B1874" s="75" t="s">
        <v>4340</v>
      </c>
      <c r="C1874" s="76" t="s">
        <v>4341</v>
      </c>
      <c r="D1874" s="76" t="s">
        <v>4342</v>
      </c>
      <c r="E1874" s="76" t="s">
        <v>76</v>
      </c>
      <c r="F1874" s="77" t="s">
        <v>52</v>
      </c>
      <c r="G1874" s="78">
        <v>400</v>
      </c>
      <c r="H1874" s="79">
        <v>0.24000000000000002</v>
      </c>
      <c r="I1874" s="80"/>
      <c r="J1874" s="81">
        <f>INT(I1874/G1874)</f>
        <v>0</v>
      </c>
      <c r="K1874" s="81">
        <f>MOD(I1874,G1874)</f>
        <v>0</v>
      </c>
      <c r="L1874" s="82" t="str">
        <f>IF(I1874="","-",J1874+K1874/(G1874/2))</f>
        <v>-</v>
      </c>
      <c r="M1874" s="83">
        <f>I1874*H1874</f>
        <v>0</v>
      </c>
      <c r="N1874" s="83">
        <f>IF(I1874=0,0,IF(I1874&lt;100,(H1874+0.1)*I1874-M1874+7.5,0))</f>
        <v>0</v>
      </c>
      <c r="O1874" s="83">
        <f>N1874+M1874</f>
        <v>0</v>
      </c>
      <c r="P1874" s="84"/>
      <c r="Q1874" s="78">
        <v>80</v>
      </c>
      <c r="R1874" s="85" t="s">
        <v>63</v>
      </c>
      <c r="S1874" s="84" t="s">
        <v>4535</v>
      </c>
    </row>
    <row r="1875" spans="1:19" s="42" customFormat="1" ht="15.9" x14ac:dyDescent="0.45">
      <c r="A1875" s="8"/>
      <c r="B1875" s="75" t="s">
        <v>4343</v>
      </c>
      <c r="C1875" s="76" t="s">
        <v>4341</v>
      </c>
      <c r="D1875" s="76" t="s">
        <v>4342</v>
      </c>
      <c r="E1875" s="76" t="s">
        <v>3561</v>
      </c>
      <c r="F1875" s="77" t="s">
        <v>52</v>
      </c>
      <c r="G1875" s="78">
        <v>200</v>
      </c>
      <c r="H1875" s="79">
        <v>1.36</v>
      </c>
      <c r="I1875" s="80"/>
      <c r="J1875" s="81">
        <f>INT(I1875/G1875)</f>
        <v>0</v>
      </c>
      <c r="K1875" s="81">
        <f>MOD(I1875,G1875)</f>
        <v>0</v>
      </c>
      <c r="L1875" s="82" t="str">
        <f>IF(I1875="","-",J1875+K1875/(G1875/2))</f>
        <v>-</v>
      </c>
      <c r="M1875" s="83">
        <f>I1875*H1875</f>
        <v>0</v>
      </c>
      <c r="N1875" s="83">
        <f>IF(I1875=0,0,IF(I1875&lt;100,(H1875+0.1)*I1875-M1875+7.5,0))</f>
        <v>0</v>
      </c>
      <c r="O1875" s="83">
        <f>N1875+M1875</f>
        <v>0</v>
      </c>
      <c r="P1875" s="84"/>
      <c r="Q1875" s="78">
        <v>65</v>
      </c>
      <c r="R1875" s="85" t="s">
        <v>245</v>
      </c>
      <c r="S1875" s="84" t="s">
        <v>5364</v>
      </c>
    </row>
    <row r="1876" spans="1:19" s="42" customFormat="1" ht="15.9" x14ac:dyDescent="0.45">
      <c r="A1876" s="8"/>
      <c r="B1876" s="75" t="s">
        <v>4344</v>
      </c>
      <c r="C1876" s="76" t="s">
        <v>4341</v>
      </c>
      <c r="D1876" s="76" t="s">
        <v>4342</v>
      </c>
      <c r="E1876" s="76" t="s">
        <v>346</v>
      </c>
      <c r="F1876" s="77" t="s">
        <v>52</v>
      </c>
      <c r="G1876" s="78">
        <v>200</v>
      </c>
      <c r="H1876" s="79">
        <v>0.82000000000000006</v>
      </c>
      <c r="I1876" s="80"/>
      <c r="J1876" s="81">
        <f>INT(I1876/G1876)</f>
        <v>0</v>
      </c>
      <c r="K1876" s="81">
        <f>MOD(I1876,G1876)</f>
        <v>0</v>
      </c>
      <c r="L1876" s="82" t="str">
        <f>IF(I1876="","-",J1876+K1876/(G1876/2))</f>
        <v>-</v>
      </c>
      <c r="M1876" s="83">
        <f>I1876*H1876</f>
        <v>0</v>
      </c>
      <c r="N1876" s="83">
        <f>IF(I1876=0,0,IF(I1876&lt;100,(H1876+0.1)*I1876-M1876+7.5,0))</f>
        <v>0</v>
      </c>
      <c r="O1876" s="83">
        <f>N1876+M1876</f>
        <v>0</v>
      </c>
      <c r="P1876" s="84"/>
      <c r="Q1876" s="78">
        <v>75</v>
      </c>
      <c r="R1876" s="85" t="s">
        <v>138</v>
      </c>
      <c r="S1876" s="84" t="s">
        <v>4493</v>
      </c>
    </row>
    <row r="1877" spans="1:19" s="42" customFormat="1" ht="15.9" x14ac:dyDescent="0.45">
      <c r="A1877" s="8"/>
      <c r="B1877" s="75" t="s">
        <v>4345</v>
      </c>
      <c r="C1877" s="76" t="s">
        <v>4341</v>
      </c>
      <c r="D1877" s="76" t="s">
        <v>4342</v>
      </c>
      <c r="E1877" s="76" t="s">
        <v>4346</v>
      </c>
      <c r="F1877" s="77" t="s">
        <v>52</v>
      </c>
      <c r="G1877" s="78">
        <v>200</v>
      </c>
      <c r="H1877" s="79">
        <v>0.77</v>
      </c>
      <c r="I1877" s="80"/>
      <c r="J1877" s="81">
        <f>INT(I1877/G1877)</f>
        <v>0</v>
      </c>
      <c r="K1877" s="81">
        <f>MOD(I1877,G1877)</f>
        <v>0</v>
      </c>
      <c r="L1877" s="82" t="str">
        <f>IF(I1877="","-",J1877+K1877/(G1877/2))</f>
        <v>-</v>
      </c>
      <c r="M1877" s="83">
        <f>I1877*H1877</f>
        <v>0</v>
      </c>
      <c r="N1877" s="83">
        <f>IF(I1877=0,0,IF(I1877&lt;100,(H1877+0.1)*I1877-M1877+7.5,0))</f>
        <v>0</v>
      </c>
      <c r="O1877" s="83">
        <f>N1877+M1877</f>
        <v>0</v>
      </c>
      <c r="P1877" s="84"/>
      <c r="Q1877" s="78">
        <v>80</v>
      </c>
      <c r="R1877" s="85" t="s">
        <v>63</v>
      </c>
      <c r="S1877" s="84" t="s">
        <v>5365</v>
      </c>
    </row>
    <row r="1878" spans="1:19" s="42" customFormat="1" ht="15.9" x14ac:dyDescent="0.45">
      <c r="A1878" s="8"/>
      <c r="B1878" s="75" t="s">
        <v>4347</v>
      </c>
      <c r="C1878" s="76" t="s">
        <v>4341</v>
      </c>
      <c r="D1878" s="76" t="s">
        <v>4342</v>
      </c>
      <c r="E1878" s="76" t="s">
        <v>4348</v>
      </c>
      <c r="F1878" s="77" t="s">
        <v>52</v>
      </c>
      <c r="G1878" s="78">
        <v>200</v>
      </c>
      <c r="H1878" s="79">
        <v>2.4699999999999998</v>
      </c>
      <c r="I1878" s="80"/>
      <c r="J1878" s="81">
        <f>INT(I1878/G1878)</f>
        <v>0</v>
      </c>
      <c r="K1878" s="81">
        <f>MOD(I1878,G1878)</f>
        <v>0</v>
      </c>
      <c r="L1878" s="82" t="str">
        <f>IF(I1878="","-",J1878+K1878/(G1878/2))</f>
        <v>-</v>
      </c>
      <c r="M1878" s="83">
        <f>I1878*H1878</f>
        <v>0</v>
      </c>
      <c r="N1878" s="83">
        <f>IF(I1878=0,0,IF(I1878&lt;100,(H1878+0.1)*I1878-M1878+7.5,0))</f>
        <v>0</v>
      </c>
      <c r="O1878" s="83">
        <f>N1878+M1878</f>
        <v>0</v>
      </c>
      <c r="P1878" s="84"/>
      <c r="Q1878" s="78">
        <v>80</v>
      </c>
      <c r="R1878" s="85" t="s">
        <v>63</v>
      </c>
      <c r="S1878" s="84" t="s">
        <v>5366</v>
      </c>
    </row>
    <row r="1879" spans="1:19" s="42" customFormat="1" ht="15.9" x14ac:dyDescent="0.45">
      <c r="A1879" s="8"/>
      <c r="B1879" s="75" t="s">
        <v>4349</v>
      </c>
      <c r="C1879" s="76" t="s">
        <v>4341</v>
      </c>
      <c r="D1879" s="76" t="s">
        <v>4342</v>
      </c>
      <c r="E1879" s="76" t="s">
        <v>4350</v>
      </c>
      <c r="F1879" s="77" t="s">
        <v>52</v>
      </c>
      <c r="G1879" s="78">
        <v>200</v>
      </c>
      <c r="H1879" s="79">
        <v>2.4699999999999998</v>
      </c>
      <c r="I1879" s="80"/>
      <c r="J1879" s="81">
        <f>INT(I1879/G1879)</f>
        <v>0</v>
      </c>
      <c r="K1879" s="81">
        <f>MOD(I1879,G1879)</f>
        <v>0</v>
      </c>
      <c r="L1879" s="82" t="str">
        <f>IF(I1879="","-",J1879+K1879/(G1879/2))</f>
        <v>-</v>
      </c>
      <c r="M1879" s="83">
        <f>I1879*H1879</f>
        <v>0</v>
      </c>
      <c r="N1879" s="83">
        <f>IF(I1879=0,0,IF(I1879&lt;100,(H1879+0.1)*I1879-M1879+7.5,0))</f>
        <v>0</v>
      </c>
      <c r="O1879" s="83">
        <f>N1879+M1879</f>
        <v>0</v>
      </c>
      <c r="P1879" s="84"/>
      <c r="Q1879" s="78">
        <v>70</v>
      </c>
      <c r="R1879" s="85" t="s">
        <v>63</v>
      </c>
      <c r="S1879" s="84" t="s">
        <v>5224</v>
      </c>
    </row>
    <row r="1880" spans="1:19" s="42" customFormat="1" ht="15.9" x14ac:dyDescent="0.45">
      <c r="A1880" s="8"/>
      <c r="B1880" s="75" t="s">
        <v>4351</v>
      </c>
      <c r="C1880" s="76" t="s">
        <v>4341</v>
      </c>
      <c r="D1880" s="76" t="s">
        <v>4342</v>
      </c>
      <c r="E1880" s="76" t="s">
        <v>4352</v>
      </c>
      <c r="F1880" s="77" t="s">
        <v>52</v>
      </c>
      <c r="G1880" s="78">
        <v>200</v>
      </c>
      <c r="H1880" s="79">
        <v>0.91</v>
      </c>
      <c r="I1880" s="80"/>
      <c r="J1880" s="81">
        <f>INT(I1880/G1880)</f>
        <v>0</v>
      </c>
      <c r="K1880" s="81">
        <f>MOD(I1880,G1880)</f>
        <v>0</v>
      </c>
      <c r="L1880" s="82" t="str">
        <f>IF(I1880="","-",J1880+K1880/(G1880/2))</f>
        <v>-</v>
      </c>
      <c r="M1880" s="83">
        <f>I1880*H1880</f>
        <v>0</v>
      </c>
      <c r="N1880" s="83">
        <f>IF(I1880=0,0,IF(I1880&lt;100,(H1880+0.1)*I1880-M1880+7.5,0))</f>
        <v>0</v>
      </c>
      <c r="O1880" s="83">
        <f>N1880+M1880</f>
        <v>0</v>
      </c>
      <c r="P1880" s="84"/>
      <c r="Q1880" s="78">
        <v>90</v>
      </c>
      <c r="R1880" s="85" t="s">
        <v>63</v>
      </c>
      <c r="S1880" s="84" t="s">
        <v>4573</v>
      </c>
    </row>
    <row r="1881" spans="1:19" s="42" customFormat="1" ht="15.9" x14ac:dyDescent="0.45">
      <c r="A1881" s="8"/>
      <c r="B1881" s="75" t="s">
        <v>4353</v>
      </c>
      <c r="C1881" s="76" t="s">
        <v>4341</v>
      </c>
      <c r="D1881" s="76" t="s">
        <v>4342</v>
      </c>
      <c r="E1881" s="76" t="s">
        <v>4354</v>
      </c>
      <c r="F1881" s="77" t="s">
        <v>52</v>
      </c>
      <c r="G1881" s="78">
        <v>200</v>
      </c>
      <c r="H1881" s="79">
        <v>1.53</v>
      </c>
      <c r="I1881" s="80"/>
      <c r="J1881" s="81">
        <f>INT(I1881/G1881)</f>
        <v>0</v>
      </c>
      <c r="K1881" s="81">
        <f>MOD(I1881,G1881)</f>
        <v>0</v>
      </c>
      <c r="L1881" s="82" t="str">
        <f>IF(I1881="","-",J1881+K1881/(G1881/2))</f>
        <v>-</v>
      </c>
      <c r="M1881" s="83">
        <f>I1881*H1881</f>
        <v>0</v>
      </c>
      <c r="N1881" s="83">
        <f>IF(I1881=0,0,IF(I1881&lt;100,(H1881+0.1)*I1881-M1881+7.5,0))</f>
        <v>0</v>
      </c>
      <c r="O1881" s="83">
        <f>N1881+M1881</f>
        <v>0</v>
      </c>
      <c r="P1881" s="84"/>
      <c r="Q1881" s="78">
        <v>60</v>
      </c>
      <c r="R1881" s="85" t="s">
        <v>121</v>
      </c>
      <c r="S1881" s="84" t="s">
        <v>5367</v>
      </c>
    </row>
    <row r="1882" spans="1:19" s="42" customFormat="1" ht="15.9" x14ac:dyDescent="0.45">
      <c r="A1882" s="8"/>
      <c r="B1882" s="75" t="s">
        <v>4355</v>
      </c>
      <c r="C1882" s="86" t="s">
        <v>4341</v>
      </c>
      <c r="D1882" s="86" t="s">
        <v>4342</v>
      </c>
      <c r="E1882" s="86" t="s">
        <v>4356</v>
      </c>
      <c r="F1882" s="87" t="s">
        <v>52</v>
      </c>
      <c r="G1882" s="78">
        <v>200</v>
      </c>
      <c r="H1882" s="79">
        <v>2.71</v>
      </c>
      <c r="I1882" s="80"/>
      <c r="J1882" s="81">
        <f>INT(I1882/G1882)</f>
        <v>0</v>
      </c>
      <c r="K1882" s="81">
        <f>MOD(I1882,G1882)</f>
        <v>0</v>
      </c>
      <c r="L1882" s="82" t="str">
        <f>IF(I1882="","-",J1882+K1882/(G1882/2))</f>
        <v>-</v>
      </c>
      <c r="M1882" s="83">
        <f>I1882*H1882</f>
        <v>0</v>
      </c>
      <c r="N1882" s="83">
        <f>IF(I1882=0,0,IF(I1882&lt;100,(H1882+0.1)*I1882-M1882+7.5,0))</f>
        <v>0</v>
      </c>
      <c r="O1882" s="83">
        <f>N1882+M1882</f>
        <v>0</v>
      </c>
      <c r="P1882" s="84"/>
      <c r="Q1882" s="78">
        <v>80</v>
      </c>
      <c r="R1882" s="85" t="s">
        <v>121</v>
      </c>
      <c r="S1882" s="84" t="s">
        <v>5491</v>
      </c>
    </row>
    <row r="1883" spans="1:19" s="42" customFormat="1" ht="15.9" x14ac:dyDescent="0.45">
      <c r="A1883" s="8"/>
      <c r="B1883" s="75" t="s">
        <v>4357</v>
      </c>
      <c r="C1883" s="76" t="s">
        <v>4341</v>
      </c>
      <c r="D1883" s="76" t="s">
        <v>4342</v>
      </c>
      <c r="E1883" s="76" t="s">
        <v>4358</v>
      </c>
      <c r="F1883" s="77" t="s">
        <v>52</v>
      </c>
      <c r="G1883" s="78">
        <v>250</v>
      </c>
      <c r="H1883" s="79">
        <v>0.3</v>
      </c>
      <c r="I1883" s="80"/>
      <c r="J1883" s="81">
        <f>INT(I1883/G1883)</f>
        <v>0</v>
      </c>
      <c r="K1883" s="81">
        <f>MOD(I1883,G1883)</f>
        <v>0</v>
      </c>
      <c r="L1883" s="82" t="str">
        <f>IF(I1883="","-",J1883+K1883/(G1883/2))</f>
        <v>-</v>
      </c>
      <c r="M1883" s="83">
        <f>I1883*H1883</f>
        <v>0</v>
      </c>
      <c r="N1883" s="83">
        <f>IF(I1883=0,0,IF(I1883&lt;100,(H1883+0.1)*I1883-M1883+7.5,0))</f>
        <v>0</v>
      </c>
      <c r="O1883" s="83">
        <f>N1883+M1883</f>
        <v>0</v>
      </c>
      <c r="P1883" s="84"/>
      <c r="Q1883" s="78">
        <v>80</v>
      </c>
      <c r="R1883" s="85" t="s">
        <v>63</v>
      </c>
      <c r="S1883" s="84" t="s">
        <v>4535</v>
      </c>
    </row>
    <row r="1884" spans="1:19" s="42" customFormat="1" ht="15.9" x14ac:dyDescent="0.45">
      <c r="A1884" s="8"/>
      <c r="B1884" s="75" t="s">
        <v>4359</v>
      </c>
      <c r="C1884" s="76" t="s">
        <v>4341</v>
      </c>
      <c r="D1884" s="76" t="s">
        <v>4342</v>
      </c>
      <c r="E1884" s="76" t="s">
        <v>4360</v>
      </c>
      <c r="F1884" s="77" t="s">
        <v>52</v>
      </c>
      <c r="G1884" s="78">
        <v>200</v>
      </c>
      <c r="H1884" s="79">
        <v>0.76</v>
      </c>
      <c r="I1884" s="80"/>
      <c r="J1884" s="81">
        <f>INT(I1884/G1884)</f>
        <v>0</v>
      </c>
      <c r="K1884" s="81">
        <f>MOD(I1884,G1884)</f>
        <v>0</v>
      </c>
      <c r="L1884" s="82" t="str">
        <f>IF(I1884="","-",J1884+K1884/(G1884/2))</f>
        <v>-</v>
      </c>
      <c r="M1884" s="83">
        <f>I1884*H1884</f>
        <v>0</v>
      </c>
      <c r="N1884" s="83">
        <f>IF(I1884=0,0,IF(I1884&lt;100,(H1884+0.1)*I1884-M1884+7.5,0))</f>
        <v>0</v>
      </c>
      <c r="O1884" s="83">
        <f>N1884+M1884</f>
        <v>0</v>
      </c>
      <c r="P1884" s="84"/>
      <c r="Q1884" s="78">
        <v>70</v>
      </c>
      <c r="R1884" s="85" t="s">
        <v>63</v>
      </c>
      <c r="S1884" s="84" t="s">
        <v>5166</v>
      </c>
    </row>
    <row r="1885" spans="1:19" s="42" customFormat="1" ht="15.9" x14ac:dyDescent="0.45">
      <c r="A1885" s="8"/>
      <c r="B1885" s="75" t="s">
        <v>4361</v>
      </c>
      <c r="C1885" s="76" t="s">
        <v>4341</v>
      </c>
      <c r="D1885" s="76" t="s">
        <v>4342</v>
      </c>
      <c r="E1885" s="76" t="s">
        <v>4362</v>
      </c>
      <c r="F1885" s="88" t="s">
        <v>52</v>
      </c>
      <c r="G1885" s="78">
        <v>200</v>
      </c>
      <c r="H1885" s="79">
        <v>2.59</v>
      </c>
      <c r="I1885" s="80"/>
      <c r="J1885" s="81">
        <f>INT(I1885/G1885)</f>
        <v>0</v>
      </c>
      <c r="K1885" s="81">
        <f>MOD(I1885,G1885)</f>
        <v>0</v>
      </c>
      <c r="L1885" s="82" t="str">
        <f>IF(I1885="","-",J1885+K1885/(G1885/2))</f>
        <v>-</v>
      </c>
      <c r="M1885" s="83">
        <f>I1885*H1885</f>
        <v>0</v>
      </c>
      <c r="N1885" s="83">
        <f>IF(I1885=0,0,IF(I1885&lt;100,(H1885+0.1)*I1885-M1885+7.5,0))</f>
        <v>0</v>
      </c>
      <c r="O1885" s="83">
        <f>N1885+M1885</f>
        <v>0</v>
      </c>
      <c r="P1885" s="84"/>
      <c r="Q1885" s="78">
        <v>70</v>
      </c>
      <c r="R1885" s="85" t="s">
        <v>63</v>
      </c>
      <c r="S1885" s="84" t="s">
        <v>4518</v>
      </c>
    </row>
    <row r="1886" spans="1:19" s="42" customFormat="1" ht="15.9" x14ac:dyDescent="0.45">
      <c r="A1886" s="8"/>
      <c r="B1886" s="75" t="s">
        <v>4363</v>
      </c>
      <c r="C1886" s="76" t="s">
        <v>4341</v>
      </c>
      <c r="D1886" s="76" t="s">
        <v>4342</v>
      </c>
      <c r="E1886" s="76" t="s">
        <v>4364</v>
      </c>
      <c r="F1886" s="77" t="s">
        <v>52</v>
      </c>
      <c r="G1886" s="78">
        <v>200</v>
      </c>
      <c r="H1886" s="79">
        <v>2.69</v>
      </c>
      <c r="I1886" s="80"/>
      <c r="J1886" s="81">
        <f>INT(I1886/G1886)</f>
        <v>0</v>
      </c>
      <c r="K1886" s="81">
        <f>MOD(I1886,G1886)</f>
        <v>0</v>
      </c>
      <c r="L1886" s="82" t="str">
        <f>IF(I1886="","-",J1886+K1886/(G1886/2))</f>
        <v>-</v>
      </c>
      <c r="M1886" s="83">
        <f>I1886*H1886</f>
        <v>0</v>
      </c>
      <c r="N1886" s="83">
        <f>IF(I1886=0,0,IF(I1886&lt;100,(H1886+0.1)*I1886-M1886+7.5,0))</f>
        <v>0</v>
      </c>
      <c r="O1886" s="83">
        <f>N1886+M1886</f>
        <v>0</v>
      </c>
      <c r="P1886" s="84"/>
      <c r="Q1886" s="78">
        <v>50</v>
      </c>
      <c r="R1886" s="85" t="s">
        <v>63</v>
      </c>
      <c r="S1886" s="84" t="s">
        <v>5368</v>
      </c>
    </row>
    <row r="1887" spans="1:19" s="42" customFormat="1" ht="15.9" x14ac:dyDescent="0.45">
      <c r="A1887" s="8"/>
      <c r="B1887" s="75" t="s">
        <v>4365</v>
      </c>
      <c r="C1887" s="76" t="s">
        <v>4341</v>
      </c>
      <c r="D1887" s="76" t="s">
        <v>4342</v>
      </c>
      <c r="E1887" s="76" t="s">
        <v>4366</v>
      </c>
      <c r="F1887" s="88" t="s">
        <v>52</v>
      </c>
      <c r="G1887" s="78">
        <v>200</v>
      </c>
      <c r="H1887" s="79">
        <v>0.8</v>
      </c>
      <c r="I1887" s="80"/>
      <c r="J1887" s="81">
        <f>INT(I1887/G1887)</f>
        <v>0</v>
      </c>
      <c r="K1887" s="81">
        <f>MOD(I1887,G1887)</f>
        <v>0</v>
      </c>
      <c r="L1887" s="82" t="str">
        <f>IF(I1887="","-",J1887+K1887/(G1887/2))</f>
        <v>-</v>
      </c>
      <c r="M1887" s="83">
        <f>I1887*H1887</f>
        <v>0</v>
      </c>
      <c r="N1887" s="83">
        <f>IF(I1887=0,0,IF(I1887&lt;100,(H1887+0.1)*I1887-M1887+7.5,0))</f>
        <v>0</v>
      </c>
      <c r="O1887" s="83">
        <f>N1887+M1887</f>
        <v>0</v>
      </c>
      <c r="P1887" s="84"/>
      <c r="Q1887" s="78">
        <v>40</v>
      </c>
      <c r="R1887" s="85" t="s">
        <v>121</v>
      </c>
      <c r="S1887" s="84" t="s">
        <v>5369</v>
      </c>
    </row>
    <row r="1888" spans="1:19" s="42" customFormat="1" ht="15.9" x14ac:dyDescent="0.45">
      <c r="A1888" s="8"/>
      <c r="B1888" s="75" t="s">
        <v>4367</v>
      </c>
      <c r="C1888" s="76" t="s">
        <v>4341</v>
      </c>
      <c r="D1888" s="76" t="s">
        <v>4342</v>
      </c>
      <c r="E1888" s="76" t="s">
        <v>4368</v>
      </c>
      <c r="F1888" s="88" t="s">
        <v>52</v>
      </c>
      <c r="G1888" s="78">
        <v>200</v>
      </c>
      <c r="H1888" s="79">
        <v>0.8</v>
      </c>
      <c r="I1888" s="80"/>
      <c r="J1888" s="81">
        <f>INT(I1888/G1888)</f>
        <v>0</v>
      </c>
      <c r="K1888" s="81">
        <f>MOD(I1888,G1888)</f>
        <v>0</v>
      </c>
      <c r="L1888" s="82" t="str">
        <f>IF(I1888="","-",J1888+K1888/(G1888/2))</f>
        <v>-</v>
      </c>
      <c r="M1888" s="83">
        <f>I1888*H1888</f>
        <v>0</v>
      </c>
      <c r="N1888" s="83">
        <f>IF(I1888=0,0,IF(I1888&lt;100,(H1888+0.1)*I1888-M1888+7.5,0))</f>
        <v>0</v>
      </c>
      <c r="O1888" s="83">
        <f>N1888+M1888</f>
        <v>0</v>
      </c>
      <c r="P1888" s="84"/>
      <c r="Q1888" s="78">
        <v>40</v>
      </c>
      <c r="R1888" s="85" t="s">
        <v>121</v>
      </c>
      <c r="S1888" s="84" t="s">
        <v>5370</v>
      </c>
    </row>
    <row r="1889" spans="1:20" s="42" customFormat="1" ht="15.9" x14ac:dyDescent="0.45">
      <c r="A1889" s="8"/>
      <c r="B1889" s="75" t="s">
        <v>4369</v>
      </c>
      <c r="C1889" s="76" t="s">
        <v>4341</v>
      </c>
      <c r="D1889" s="76" t="s">
        <v>4342</v>
      </c>
      <c r="E1889" s="76" t="s">
        <v>4370</v>
      </c>
      <c r="F1889" s="77" t="s">
        <v>52</v>
      </c>
      <c r="G1889" s="78">
        <v>200</v>
      </c>
      <c r="H1889" s="79">
        <v>2.69</v>
      </c>
      <c r="I1889" s="80"/>
      <c r="J1889" s="81">
        <f>INT(I1889/G1889)</f>
        <v>0</v>
      </c>
      <c r="K1889" s="81">
        <f>MOD(I1889,G1889)</f>
        <v>0</v>
      </c>
      <c r="L1889" s="82" t="str">
        <f>IF(I1889="","-",J1889+K1889/(G1889/2))</f>
        <v>-</v>
      </c>
      <c r="M1889" s="83">
        <f>I1889*H1889</f>
        <v>0</v>
      </c>
      <c r="N1889" s="83">
        <f>IF(I1889=0,0,IF(I1889&lt;100,(H1889+0.1)*I1889-M1889+7.5,0))</f>
        <v>0</v>
      </c>
      <c r="O1889" s="83">
        <f>N1889+M1889</f>
        <v>0</v>
      </c>
      <c r="P1889" s="84"/>
      <c r="Q1889" s="78">
        <v>80</v>
      </c>
      <c r="R1889" s="85" t="s">
        <v>63</v>
      </c>
      <c r="S1889" s="84" t="s">
        <v>5371</v>
      </c>
    </row>
    <row r="1890" spans="1:20" s="42" customFormat="1" ht="15.9" x14ac:dyDescent="0.45">
      <c r="A1890" s="8"/>
      <c r="B1890" s="75" t="s">
        <v>4371</v>
      </c>
      <c r="C1890" s="76" t="s">
        <v>4341</v>
      </c>
      <c r="D1890" s="76" t="s">
        <v>4342</v>
      </c>
      <c r="E1890" s="76" t="s">
        <v>4372</v>
      </c>
      <c r="F1890" s="88" t="s">
        <v>52</v>
      </c>
      <c r="G1890" s="78">
        <v>200</v>
      </c>
      <c r="H1890" s="79">
        <v>2.7399999999999998</v>
      </c>
      <c r="I1890" s="80"/>
      <c r="J1890" s="81">
        <f>INT(I1890/G1890)</f>
        <v>0</v>
      </c>
      <c r="K1890" s="81">
        <f>MOD(I1890,G1890)</f>
        <v>0</v>
      </c>
      <c r="L1890" s="82" t="str">
        <f>IF(I1890="","-",J1890+K1890/(G1890/2))</f>
        <v>-</v>
      </c>
      <c r="M1890" s="83">
        <f>I1890*H1890</f>
        <v>0</v>
      </c>
      <c r="N1890" s="83">
        <f>IF(I1890=0,0,IF(I1890&lt;100,(H1890+0.1)*I1890-M1890+7.5,0))</f>
        <v>0</v>
      </c>
      <c r="O1890" s="83">
        <f>N1890+M1890</f>
        <v>0</v>
      </c>
      <c r="P1890" s="84"/>
      <c r="Q1890" s="78">
        <v>70</v>
      </c>
      <c r="R1890" s="85" t="s">
        <v>63</v>
      </c>
      <c r="S1890" s="84" t="s">
        <v>4543</v>
      </c>
    </row>
    <row r="1891" spans="1:20" s="42" customFormat="1" ht="15.9" x14ac:dyDescent="0.45">
      <c r="A1891" s="8"/>
      <c r="B1891" s="75" t="s">
        <v>4373</v>
      </c>
      <c r="C1891" s="76" t="s">
        <v>4341</v>
      </c>
      <c r="D1891" s="76" t="s">
        <v>4342</v>
      </c>
      <c r="E1891" s="76" t="s">
        <v>4374</v>
      </c>
      <c r="F1891" s="77" t="s">
        <v>52</v>
      </c>
      <c r="G1891" s="78">
        <v>200</v>
      </c>
      <c r="H1891" s="79">
        <v>0.91</v>
      </c>
      <c r="I1891" s="80"/>
      <c r="J1891" s="81">
        <f>INT(I1891/G1891)</f>
        <v>0</v>
      </c>
      <c r="K1891" s="81">
        <f>MOD(I1891,G1891)</f>
        <v>0</v>
      </c>
      <c r="L1891" s="82" t="str">
        <f>IF(I1891="","-",J1891+K1891/(G1891/2))</f>
        <v>-</v>
      </c>
      <c r="M1891" s="83">
        <f>I1891*H1891</f>
        <v>0</v>
      </c>
      <c r="N1891" s="83">
        <f>IF(I1891=0,0,IF(I1891&lt;100,(H1891+0.1)*I1891-M1891+7.5,0))</f>
        <v>0</v>
      </c>
      <c r="O1891" s="83">
        <f>N1891+M1891</f>
        <v>0</v>
      </c>
      <c r="P1891" s="84"/>
      <c r="Q1891" s="78">
        <v>60</v>
      </c>
      <c r="R1891" s="85" t="s">
        <v>58</v>
      </c>
      <c r="S1891" s="84" t="s">
        <v>5351</v>
      </c>
    </row>
    <row r="1892" spans="1:20" s="42" customFormat="1" ht="15.9" x14ac:dyDescent="0.45">
      <c r="A1892" s="8"/>
      <c r="B1892" s="75" t="s">
        <v>4375</v>
      </c>
      <c r="C1892" s="76" t="s">
        <v>4341</v>
      </c>
      <c r="D1892" s="76" t="s">
        <v>4342</v>
      </c>
      <c r="E1892" s="76" t="s">
        <v>4376</v>
      </c>
      <c r="F1892" s="77" t="s">
        <v>52</v>
      </c>
      <c r="G1892" s="78">
        <v>200</v>
      </c>
      <c r="H1892" s="79">
        <v>0.76</v>
      </c>
      <c r="I1892" s="80"/>
      <c r="J1892" s="81">
        <f>INT(I1892/G1892)</f>
        <v>0</v>
      </c>
      <c r="K1892" s="81">
        <f>MOD(I1892,G1892)</f>
        <v>0</v>
      </c>
      <c r="L1892" s="82" t="str">
        <f>IF(I1892="","-",J1892+K1892/(G1892/2))</f>
        <v>-</v>
      </c>
      <c r="M1892" s="83">
        <f>I1892*H1892</f>
        <v>0</v>
      </c>
      <c r="N1892" s="83">
        <f>IF(I1892=0,0,IF(I1892&lt;100,(H1892+0.1)*I1892-M1892+7.5,0))</f>
        <v>0</v>
      </c>
      <c r="O1892" s="83">
        <f>N1892+M1892</f>
        <v>0</v>
      </c>
      <c r="P1892" s="84"/>
      <c r="Q1892" s="78">
        <v>60</v>
      </c>
      <c r="R1892" s="85" t="s">
        <v>121</v>
      </c>
      <c r="S1892" s="84" t="s">
        <v>4530</v>
      </c>
    </row>
    <row r="1893" spans="1:20" s="42" customFormat="1" ht="15.9" x14ac:dyDescent="0.45">
      <c r="A1893" s="8"/>
      <c r="B1893" s="75" t="s">
        <v>4377</v>
      </c>
      <c r="C1893" s="76" t="s">
        <v>4341</v>
      </c>
      <c r="D1893" s="76" t="s">
        <v>4342</v>
      </c>
      <c r="E1893" s="76" t="s">
        <v>4378</v>
      </c>
      <c r="F1893" s="77" t="s">
        <v>52</v>
      </c>
      <c r="G1893" s="78">
        <v>200</v>
      </c>
      <c r="H1893" s="79">
        <v>1.28</v>
      </c>
      <c r="I1893" s="80"/>
      <c r="J1893" s="81">
        <f>INT(I1893/G1893)</f>
        <v>0</v>
      </c>
      <c r="K1893" s="81">
        <f>MOD(I1893,G1893)</f>
        <v>0</v>
      </c>
      <c r="L1893" s="82" t="str">
        <f>IF(I1893="","-",J1893+K1893/(G1893/2))</f>
        <v>-</v>
      </c>
      <c r="M1893" s="83">
        <f>I1893*H1893</f>
        <v>0</v>
      </c>
      <c r="N1893" s="83">
        <f>IF(I1893=0,0,IF(I1893&lt;100,(H1893+0.1)*I1893-M1893+7.5,0))</f>
        <v>0</v>
      </c>
      <c r="O1893" s="83">
        <f>N1893+M1893</f>
        <v>0</v>
      </c>
      <c r="P1893" s="84"/>
      <c r="Q1893" s="78">
        <v>90</v>
      </c>
      <c r="R1893" s="85" t="s">
        <v>63</v>
      </c>
      <c r="S1893" s="84" t="s">
        <v>5372</v>
      </c>
    </row>
    <row r="1894" spans="1:20" s="42" customFormat="1" ht="15.9" x14ac:dyDescent="0.45">
      <c r="A1894" s="8"/>
      <c r="B1894" s="75" t="s">
        <v>4379</v>
      </c>
      <c r="C1894" s="86" t="s">
        <v>4341</v>
      </c>
      <c r="D1894" s="86" t="s">
        <v>4342</v>
      </c>
      <c r="E1894" s="86" t="s">
        <v>4380</v>
      </c>
      <c r="F1894" s="87" t="s">
        <v>52</v>
      </c>
      <c r="G1894" s="78">
        <v>200</v>
      </c>
      <c r="H1894" s="79">
        <v>3.2699999999999996</v>
      </c>
      <c r="I1894" s="80"/>
      <c r="J1894" s="81">
        <f>INT(I1894/G1894)</f>
        <v>0</v>
      </c>
      <c r="K1894" s="81">
        <f>MOD(I1894,G1894)</f>
        <v>0</v>
      </c>
      <c r="L1894" s="82" t="str">
        <f>IF(I1894="","-",J1894+K1894/(G1894/2))</f>
        <v>-</v>
      </c>
      <c r="M1894" s="83">
        <f>I1894*H1894</f>
        <v>0</v>
      </c>
      <c r="N1894" s="83">
        <f>IF(I1894=0,0,IF(I1894&lt;100,(H1894+0.1)*I1894-M1894+7.5,0))</f>
        <v>0</v>
      </c>
      <c r="O1894" s="83">
        <f>N1894+M1894</f>
        <v>0</v>
      </c>
      <c r="P1894" s="84"/>
      <c r="Q1894" s="78">
        <v>50</v>
      </c>
      <c r="R1894" s="85" t="s">
        <v>63</v>
      </c>
      <c r="S1894" s="84" t="s">
        <v>5415</v>
      </c>
    </row>
    <row r="1895" spans="1:20" s="42" customFormat="1" ht="15.9" x14ac:dyDescent="0.45">
      <c r="A1895" s="8"/>
      <c r="B1895" s="75" t="s">
        <v>4381</v>
      </c>
      <c r="C1895" s="76" t="s">
        <v>4341</v>
      </c>
      <c r="D1895" s="76" t="s">
        <v>4342</v>
      </c>
      <c r="E1895" s="76" t="s">
        <v>4163</v>
      </c>
      <c r="F1895" s="77" t="s">
        <v>52</v>
      </c>
      <c r="G1895" s="78">
        <v>200</v>
      </c>
      <c r="H1895" s="79">
        <v>1.2</v>
      </c>
      <c r="I1895" s="80"/>
      <c r="J1895" s="81">
        <f>INT(I1895/G1895)</f>
        <v>0</v>
      </c>
      <c r="K1895" s="81">
        <f>MOD(I1895,G1895)</f>
        <v>0</v>
      </c>
      <c r="L1895" s="82" t="str">
        <f>IF(I1895="","-",J1895+K1895/(G1895/2))</f>
        <v>-</v>
      </c>
      <c r="M1895" s="83">
        <f>I1895*H1895</f>
        <v>0</v>
      </c>
      <c r="N1895" s="83">
        <f>IF(I1895=0,0,IF(I1895&lt;100,(H1895+0.1)*I1895-M1895+7.5,0))</f>
        <v>0</v>
      </c>
      <c r="O1895" s="83">
        <f>N1895+M1895</f>
        <v>0</v>
      </c>
      <c r="P1895" s="84"/>
      <c r="Q1895" s="78">
        <v>100</v>
      </c>
      <c r="R1895" s="85" t="s">
        <v>63</v>
      </c>
      <c r="S1895" s="84" t="s">
        <v>5373</v>
      </c>
    </row>
    <row r="1896" spans="1:20" s="42" customFormat="1" ht="15.9" x14ac:dyDescent="0.45">
      <c r="A1896" s="8"/>
      <c r="B1896" s="75" t="s">
        <v>4382</v>
      </c>
      <c r="C1896" s="76" t="s">
        <v>4341</v>
      </c>
      <c r="D1896" s="76" t="s">
        <v>4342</v>
      </c>
      <c r="E1896" s="76" t="s">
        <v>4383</v>
      </c>
      <c r="F1896" s="77" t="s">
        <v>52</v>
      </c>
      <c r="G1896" s="78">
        <v>200</v>
      </c>
      <c r="H1896" s="79">
        <v>2.4699999999999998</v>
      </c>
      <c r="I1896" s="80"/>
      <c r="J1896" s="81">
        <f>INT(I1896/G1896)</f>
        <v>0</v>
      </c>
      <c r="K1896" s="81">
        <f>MOD(I1896,G1896)</f>
        <v>0</v>
      </c>
      <c r="L1896" s="82" t="str">
        <f>IF(I1896="","-",J1896+K1896/(G1896/2))</f>
        <v>-</v>
      </c>
      <c r="M1896" s="83">
        <f>I1896*H1896</f>
        <v>0</v>
      </c>
      <c r="N1896" s="83">
        <f>IF(I1896=0,0,IF(I1896&lt;100,(H1896+0.1)*I1896-M1896+7.5,0))</f>
        <v>0</v>
      </c>
      <c r="O1896" s="83">
        <f>N1896+M1896</f>
        <v>0</v>
      </c>
      <c r="P1896" s="84"/>
      <c r="Q1896" s="78">
        <v>90</v>
      </c>
      <c r="R1896" s="85" t="s">
        <v>63</v>
      </c>
      <c r="S1896" s="84" t="s">
        <v>5374</v>
      </c>
    </row>
    <row r="1897" spans="1:20" s="42" customFormat="1" ht="15.9" x14ac:dyDescent="0.45">
      <c r="A1897" s="8"/>
      <c r="B1897" s="75" t="s">
        <v>4384</v>
      </c>
      <c r="C1897" s="76" t="s">
        <v>4341</v>
      </c>
      <c r="D1897" s="76" t="s">
        <v>4342</v>
      </c>
      <c r="E1897" s="76" t="s">
        <v>4385</v>
      </c>
      <c r="F1897" s="77" t="s">
        <v>52</v>
      </c>
      <c r="G1897" s="78">
        <v>400</v>
      </c>
      <c r="H1897" s="79">
        <v>0.31</v>
      </c>
      <c r="I1897" s="80"/>
      <c r="J1897" s="81">
        <f>INT(I1897/G1897)</f>
        <v>0</v>
      </c>
      <c r="K1897" s="81">
        <f>MOD(I1897,G1897)</f>
        <v>0</v>
      </c>
      <c r="L1897" s="82" t="str">
        <f>IF(I1897="","-",J1897+K1897/(G1897/2))</f>
        <v>-</v>
      </c>
      <c r="M1897" s="83">
        <f>I1897*H1897</f>
        <v>0</v>
      </c>
      <c r="N1897" s="83">
        <f>IF(I1897=0,0,IF(I1897&lt;100,(H1897+0.1)*I1897-M1897+7.5,0))</f>
        <v>0</v>
      </c>
      <c r="O1897" s="83">
        <f>N1897+M1897</f>
        <v>0</v>
      </c>
      <c r="P1897" s="84"/>
      <c r="Q1897" s="78">
        <v>80</v>
      </c>
      <c r="R1897" s="85" t="s">
        <v>63</v>
      </c>
      <c r="S1897" s="84" t="s">
        <v>4493</v>
      </c>
    </row>
    <row r="1898" spans="1:20" s="42" customFormat="1" ht="15.9" x14ac:dyDescent="0.45">
      <c r="A1898" s="8"/>
      <c r="B1898" s="75" t="s">
        <v>4386</v>
      </c>
      <c r="C1898" s="76" t="s">
        <v>4387</v>
      </c>
      <c r="D1898" s="76" t="s">
        <v>4388</v>
      </c>
      <c r="E1898" s="76" t="s">
        <v>76</v>
      </c>
      <c r="F1898" s="77" t="s">
        <v>52</v>
      </c>
      <c r="G1898" s="78">
        <v>100</v>
      </c>
      <c r="H1898" s="79">
        <v>0.98</v>
      </c>
      <c r="I1898" s="80"/>
      <c r="J1898" s="81">
        <f>INT(I1898/G1898)</f>
        <v>0</v>
      </c>
      <c r="K1898" s="81">
        <f>MOD(I1898,G1898)</f>
        <v>0</v>
      </c>
      <c r="L1898" s="82" t="str">
        <f>IF(I1898="","-",J1898+K1898/(G1898/2))</f>
        <v>-</v>
      </c>
      <c r="M1898" s="83">
        <f>I1898*H1898</f>
        <v>0</v>
      </c>
      <c r="N1898" s="83">
        <f>IF(I1898=0,0,IF(I1898&lt;100,(H1898+0.1)*I1898-M1898+7.5,0))</f>
        <v>0</v>
      </c>
      <c r="O1898" s="83">
        <f>N1898+M1898</f>
        <v>0</v>
      </c>
      <c r="P1898" s="84"/>
      <c r="Q1898" s="78">
        <v>125</v>
      </c>
      <c r="R1898" s="85" t="s">
        <v>53</v>
      </c>
      <c r="S1898" s="84" t="s">
        <v>5235</v>
      </c>
    </row>
    <row r="1899" spans="1:20" s="42" customFormat="1" ht="15.9" x14ac:dyDescent="0.45">
      <c r="A1899" s="8"/>
      <c r="B1899" s="75" t="s">
        <v>4389</v>
      </c>
      <c r="C1899" s="76" t="s">
        <v>4387</v>
      </c>
      <c r="D1899" s="76" t="s">
        <v>4388</v>
      </c>
      <c r="E1899" s="76" t="s">
        <v>4390</v>
      </c>
      <c r="F1899" s="77" t="s">
        <v>52</v>
      </c>
      <c r="G1899" s="78">
        <v>100</v>
      </c>
      <c r="H1899" s="79">
        <v>2.44</v>
      </c>
      <c r="I1899" s="80"/>
      <c r="J1899" s="81">
        <f>INT(I1899/G1899)</f>
        <v>0</v>
      </c>
      <c r="K1899" s="81">
        <f>MOD(I1899,G1899)</f>
        <v>0</v>
      </c>
      <c r="L1899" s="82" t="str">
        <f>IF(I1899="","-",J1899+K1899/(G1899/2))</f>
        <v>-</v>
      </c>
      <c r="M1899" s="83">
        <f>I1899*H1899</f>
        <v>0</v>
      </c>
      <c r="N1899" s="83">
        <f>IF(I1899=0,0,IF(I1899&lt;100,(H1899+0.1)*I1899-M1899+7.5,0))</f>
        <v>0</v>
      </c>
      <c r="O1899" s="83">
        <f>N1899+M1899</f>
        <v>0</v>
      </c>
      <c r="P1899" s="84"/>
      <c r="Q1899" s="78">
        <v>125</v>
      </c>
      <c r="R1899" s="85" t="s">
        <v>53</v>
      </c>
      <c r="S1899" s="84" t="s">
        <v>5375</v>
      </c>
    </row>
    <row r="1900" spans="1:20" s="42" customFormat="1" ht="15.9" x14ac:dyDescent="0.45">
      <c r="A1900" s="8"/>
      <c r="B1900" s="75" t="s">
        <v>4391</v>
      </c>
      <c r="C1900" s="76" t="s">
        <v>4387</v>
      </c>
      <c r="D1900" s="76" t="s">
        <v>4388</v>
      </c>
      <c r="E1900" s="76" t="s">
        <v>4392</v>
      </c>
      <c r="F1900" s="77" t="s">
        <v>52</v>
      </c>
      <c r="G1900" s="78">
        <v>100</v>
      </c>
      <c r="H1900" s="79">
        <v>2.44</v>
      </c>
      <c r="I1900" s="80"/>
      <c r="J1900" s="81">
        <f>INT(I1900/G1900)</f>
        <v>0</v>
      </c>
      <c r="K1900" s="81">
        <f>MOD(I1900,G1900)</f>
        <v>0</v>
      </c>
      <c r="L1900" s="82" t="str">
        <f>IF(I1900="","-",J1900+K1900/(G1900/2))</f>
        <v>-</v>
      </c>
      <c r="M1900" s="83">
        <f>I1900*H1900</f>
        <v>0</v>
      </c>
      <c r="N1900" s="83">
        <f>IF(I1900=0,0,IF(I1900&lt;100,(H1900+0.1)*I1900-M1900+7.5,0))</f>
        <v>0</v>
      </c>
      <c r="O1900" s="83">
        <f>N1900+M1900</f>
        <v>0</v>
      </c>
      <c r="P1900" s="84"/>
      <c r="Q1900" s="78">
        <v>125</v>
      </c>
      <c r="R1900" s="85" t="s">
        <v>53</v>
      </c>
      <c r="S1900" s="84" t="s">
        <v>5376</v>
      </c>
    </row>
    <row r="1901" spans="1:20" x14ac:dyDescent="0.4">
      <c r="B1901" s="91" t="s">
        <v>4393</v>
      </c>
      <c r="C1901" s="92"/>
      <c r="D1901" s="93" t="s">
        <v>4394</v>
      </c>
      <c r="E1901" s="92"/>
      <c r="F1901" s="94"/>
      <c r="G1901" s="94"/>
      <c r="H1901" s="95">
        <v>4.5</v>
      </c>
      <c r="I1901" s="96">
        <f>ROUNDUP(L9,0)</f>
        <v>0</v>
      </c>
      <c r="J1901" s="94"/>
      <c r="K1901" s="94"/>
      <c r="L1901" s="94"/>
      <c r="M1901" s="94"/>
      <c r="N1901" s="94"/>
      <c r="O1901" s="97">
        <f>I1901*H1901</f>
        <v>0</v>
      </c>
      <c r="P1901" s="94"/>
      <c r="Q1901" s="94"/>
      <c r="R1901" s="94"/>
      <c r="S1901" s="98"/>
      <c r="T1901" s="42"/>
    </row>
    <row r="1902" spans="1:20" x14ac:dyDescent="0.4">
      <c r="B1902" s="91" t="s">
        <v>4395</v>
      </c>
      <c r="C1902" s="92"/>
      <c r="D1902" s="93" t="s">
        <v>4396</v>
      </c>
      <c r="E1902" s="92"/>
      <c r="F1902" s="94"/>
      <c r="G1902" s="94"/>
      <c r="H1902" s="94"/>
      <c r="I1902" s="96" t="str">
        <f>IF(I1901&gt;5,ROUNDUP(I1901/35,0),"")</f>
        <v/>
      </c>
      <c r="J1902" s="94"/>
      <c r="K1902" s="94"/>
      <c r="L1902" s="94"/>
      <c r="M1902" s="94"/>
      <c r="N1902" s="94"/>
      <c r="O1902" s="94"/>
      <c r="P1902" s="94"/>
      <c r="Q1902" s="94"/>
      <c r="R1902" s="94"/>
      <c r="S1902" s="98"/>
      <c r="T1902" s="42"/>
    </row>
    <row r="1904" spans="1:20" x14ac:dyDescent="0.4">
      <c r="C1904" s="99" t="s">
        <v>4397</v>
      </c>
    </row>
    <row r="1905" spans="3:3" x14ac:dyDescent="0.4">
      <c r="C1905" s="100" t="s">
        <v>4398</v>
      </c>
    </row>
  </sheetData>
  <autoFilter ref="B29:S1902" xr:uid="{80D90796-E936-4296-B070-53978623E74A}"/>
  <mergeCells count="13">
    <mergeCell ref="C25:I25"/>
    <mergeCell ref="P2:Q4"/>
    <mergeCell ref="L11:M11"/>
    <mergeCell ref="L12:M12"/>
    <mergeCell ref="L13:M13"/>
    <mergeCell ref="L14:M14"/>
    <mergeCell ref="L15:M15"/>
    <mergeCell ref="L16:M16"/>
    <mergeCell ref="E4:H4"/>
    <mergeCell ref="L7:M7"/>
    <mergeCell ref="L8:M8"/>
    <mergeCell ref="L9:M9"/>
    <mergeCell ref="L10:M10"/>
  </mergeCells>
  <conditionalFormatting sqref="C8">
    <cfRule type="duplicateValues" dxfId="12" priority="4"/>
  </conditionalFormatting>
  <conditionalFormatting sqref="C9">
    <cfRule type="duplicateValues" dxfId="11" priority="5"/>
  </conditionalFormatting>
  <conditionalFormatting sqref="G5">
    <cfRule type="containsText" dxfId="10" priority="6" operator="containsText" text="нет">
      <formula>NOT(ISERROR(SEARCH("нет",G5)))</formula>
    </cfRule>
    <cfRule type="iconSet" priority="7">
      <iconSet iconSet="3Symbols">
        <cfvo type="percent" val="0"/>
        <cfvo type="percent" val="33"/>
        <cfvo type="percent" val="67"/>
      </iconSet>
    </cfRule>
  </conditionalFormatting>
  <conditionalFormatting sqref="L8">
    <cfRule type="containsBlanks" dxfId="9" priority="8">
      <formula>LEN(TRIM(L8))=0</formula>
    </cfRule>
  </conditionalFormatting>
  <conditionalFormatting sqref="A30:A1900">
    <cfRule type="duplicateValues" dxfId="8" priority="14"/>
  </conditionalFormatting>
  <conditionalFormatting sqref="C3:D7 D2 F2 B16 C15:C16 C10 D11:D15 C22:C23 C12:C13 D8:D9">
    <cfRule type="duplicateValues" dxfId="7" priority="23"/>
  </conditionalFormatting>
  <conditionalFormatting sqref="A1:B1048576">
    <cfRule type="duplicateValues" dxfId="6" priority="24"/>
    <cfRule type="duplicateValues" dxfId="5" priority="25"/>
  </conditionalFormatting>
  <conditionalFormatting sqref="A1901:B1048576">
    <cfRule type="duplicateValues" dxfId="4" priority="30"/>
  </conditionalFormatting>
  <conditionalFormatting sqref="B1:B29 B1901:B1048576">
    <cfRule type="duplicateValues" dxfId="3" priority="32"/>
  </conditionalFormatting>
  <conditionalFormatting sqref="B1901:B1048576">
    <cfRule type="duplicateValues" dxfId="2" priority="35"/>
  </conditionalFormatting>
  <conditionalFormatting sqref="B1903:B1048576 B1:B29">
    <cfRule type="duplicateValues" dxfId="1" priority="37"/>
  </conditionalFormatting>
  <conditionalFormatting sqref="B30:B1900">
    <cfRule type="duplicateValues" dxfId="0" priority="39"/>
  </conditionalFormatting>
  <dataValidations count="3">
    <dataValidation type="list" allowBlank="1" showInputMessage="1" showErrorMessage="1" sqref="L8:M8" xr:uid="{F79B2464-8E08-4393-93C5-47366CC631CA}">
      <formula1>"Не выбрано!,11-12 недели 2027 (15-26 марта),13-14 недели 2027 (29 марта-9 апреля)"</formula1>
    </dataValidation>
    <dataValidation type="list" allowBlank="1" showInputMessage="1" showErrorMessage="1" sqref="G5" xr:uid="{554AC4BC-AE69-46B9-AAA3-EE9D9BD93FD5}">
      <formula1>"да,нет"</formula1>
    </dataValidation>
    <dataValidation type="custom" allowBlank="1" showInputMessage="1" showErrorMessage="1" errorTitle="PlantMarket" error="Пожалуйста, ознакомьтесь с условиями работы и подтвердите своё согласие с ними в шапке прайс-листа." sqref="I30:I1900" xr:uid="{6A53F463-CA52-429F-8C00-55E2D1242693}">
      <formula1>$G$5&lt;&gt;"нет"</formula1>
    </dataValidation>
  </dataValidations>
  <hyperlinks>
    <hyperlink ref="E4" location="'Условия работы'!A1" display="&gt;&gt;&gt; Условия работы &lt;&lt;&lt;" xr:uid="{40692278-14C1-4A1B-BCE3-E7C6A4D893AF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A3B35F-CE18-402E-9EAB-22F8D351BAA7}">
  <dimension ref="B1:BH119"/>
  <sheetViews>
    <sheetView showGridLines="0" zoomScaleNormal="100" workbookViewId="0"/>
  </sheetViews>
  <sheetFormatPr defaultColWidth="9.07421875" defaultRowHeight="14.6" x14ac:dyDescent="0.4"/>
  <cols>
    <col min="1" max="1" width="3.3046875" style="8" customWidth="1"/>
    <col min="2" max="2" width="5.84375" style="8" customWidth="1"/>
    <col min="3" max="14" width="9.07421875" style="8"/>
    <col min="15" max="15" width="27" style="8" customWidth="1"/>
    <col min="16" max="16" width="10" style="8" customWidth="1"/>
    <col min="17" max="16384" width="9.07421875" style="8"/>
  </cols>
  <sheetData>
    <row r="1" spans="2:16" ht="15" thickTop="1" x14ac:dyDescent="0.4">
      <c r="B1" s="101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3"/>
    </row>
    <row r="2" spans="2:16" x14ac:dyDescent="0.4">
      <c r="B2" s="104"/>
      <c r="P2" s="105"/>
    </row>
    <row r="3" spans="2:16" x14ac:dyDescent="0.4">
      <c r="B3" s="104"/>
      <c r="P3" s="105"/>
    </row>
    <row r="4" spans="2:16" x14ac:dyDescent="0.4">
      <c r="B4" s="104"/>
      <c r="P4" s="105"/>
    </row>
    <row r="5" spans="2:16" x14ac:dyDescent="0.4">
      <c r="B5" s="104"/>
      <c r="P5" s="105"/>
    </row>
    <row r="6" spans="2:16" s="108" customFormat="1" ht="16.5" customHeight="1" x14ac:dyDescent="0.35">
      <c r="B6" s="106"/>
      <c r="C6" s="107"/>
      <c r="P6" s="109"/>
    </row>
    <row r="7" spans="2:16" s="110" customFormat="1" ht="12" customHeight="1" x14ac:dyDescent="0.35">
      <c r="B7" s="106"/>
      <c r="C7" s="107"/>
      <c r="P7" s="111"/>
    </row>
    <row r="8" spans="2:16" ht="12" customHeight="1" x14ac:dyDescent="0.4">
      <c r="B8" s="104"/>
      <c r="C8" s="107"/>
      <c r="P8" s="105"/>
    </row>
    <row r="9" spans="2:16" ht="12" customHeight="1" x14ac:dyDescent="0.55000000000000004">
      <c r="B9" s="112"/>
      <c r="C9" s="107"/>
      <c r="P9" s="105"/>
    </row>
    <row r="10" spans="2:16" ht="12" customHeight="1" x14ac:dyDescent="0.55000000000000004">
      <c r="B10" s="112"/>
      <c r="C10" s="107"/>
      <c r="P10" s="105"/>
    </row>
    <row r="11" spans="2:16" ht="16.5" customHeight="1" x14ac:dyDescent="0.4">
      <c r="B11" s="104"/>
      <c r="P11" s="105"/>
    </row>
    <row r="12" spans="2:16" ht="20.25" customHeight="1" x14ac:dyDescent="0.4">
      <c r="B12" s="104"/>
      <c r="P12" s="105"/>
    </row>
    <row r="13" spans="2:16" s="115" customFormat="1" ht="17.25" customHeight="1" x14ac:dyDescent="0.35">
      <c r="B13" s="113" t="s">
        <v>4399</v>
      </c>
      <c r="C13" s="114" t="s">
        <v>4400</v>
      </c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P13" s="116"/>
    </row>
    <row r="14" spans="2:16" s="121" customFormat="1" ht="15.45" x14ac:dyDescent="0.4">
      <c r="B14" s="117" t="s">
        <v>4401</v>
      </c>
      <c r="C14" s="118"/>
      <c r="D14" s="119"/>
      <c r="E14" s="119"/>
      <c r="F14" s="119"/>
      <c r="G14" s="119"/>
      <c r="H14" s="120" t="s">
        <v>4402</v>
      </c>
      <c r="I14" s="118"/>
      <c r="J14" s="119"/>
      <c r="K14" s="119"/>
      <c r="L14" s="119"/>
      <c r="M14" s="119"/>
      <c r="N14" s="119"/>
      <c r="P14" s="122"/>
    </row>
    <row r="15" spans="2:16" s="121" customFormat="1" x14ac:dyDescent="0.4">
      <c r="B15" s="123"/>
      <c r="C15" s="124" t="s">
        <v>4403</v>
      </c>
      <c r="D15" s="119"/>
      <c r="E15" s="119"/>
      <c r="F15" s="119"/>
      <c r="G15" s="119"/>
      <c r="H15" s="125" t="s">
        <v>4404</v>
      </c>
      <c r="I15" s="126" t="s">
        <v>4405</v>
      </c>
      <c r="J15" s="119"/>
      <c r="K15" s="119"/>
      <c r="L15" s="119"/>
      <c r="M15" s="119"/>
      <c r="N15" s="119"/>
      <c r="P15" s="122"/>
    </row>
    <row r="16" spans="2:16" s="121" customFormat="1" x14ac:dyDescent="0.4">
      <c r="B16" s="123"/>
      <c r="C16" s="124" t="s">
        <v>4406</v>
      </c>
      <c r="D16" s="119"/>
      <c r="E16" s="119"/>
      <c r="F16" s="119"/>
      <c r="G16" s="119"/>
      <c r="H16" s="125" t="s">
        <v>4404</v>
      </c>
      <c r="I16" s="126" t="s">
        <v>4407</v>
      </c>
      <c r="J16" s="119"/>
      <c r="K16" s="119"/>
      <c r="L16" s="119"/>
      <c r="M16" s="119"/>
      <c r="N16" s="119"/>
      <c r="P16" s="122"/>
    </row>
    <row r="17" spans="2:22" s="121" customFormat="1" x14ac:dyDescent="0.4">
      <c r="B17" s="123"/>
      <c r="C17" s="124" t="s">
        <v>4408</v>
      </c>
      <c r="D17" s="119"/>
      <c r="E17" s="119"/>
      <c r="F17" s="119"/>
      <c r="G17" s="119"/>
      <c r="H17" s="125" t="s">
        <v>4404</v>
      </c>
      <c r="I17" s="126" t="s">
        <v>4409</v>
      </c>
      <c r="J17" s="119"/>
      <c r="K17" s="119"/>
      <c r="L17" s="119"/>
      <c r="M17" s="119"/>
      <c r="N17" s="119"/>
      <c r="P17" s="122"/>
    </row>
    <row r="18" spans="2:22" s="121" customFormat="1" x14ac:dyDescent="0.4">
      <c r="B18" s="123"/>
      <c r="C18" s="124" t="s">
        <v>4410</v>
      </c>
      <c r="D18" s="119"/>
      <c r="E18" s="119"/>
      <c r="F18" s="119"/>
      <c r="G18" s="119"/>
      <c r="H18" s="125" t="s">
        <v>4404</v>
      </c>
      <c r="I18" s="126" t="s">
        <v>4411</v>
      </c>
      <c r="J18" s="119"/>
      <c r="K18" s="119"/>
      <c r="L18" s="119"/>
      <c r="M18" s="119"/>
      <c r="N18" s="119"/>
      <c r="P18" s="122"/>
      <c r="V18" s="127"/>
    </row>
    <row r="19" spans="2:22" x14ac:dyDescent="0.4">
      <c r="B19" s="128"/>
      <c r="C19" s="129"/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P19" s="105"/>
    </row>
    <row r="20" spans="2:22" ht="15.45" x14ac:dyDescent="0.4">
      <c r="B20" s="113" t="s">
        <v>4399</v>
      </c>
      <c r="C20" s="114" t="s">
        <v>4412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P20" s="105"/>
    </row>
    <row r="21" spans="2:22" s="121" customFormat="1" x14ac:dyDescent="0.4">
      <c r="B21" s="123"/>
      <c r="C21" s="124" t="s">
        <v>4413</v>
      </c>
      <c r="D21" s="119"/>
      <c r="E21" s="119"/>
      <c r="F21" s="119"/>
      <c r="G21" s="119"/>
      <c r="H21" s="125"/>
      <c r="I21" s="126"/>
      <c r="J21" s="119"/>
      <c r="K21" s="119"/>
      <c r="L21" s="119"/>
      <c r="M21" s="119"/>
      <c r="N21" s="119"/>
      <c r="P21" s="122"/>
    </row>
    <row r="22" spans="2:22" x14ac:dyDescent="0.4">
      <c r="B22" s="128"/>
      <c r="C22" s="129"/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P22" s="105"/>
    </row>
    <row r="23" spans="2:22" x14ac:dyDescent="0.4">
      <c r="B23" s="130"/>
      <c r="P23" s="105"/>
    </row>
    <row r="24" spans="2:22" x14ac:dyDescent="0.4">
      <c r="B24" s="130"/>
      <c r="P24" s="105"/>
    </row>
    <row r="25" spans="2:22" x14ac:dyDescent="0.4">
      <c r="B25" s="130"/>
      <c r="P25" s="105"/>
    </row>
    <row r="26" spans="2:22" s="133" customFormat="1" ht="15.45" x14ac:dyDescent="0.4">
      <c r="B26" s="131" t="s">
        <v>4399</v>
      </c>
      <c r="C26" s="132" t="s">
        <v>4414</v>
      </c>
      <c r="P26" s="134"/>
    </row>
    <row r="27" spans="2:22" x14ac:dyDescent="0.4">
      <c r="B27" s="130"/>
      <c r="C27" s="124" t="s">
        <v>4415</v>
      </c>
      <c r="P27" s="105"/>
    </row>
    <row r="28" spans="2:22" x14ac:dyDescent="0.4">
      <c r="B28" s="130"/>
      <c r="C28" s="124" t="s">
        <v>4416</v>
      </c>
      <c r="P28" s="105"/>
    </row>
    <row r="29" spans="2:22" s="133" customFormat="1" ht="15.45" x14ac:dyDescent="0.4">
      <c r="B29" s="131" t="s">
        <v>4399</v>
      </c>
      <c r="C29" s="132" t="s">
        <v>4417</v>
      </c>
      <c r="P29" s="134"/>
    </row>
    <row r="30" spans="2:22" s="138" customFormat="1" ht="45" customHeight="1" x14ac:dyDescent="0.4">
      <c r="B30" s="135" t="s">
        <v>4399</v>
      </c>
      <c r="C30" s="136" t="s">
        <v>4418</v>
      </c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7"/>
    </row>
    <row r="31" spans="2:22" x14ac:dyDescent="0.4">
      <c r="B31" s="130"/>
      <c r="C31" s="139" t="s">
        <v>4419</v>
      </c>
      <c r="D31" s="139"/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05"/>
    </row>
    <row r="32" spans="2:22" ht="29.25" customHeight="1" x14ac:dyDescent="0.4">
      <c r="B32" s="130"/>
      <c r="C32" s="140" t="s">
        <v>4420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05"/>
    </row>
    <row r="33" spans="2:16" ht="30" customHeight="1" x14ac:dyDescent="0.4">
      <c r="B33" s="130"/>
      <c r="C33" s="140" t="s">
        <v>4421</v>
      </c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05"/>
    </row>
    <row r="34" spans="2:16" ht="29.25" customHeight="1" x14ac:dyDescent="0.4">
      <c r="B34" s="130"/>
      <c r="C34" s="139" t="s">
        <v>4422</v>
      </c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05"/>
    </row>
    <row r="35" spans="2:16" s="133" customFormat="1" ht="30.75" customHeight="1" x14ac:dyDescent="0.4">
      <c r="B35" s="135" t="s">
        <v>4399</v>
      </c>
      <c r="C35" s="136" t="s">
        <v>4423</v>
      </c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4"/>
    </row>
    <row r="36" spans="2:16" ht="29.25" customHeight="1" x14ac:dyDescent="0.4">
      <c r="B36" s="130"/>
      <c r="C36" s="139" t="s">
        <v>4424</v>
      </c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05"/>
    </row>
    <row r="37" spans="2:16" ht="29.25" customHeight="1" x14ac:dyDescent="0.4">
      <c r="B37" s="130"/>
      <c r="C37" s="139" t="s">
        <v>4425</v>
      </c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05"/>
    </row>
    <row r="38" spans="2:16" s="133" customFormat="1" ht="30.75" customHeight="1" x14ac:dyDescent="0.4">
      <c r="B38" s="135" t="s">
        <v>4399</v>
      </c>
      <c r="C38" s="136" t="s">
        <v>4426</v>
      </c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4"/>
    </row>
    <row r="39" spans="2:16" x14ac:dyDescent="0.4">
      <c r="B39" s="130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  <c r="N39" s="142"/>
      <c r="O39" s="142"/>
      <c r="P39" s="105"/>
    </row>
    <row r="40" spans="2:16" x14ac:dyDescent="0.4">
      <c r="B40" s="130"/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05"/>
    </row>
    <row r="41" spans="2:16" x14ac:dyDescent="0.4">
      <c r="B41" s="130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05"/>
    </row>
    <row r="42" spans="2:16" ht="28.5" customHeight="1" x14ac:dyDescent="0.4">
      <c r="B42" s="135" t="s">
        <v>4399</v>
      </c>
      <c r="C42" s="136" t="s">
        <v>4427</v>
      </c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05"/>
    </row>
    <row r="43" spans="2:16" s="138" customFormat="1" ht="30" customHeight="1" x14ac:dyDescent="0.4">
      <c r="B43" s="135" t="s">
        <v>4399</v>
      </c>
      <c r="C43" s="136" t="s">
        <v>4428</v>
      </c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7"/>
    </row>
    <row r="44" spans="2:16" ht="30" customHeight="1" x14ac:dyDescent="0.4">
      <c r="B44" s="130"/>
      <c r="C44" s="139" t="s">
        <v>4429</v>
      </c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05"/>
    </row>
    <row r="45" spans="2:16" ht="29.25" customHeight="1" x14ac:dyDescent="0.4">
      <c r="B45" s="130"/>
      <c r="C45" s="139" t="s">
        <v>4430</v>
      </c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05"/>
    </row>
    <row r="46" spans="2:16" s="138" customFormat="1" ht="15" x14ac:dyDescent="0.4">
      <c r="B46" s="135" t="s">
        <v>4399</v>
      </c>
      <c r="C46" s="136" t="s">
        <v>4431</v>
      </c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7"/>
    </row>
    <row r="47" spans="2:16" ht="44.25" customHeight="1" x14ac:dyDescent="0.4">
      <c r="B47" s="130"/>
      <c r="C47" s="139" t="s">
        <v>4432</v>
      </c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05"/>
    </row>
    <row r="48" spans="2:16" s="138" customFormat="1" ht="15" x14ac:dyDescent="0.4">
      <c r="B48" s="135" t="s">
        <v>4399</v>
      </c>
      <c r="C48" s="136" t="s">
        <v>4433</v>
      </c>
      <c r="D48" s="136"/>
      <c r="E48" s="136"/>
      <c r="F48" s="136"/>
      <c r="G48" s="136"/>
      <c r="H48" s="136"/>
      <c r="I48" s="136"/>
      <c r="J48" s="136"/>
      <c r="K48" s="136"/>
      <c r="L48" s="136"/>
      <c r="M48" s="136"/>
      <c r="N48" s="136"/>
      <c r="O48" s="136"/>
      <c r="P48" s="137"/>
    </row>
    <row r="49" spans="2:16" ht="29.25" customHeight="1" x14ac:dyDescent="0.4">
      <c r="B49" s="130"/>
      <c r="C49" s="139" t="s">
        <v>4434</v>
      </c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05"/>
    </row>
    <row r="50" spans="2:16" s="146" customFormat="1" ht="47.25" customHeight="1" x14ac:dyDescent="0.4">
      <c r="B50" s="143" t="s">
        <v>4399</v>
      </c>
      <c r="C50" s="144" t="s">
        <v>4435</v>
      </c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5"/>
    </row>
    <row r="51" spans="2:16" ht="30.75" customHeight="1" x14ac:dyDescent="0.4">
      <c r="B51" s="130"/>
      <c r="C51" s="139" t="s">
        <v>4436</v>
      </c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05"/>
    </row>
    <row r="52" spans="2:16" ht="30.75" customHeight="1" x14ac:dyDescent="0.4">
      <c r="B52" s="130"/>
      <c r="C52" s="139" t="s">
        <v>4437</v>
      </c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05"/>
    </row>
    <row r="53" spans="2:16" ht="30.75" customHeight="1" x14ac:dyDescent="0.4">
      <c r="B53" s="130"/>
      <c r="C53" s="139" t="s">
        <v>4438</v>
      </c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05"/>
    </row>
    <row r="54" spans="2:16" ht="42" customHeight="1" x14ac:dyDescent="0.4">
      <c r="B54" s="135" t="s">
        <v>4399</v>
      </c>
      <c r="C54" s="136" t="s">
        <v>4439</v>
      </c>
      <c r="D54" s="136"/>
      <c r="E54" s="136"/>
      <c r="F54" s="136"/>
      <c r="G54" s="136"/>
      <c r="H54" s="136"/>
      <c r="I54" s="136"/>
      <c r="J54" s="136"/>
      <c r="K54" s="136"/>
      <c r="L54" s="136"/>
      <c r="M54" s="136"/>
      <c r="N54" s="136"/>
      <c r="O54" s="136"/>
      <c r="P54" s="105"/>
    </row>
    <row r="55" spans="2:16" x14ac:dyDescent="0.4">
      <c r="B55" s="130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139"/>
      <c r="N55" s="139"/>
      <c r="O55" s="139"/>
      <c r="P55" s="105"/>
    </row>
    <row r="56" spans="2:16" x14ac:dyDescent="0.4">
      <c r="B56" s="130"/>
      <c r="C56" s="142"/>
      <c r="D56" s="142"/>
      <c r="E56" s="142"/>
      <c r="F56" s="142"/>
      <c r="G56" s="142"/>
      <c r="H56" s="142"/>
      <c r="I56" s="142"/>
      <c r="J56" s="142"/>
      <c r="K56" s="142"/>
      <c r="L56" s="142"/>
      <c r="M56" s="142"/>
      <c r="N56" s="142"/>
      <c r="O56" s="142"/>
      <c r="P56" s="105"/>
    </row>
    <row r="57" spans="2:16" x14ac:dyDescent="0.4">
      <c r="B57" s="130"/>
      <c r="C57" s="142"/>
      <c r="D57" s="142"/>
      <c r="E57" s="142"/>
      <c r="F57" s="142"/>
      <c r="G57" s="142"/>
      <c r="H57" s="142"/>
      <c r="I57" s="142"/>
      <c r="J57" s="142"/>
      <c r="K57" s="142"/>
      <c r="L57" s="142"/>
      <c r="M57" s="142"/>
      <c r="N57" s="142"/>
      <c r="O57" s="142"/>
      <c r="P57" s="105"/>
    </row>
    <row r="58" spans="2:16" x14ac:dyDescent="0.4">
      <c r="B58" s="130"/>
      <c r="C58" s="142"/>
      <c r="D58" s="142"/>
      <c r="E58" s="142"/>
      <c r="F58" s="142"/>
      <c r="G58" s="142"/>
      <c r="H58" s="142"/>
      <c r="I58" s="142"/>
      <c r="J58" s="142"/>
      <c r="K58" s="142"/>
      <c r="L58" s="142"/>
      <c r="M58" s="142"/>
      <c r="N58" s="142"/>
      <c r="O58" s="142"/>
      <c r="P58" s="105"/>
    </row>
    <row r="59" spans="2:16" ht="15" x14ac:dyDescent="0.4">
      <c r="B59" s="135" t="s">
        <v>4399</v>
      </c>
      <c r="C59" s="136" t="s">
        <v>4440</v>
      </c>
      <c r="D59" s="136"/>
      <c r="E59" s="136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05"/>
    </row>
    <row r="60" spans="2:16" ht="29.25" customHeight="1" x14ac:dyDescent="0.4">
      <c r="B60" s="130"/>
      <c r="C60" s="139" t="s">
        <v>4441</v>
      </c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05"/>
    </row>
    <row r="61" spans="2:16" x14ac:dyDescent="0.4">
      <c r="B61" s="130"/>
      <c r="C61" s="139" t="s">
        <v>4442</v>
      </c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05"/>
    </row>
    <row r="62" spans="2:16" ht="47.25" customHeight="1" x14ac:dyDescent="0.4">
      <c r="B62" s="130"/>
      <c r="C62" s="139" t="s">
        <v>4443</v>
      </c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05"/>
    </row>
    <row r="63" spans="2:16" ht="63" customHeight="1" x14ac:dyDescent="0.4">
      <c r="B63" s="147" t="s">
        <v>4399</v>
      </c>
      <c r="C63" s="148" t="s">
        <v>4444</v>
      </c>
      <c r="D63" s="148"/>
      <c r="E63" s="148"/>
      <c r="F63" s="148"/>
      <c r="G63" s="148"/>
      <c r="H63" s="148"/>
      <c r="I63" s="148"/>
      <c r="J63" s="148"/>
      <c r="K63" s="148"/>
      <c r="L63" s="148"/>
      <c r="M63" s="148"/>
      <c r="N63" s="148"/>
      <c r="O63" s="148"/>
      <c r="P63" s="105"/>
    </row>
    <row r="64" spans="2:16" ht="12.75" customHeight="1" x14ac:dyDescent="0.4">
      <c r="B64" s="130"/>
      <c r="C64" s="142"/>
      <c r="D64" s="142"/>
      <c r="E64" s="142"/>
      <c r="F64" s="142"/>
      <c r="G64" s="142"/>
      <c r="H64" s="142"/>
      <c r="I64" s="142"/>
      <c r="J64" s="142"/>
      <c r="K64" s="142"/>
      <c r="L64" s="142"/>
      <c r="M64" s="142"/>
      <c r="N64" s="142"/>
      <c r="O64" s="142"/>
      <c r="P64" s="105"/>
    </row>
    <row r="65" spans="2:16" x14ac:dyDescent="0.4">
      <c r="B65" s="130"/>
      <c r="P65" s="105"/>
    </row>
    <row r="66" spans="2:16" x14ac:dyDescent="0.4">
      <c r="B66" s="130"/>
      <c r="P66" s="105"/>
    </row>
    <row r="67" spans="2:16" x14ac:dyDescent="0.4">
      <c r="B67" s="130"/>
      <c r="P67" s="105"/>
    </row>
    <row r="68" spans="2:16" ht="17.25" customHeight="1" x14ac:dyDescent="0.4">
      <c r="B68" s="135" t="s">
        <v>4399</v>
      </c>
      <c r="C68" s="144" t="s">
        <v>4445</v>
      </c>
      <c r="D68" s="144"/>
      <c r="E68" s="144"/>
      <c r="F68" s="144"/>
      <c r="G68" s="144"/>
      <c r="H68" s="144"/>
      <c r="I68" s="144"/>
      <c r="J68" s="144"/>
      <c r="K68" s="144"/>
      <c r="L68" s="144"/>
      <c r="M68" s="144"/>
      <c r="N68" s="144"/>
      <c r="O68" s="144"/>
      <c r="P68" s="105"/>
    </row>
    <row r="69" spans="2:16" ht="15" customHeight="1" x14ac:dyDescent="0.4">
      <c r="B69" s="130"/>
      <c r="C69" s="149" t="s">
        <v>4446</v>
      </c>
      <c r="D69" s="149"/>
      <c r="E69" s="149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05"/>
    </row>
    <row r="70" spans="2:16" s="152" customFormat="1" ht="15" customHeight="1" x14ac:dyDescent="0.3">
      <c r="B70" s="150"/>
      <c r="C70" s="149" t="s">
        <v>4447</v>
      </c>
      <c r="D70" s="149"/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51"/>
    </row>
    <row r="71" spans="2:16" s="152" customFormat="1" ht="15" customHeight="1" x14ac:dyDescent="0.3">
      <c r="B71" s="150"/>
      <c r="C71" s="149" t="s">
        <v>4448</v>
      </c>
      <c r="D71" s="149"/>
      <c r="E71" s="149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51"/>
    </row>
    <row r="72" spans="2:16" ht="31.5" customHeight="1" x14ac:dyDescent="0.4">
      <c r="B72" s="135" t="s">
        <v>4399</v>
      </c>
      <c r="C72" s="136" t="s">
        <v>4449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05"/>
    </row>
    <row r="73" spans="2:16" ht="18" customHeight="1" x14ac:dyDescent="0.4">
      <c r="B73" s="135"/>
      <c r="C73" s="139" t="s">
        <v>4450</v>
      </c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05"/>
    </row>
    <row r="74" spans="2:16" ht="18" customHeight="1" x14ac:dyDescent="0.4">
      <c r="B74" s="135"/>
      <c r="C74" s="139" t="s">
        <v>4451</v>
      </c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05"/>
    </row>
    <row r="75" spans="2:16" ht="18" customHeight="1" x14ac:dyDescent="0.4">
      <c r="B75" s="130"/>
      <c r="C75" s="139" t="s">
        <v>4452</v>
      </c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05"/>
    </row>
    <row r="76" spans="2:16" x14ac:dyDescent="0.4">
      <c r="B76" s="130"/>
      <c r="C76" s="142"/>
      <c r="D76" s="142"/>
      <c r="E76" s="142"/>
      <c r="F76" s="142"/>
      <c r="G76" s="142"/>
      <c r="H76" s="142"/>
      <c r="I76" s="142"/>
      <c r="J76" s="142"/>
      <c r="K76" s="142"/>
      <c r="L76" s="142"/>
      <c r="M76" s="142"/>
      <c r="N76" s="142"/>
      <c r="O76" s="142"/>
      <c r="P76" s="105"/>
    </row>
    <row r="77" spans="2:16" x14ac:dyDescent="0.4">
      <c r="B77" s="130"/>
      <c r="C77" s="142"/>
      <c r="D77" s="142"/>
      <c r="E77" s="142"/>
      <c r="F77" s="142"/>
      <c r="G77" s="142"/>
      <c r="H77" s="142"/>
      <c r="I77" s="142"/>
      <c r="J77" s="142"/>
      <c r="K77" s="142"/>
      <c r="L77" s="142"/>
      <c r="M77" s="142"/>
      <c r="N77" s="142"/>
      <c r="O77" s="142"/>
      <c r="P77" s="105"/>
    </row>
    <row r="78" spans="2:16" x14ac:dyDescent="0.4">
      <c r="B78" s="130"/>
      <c r="C78" s="142"/>
      <c r="D78" s="142"/>
      <c r="E78" s="142"/>
      <c r="F78" s="142"/>
      <c r="G78" s="142"/>
      <c r="H78" s="142"/>
      <c r="I78" s="142"/>
      <c r="J78" s="142"/>
      <c r="K78" s="142"/>
      <c r="L78" s="142"/>
      <c r="M78" s="142"/>
      <c r="N78" s="142"/>
      <c r="O78" s="142"/>
      <c r="P78" s="105"/>
    </row>
    <row r="79" spans="2:16" x14ac:dyDescent="0.4">
      <c r="B79" s="130"/>
      <c r="C79" s="142"/>
      <c r="D79" s="142"/>
      <c r="E79" s="142"/>
      <c r="F79" s="142"/>
      <c r="G79" s="142"/>
      <c r="H79" s="142"/>
      <c r="I79" s="142"/>
      <c r="J79" s="142"/>
      <c r="K79" s="142"/>
      <c r="L79" s="142"/>
      <c r="M79" s="142"/>
      <c r="N79" s="142"/>
      <c r="O79" s="142"/>
      <c r="P79" s="105"/>
    </row>
    <row r="80" spans="2:16" ht="45" customHeight="1" x14ac:dyDescent="0.4">
      <c r="B80" s="135" t="s">
        <v>4399</v>
      </c>
      <c r="C80" s="148" t="s">
        <v>4453</v>
      </c>
      <c r="D80" s="148"/>
      <c r="E80" s="148"/>
      <c r="F80" s="148"/>
      <c r="G80" s="148"/>
      <c r="H80" s="148"/>
      <c r="I80" s="148"/>
      <c r="J80" s="148"/>
      <c r="K80" s="148"/>
      <c r="L80" s="148"/>
      <c r="M80" s="148"/>
      <c r="N80" s="148"/>
      <c r="O80" s="148"/>
      <c r="P80" s="105"/>
    </row>
    <row r="81" spans="2:60" ht="29.25" customHeight="1" x14ac:dyDescent="0.4">
      <c r="B81" s="135"/>
      <c r="C81" s="139" t="s">
        <v>4454</v>
      </c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05"/>
    </row>
    <row r="82" spans="2:60" ht="15" x14ac:dyDescent="0.4">
      <c r="B82" s="135" t="s">
        <v>4399</v>
      </c>
      <c r="C82" s="136" t="s">
        <v>4455</v>
      </c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05"/>
    </row>
    <row r="83" spans="2:60" ht="15" x14ac:dyDescent="0.4">
      <c r="B83" s="135"/>
      <c r="C83" s="139" t="s">
        <v>4456</v>
      </c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05"/>
    </row>
    <row r="84" spans="2:60" ht="59.25" customHeight="1" x14ac:dyDescent="0.4">
      <c r="B84" s="135"/>
      <c r="C84" s="139" t="s">
        <v>4457</v>
      </c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05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</row>
    <row r="85" spans="2:60" x14ac:dyDescent="0.4">
      <c r="B85" s="130"/>
      <c r="C85" s="139" t="s">
        <v>4458</v>
      </c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05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</row>
    <row r="86" spans="2:60" x14ac:dyDescent="0.4">
      <c r="B86" s="130"/>
      <c r="C86" s="154" t="s">
        <v>4459</v>
      </c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05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</row>
    <row r="87" spans="2:60" x14ac:dyDescent="0.4">
      <c r="B87" s="130"/>
      <c r="C87" s="154" t="s">
        <v>4460</v>
      </c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05"/>
      <c r="S87" s="153" t="s">
        <v>4461</v>
      </c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</row>
    <row r="88" spans="2:60" x14ac:dyDescent="0.4">
      <c r="B88" s="130"/>
      <c r="C88" s="140" t="s">
        <v>4462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05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</row>
    <row r="89" spans="2:60" ht="30.75" customHeight="1" x14ac:dyDescent="0.4">
      <c r="B89" s="130"/>
      <c r="C89" s="139" t="s">
        <v>4463</v>
      </c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05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</row>
    <row r="90" spans="2:60" x14ac:dyDescent="0.4">
      <c r="B90" s="130"/>
      <c r="C90" s="139" t="s">
        <v>4464</v>
      </c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05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</row>
    <row r="91" spans="2:60" ht="45" customHeight="1" x14ac:dyDescent="0.4">
      <c r="B91" s="135" t="s">
        <v>4399</v>
      </c>
      <c r="C91" s="136" t="s">
        <v>4465</v>
      </c>
      <c r="D91" s="136"/>
      <c r="E91" s="136"/>
      <c r="F91" s="136"/>
      <c r="G91" s="136"/>
      <c r="H91" s="136"/>
      <c r="I91" s="136"/>
      <c r="J91" s="136"/>
      <c r="K91" s="136"/>
      <c r="L91" s="136"/>
      <c r="M91" s="136"/>
      <c r="N91" s="136"/>
      <c r="O91" s="136"/>
      <c r="P91" s="105"/>
    </row>
    <row r="92" spans="2:60" ht="30" customHeight="1" x14ac:dyDescent="0.4">
      <c r="B92" s="130"/>
      <c r="C92" s="139" t="s">
        <v>4466</v>
      </c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05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</row>
    <row r="93" spans="2:60" ht="45" customHeight="1" x14ac:dyDescent="0.4">
      <c r="B93" s="130"/>
      <c r="C93" s="155" t="s">
        <v>4467</v>
      </c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05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53"/>
    </row>
    <row r="94" spans="2:60" x14ac:dyDescent="0.4">
      <c r="B94" s="130"/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  <c r="O94" s="142"/>
      <c r="P94" s="105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  <c r="AO94" s="156"/>
      <c r="AP94" s="156"/>
      <c r="AQ94" s="156"/>
      <c r="AR94" s="156"/>
      <c r="AS94" s="156"/>
      <c r="AT94" s="156"/>
      <c r="AU94" s="156"/>
      <c r="AV94" s="156"/>
      <c r="AW94" s="156"/>
      <c r="AX94" s="156"/>
      <c r="AY94" s="156"/>
      <c r="AZ94" s="156"/>
      <c r="BA94" s="156"/>
      <c r="BB94" s="156"/>
      <c r="BC94" s="156"/>
      <c r="BD94" s="156"/>
      <c r="BE94" s="156"/>
      <c r="BF94" s="156"/>
      <c r="BG94" s="156"/>
      <c r="BH94" s="156"/>
    </row>
    <row r="95" spans="2:60" x14ac:dyDescent="0.4">
      <c r="B95" s="130"/>
      <c r="C95" s="142"/>
      <c r="D95" s="142"/>
      <c r="E95" s="142"/>
      <c r="F95" s="142"/>
      <c r="G95" s="142"/>
      <c r="H95" s="142"/>
      <c r="I95" s="142"/>
      <c r="J95" s="142"/>
      <c r="K95" s="142"/>
      <c r="L95" s="142"/>
      <c r="M95" s="142"/>
      <c r="N95" s="142"/>
      <c r="O95" s="142"/>
      <c r="P95" s="105"/>
      <c r="S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  <c r="AD95" s="156"/>
      <c r="AE95" s="156"/>
      <c r="AF95" s="156"/>
      <c r="AG95" s="156"/>
      <c r="AH95" s="156"/>
      <c r="AI95" s="156"/>
      <c r="AJ95" s="156"/>
      <c r="AK95" s="156"/>
      <c r="AL95" s="156"/>
      <c r="AM95" s="156"/>
      <c r="AN95" s="156"/>
      <c r="AO95" s="156"/>
      <c r="AP95" s="156"/>
      <c r="AQ95" s="156"/>
      <c r="AR95" s="156"/>
      <c r="AS95" s="156"/>
      <c r="AT95" s="156"/>
      <c r="AU95" s="156"/>
      <c r="AV95" s="156"/>
      <c r="AW95" s="156"/>
      <c r="AX95" s="156"/>
      <c r="AY95" s="156"/>
      <c r="AZ95" s="156"/>
      <c r="BA95" s="156"/>
      <c r="BB95" s="156"/>
      <c r="BC95" s="156"/>
      <c r="BD95" s="156"/>
      <c r="BE95" s="156"/>
      <c r="BF95" s="156"/>
      <c r="BG95" s="156"/>
      <c r="BH95" s="156"/>
    </row>
    <row r="96" spans="2:60" x14ac:dyDescent="0.4">
      <c r="B96" s="130"/>
      <c r="C96" s="142"/>
      <c r="D96" s="142"/>
      <c r="E96" s="142"/>
      <c r="F96" s="142"/>
      <c r="G96" s="142"/>
      <c r="H96" s="142"/>
      <c r="I96" s="142"/>
      <c r="J96" s="142"/>
      <c r="K96" s="142"/>
      <c r="L96" s="142"/>
      <c r="M96" s="142"/>
      <c r="N96" s="142"/>
      <c r="O96" s="142"/>
      <c r="P96" s="105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  <c r="AO96" s="156"/>
      <c r="AP96" s="156"/>
      <c r="AQ96" s="156"/>
      <c r="AR96" s="156"/>
      <c r="AS96" s="156"/>
      <c r="AT96" s="156"/>
      <c r="AU96" s="156"/>
      <c r="AV96" s="156"/>
      <c r="AW96" s="156"/>
      <c r="AX96" s="156"/>
      <c r="AY96" s="156"/>
      <c r="AZ96" s="156"/>
      <c r="BA96" s="156"/>
      <c r="BB96" s="156"/>
      <c r="BC96" s="156"/>
      <c r="BD96" s="156"/>
      <c r="BE96" s="156"/>
      <c r="BF96" s="156"/>
      <c r="BG96" s="156"/>
      <c r="BH96" s="156"/>
    </row>
    <row r="97" spans="2:60" x14ac:dyDescent="0.4">
      <c r="B97" s="130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05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</row>
    <row r="98" spans="2:60" ht="15" x14ac:dyDescent="0.4">
      <c r="B98" s="135" t="s">
        <v>4399</v>
      </c>
      <c r="C98" s="136" t="s">
        <v>4468</v>
      </c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05"/>
    </row>
    <row r="99" spans="2:60" x14ac:dyDescent="0.4">
      <c r="B99" s="104"/>
      <c r="P99" s="105"/>
    </row>
    <row r="100" spans="2:60" s="162" customFormat="1" ht="37.75" x14ac:dyDescent="1.7">
      <c r="B100" s="161" t="s">
        <v>4473</v>
      </c>
      <c r="P100" s="163"/>
    </row>
    <row r="101" spans="2:60" s="162" customFormat="1" ht="95.6" customHeight="1" x14ac:dyDescent="0.4">
      <c r="B101" s="164" t="s">
        <v>4399</v>
      </c>
      <c r="C101" s="165" t="s">
        <v>4474</v>
      </c>
      <c r="D101" s="165"/>
      <c r="E101" s="165"/>
      <c r="F101" s="165"/>
      <c r="G101" s="165"/>
      <c r="H101" s="165"/>
      <c r="I101" s="165"/>
      <c r="J101" s="165"/>
      <c r="K101" s="165"/>
      <c r="L101" s="165"/>
      <c r="M101" s="165"/>
      <c r="N101" s="165"/>
      <c r="O101" s="165"/>
      <c r="P101" s="163"/>
    </row>
    <row r="102" spans="2:60" x14ac:dyDescent="0.4">
      <c r="B102" s="104"/>
      <c r="P102" s="105"/>
    </row>
    <row r="103" spans="2:60" x14ac:dyDescent="0.4">
      <c r="B103" s="104"/>
      <c r="P103" s="105"/>
    </row>
    <row r="104" spans="2:60" x14ac:dyDescent="0.4">
      <c r="B104" s="104"/>
      <c r="P104" s="105"/>
    </row>
    <row r="105" spans="2:60" x14ac:dyDescent="0.4">
      <c r="B105" s="104"/>
      <c r="P105" s="105"/>
    </row>
    <row r="106" spans="2:60" x14ac:dyDescent="0.4">
      <c r="B106" s="104"/>
      <c r="P106" s="105"/>
    </row>
    <row r="107" spans="2:60" x14ac:dyDescent="0.4">
      <c r="B107" s="104"/>
      <c r="P107" s="105"/>
    </row>
    <row r="108" spans="2:60" x14ac:dyDescent="0.4">
      <c r="B108" s="104"/>
      <c r="P108" s="105"/>
    </row>
    <row r="109" spans="2:60" x14ac:dyDescent="0.4">
      <c r="B109" s="104"/>
      <c r="P109" s="105"/>
    </row>
    <row r="110" spans="2:60" x14ac:dyDescent="0.4">
      <c r="B110" s="104"/>
      <c r="P110" s="105"/>
    </row>
    <row r="111" spans="2:60" x14ac:dyDescent="0.4">
      <c r="B111" s="104"/>
      <c r="P111" s="105"/>
    </row>
    <row r="112" spans="2:60" x14ac:dyDescent="0.4">
      <c r="B112" s="104"/>
      <c r="P112" s="105"/>
    </row>
    <row r="113" spans="2:16" x14ac:dyDescent="0.4">
      <c r="B113" s="104"/>
      <c r="P113" s="105"/>
    </row>
    <row r="114" spans="2:16" x14ac:dyDescent="0.4">
      <c r="B114" s="104"/>
      <c r="P114" s="105"/>
    </row>
    <row r="115" spans="2:16" x14ac:dyDescent="0.4">
      <c r="B115" s="104"/>
      <c r="P115" s="105"/>
    </row>
    <row r="116" spans="2:16" x14ac:dyDescent="0.4">
      <c r="B116" s="104"/>
      <c r="P116" s="105"/>
    </row>
    <row r="117" spans="2:16" x14ac:dyDescent="0.4">
      <c r="B117" s="104"/>
      <c r="P117" s="105"/>
    </row>
    <row r="118" spans="2:16" ht="15" thickBot="1" x14ac:dyDescent="0.4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9"/>
    </row>
    <row r="119" spans="2:16" ht="15" thickTop="1" x14ac:dyDescent="0.4"/>
  </sheetData>
  <mergeCells count="61">
    <mergeCell ref="C101:O101"/>
    <mergeCell ref="C91:O91"/>
    <mergeCell ref="C92:O92"/>
    <mergeCell ref="S92:BH92"/>
    <mergeCell ref="C93:O93"/>
    <mergeCell ref="S93:BH93"/>
    <mergeCell ref="C98:O98"/>
    <mergeCell ref="C88:O88"/>
    <mergeCell ref="S88:BH88"/>
    <mergeCell ref="C89:O89"/>
    <mergeCell ref="S89:BH89"/>
    <mergeCell ref="C90:O90"/>
    <mergeCell ref="S90:BH90"/>
    <mergeCell ref="C85:O85"/>
    <mergeCell ref="S85:BH85"/>
    <mergeCell ref="C86:O86"/>
    <mergeCell ref="S86:BH86"/>
    <mergeCell ref="C87:O87"/>
    <mergeCell ref="S87:BH87"/>
    <mergeCell ref="C80:O80"/>
    <mergeCell ref="C81:O81"/>
    <mergeCell ref="C82:O82"/>
    <mergeCell ref="C83:O83"/>
    <mergeCell ref="C84:O84"/>
    <mergeCell ref="S84:BH84"/>
    <mergeCell ref="C70:O70"/>
    <mergeCell ref="C71:O71"/>
    <mergeCell ref="C72:O72"/>
    <mergeCell ref="C73:O73"/>
    <mergeCell ref="C74:O74"/>
    <mergeCell ref="C75:O75"/>
    <mergeCell ref="C60:O60"/>
    <mergeCell ref="C61:O61"/>
    <mergeCell ref="C62:O62"/>
    <mergeCell ref="C63:O63"/>
    <mergeCell ref="C68:O68"/>
    <mergeCell ref="C69:O69"/>
    <mergeCell ref="C51:O51"/>
    <mergeCell ref="C52:O52"/>
    <mergeCell ref="C53:O53"/>
    <mergeCell ref="C54:O54"/>
    <mergeCell ref="C55:O55"/>
    <mergeCell ref="C59:O59"/>
    <mergeCell ref="C45:O45"/>
    <mergeCell ref="C46:O46"/>
    <mergeCell ref="C47:O47"/>
    <mergeCell ref="C48:O48"/>
    <mergeCell ref="C49:O49"/>
    <mergeCell ref="C50:O50"/>
    <mergeCell ref="C36:O36"/>
    <mergeCell ref="C37:O37"/>
    <mergeCell ref="C38:O38"/>
    <mergeCell ref="C42:O42"/>
    <mergeCell ref="C43:O43"/>
    <mergeCell ref="C44:O44"/>
    <mergeCell ref="C30:O30"/>
    <mergeCell ref="C31:O31"/>
    <mergeCell ref="C32:O32"/>
    <mergeCell ref="C33:O33"/>
    <mergeCell ref="C34:O34"/>
    <mergeCell ref="C35:O3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2027</vt:lpstr>
      <vt:lpstr>Условия работы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PlantMarket</dc:creator>
  <dcterms:created xsi:type="dcterms:W3CDTF">2026-06-08T14:33:54Z</dcterms:created>
  <dcterms:modified xsi:type="dcterms:W3CDTF">2026-06-08T15:57:33Z</dcterms:modified>
</cp:coreProperties>
</file>