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Работа\Все прайс-листы\"/>
    </mc:Choice>
  </mc:AlternateContent>
  <xr:revisionPtr revIDLastSave="0" documentId="13_ncr:1_{A8530914-2065-46BC-A107-18356693714A}" xr6:coauthVersionLast="47" xr6:coauthVersionMax="47" xr10:uidLastSave="{00000000-0000-0000-0000-000000000000}"/>
  <bookViews>
    <workbookView xWindow="-103" yWindow="-103" windowWidth="21806" windowHeight="13886" xr2:uid="{8DB13501-A351-4466-883D-F55641474FF2}"/>
  </bookViews>
  <sheets>
    <sheet name="2027" sheetId="1" r:id="rId1"/>
    <sheet name="Условия работы"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16_неделя_2021">#REF!</definedName>
    <definedName name="_xlnm._FilterDatabase" localSheetId="0" hidden="1">'2027'!$B$21:$S$1128</definedName>
    <definedName name="ALVPRX" localSheetId="0">#REF!</definedName>
    <definedName name="ALVPRX" localSheetId="1">#REF!</definedName>
    <definedName name="ALVPRX">#REF!</definedName>
    <definedName name="art">#REF!</definedName>
    <definedName name="ast">#REF!</definedName>
    <definedName name="astkl">#REF!</definedName>
    <definedName name="astsk">#REF!</definedName>
    <definedName name="astsklad">#REF!</definedName>
    <definedName name="bron">#REF!</definedName>
    <definedName name="cher">#REF!</definedName>
    <definedName name="cheras">#REF!</definedName>
    <definedName name="chercher">#REF!</definedName>
    <definedName name="cherhug">#REF!</definedName>
    <definedName name="cherp">#REF!</definedName>
    <definedName name="cherr">#REF!</definedName>
    <definedName name="chertab">#REF!</definedName>
    <definedName name="CHUR">#REF!</definedName>
    <definedName name="clem">#REF!</definedName>
    <definedName name="clemat">#REF!</definedName>
    <definedName name="clemlem">#REF!</definedName>
    <definedName name="clemtab">#REF!</definedName>
    <definedName name="COMPALV" localSheetId="0">#REF!</definedName>
    <definedName name="COMPALV" localSheetId="1">#REF!</definedName>
    <definedName name="COMPALV">#REF!</definedName>
    <definedName name="dop">#REF!</definedName>
    <definedName name="dost">#REF!</definedName>
    <definedName name="Excel_BuiltIn_Print_Area_2" localSheetId="0">#REF!</definedName>
    <definedName name="Excel_BuiltIn_Print_Area_2" localSheetId="1">#REF!</definedName>
    <definedName name="Excel_BuiltIn_Print_Area_2">#REF!</definedName>
    <definedName name="Excel_BuiltIn_Print_Area_2_1" localSheetId="0">#REF!</definedName>
    <definedName name="Excel_BuiltIn_Print_Area_2_1" localSheetId="1">#REF!</definedName>
    <definedName name="Excel_BuiltIn_Print_Area_2_1">#REF!</definedName>
    <definedName name="Excel_BuiltIn_Print_Area_2_1_1" localSheetId="0">#REF!</definedName>
    <definedName name="Excel_BuiltIn_Print_Area_2_1_1" localSheetId="1">#REF!</definedName>
    <definedName name="Excel_BuiltIn_Print_Area_2_1_1">#REF!</definedName>
    <definedName name="fff">#REF!</definedName>
    <definedName name="ffive">#REF!</definedName>
    <definedName name="fin">[3]Лист2!$A$1:$C$339</definedName>
    <definedName name="final">[3]Лист2!$A$2:$B$339</definedName>
    <definedName name="five">#REF!</definedName>
    <definedName name="form">#REF!</definedName>
    <definedName name="ger">#REF!</definedName>
    <definedName name="hg">#REF!</definedName>
    <definedName name="hgn">#REF!</definedName>
    <definedName name="hhh">#REF!</definedName>
    <definedName name="hhost">'[4]2021'!$A$22:$U$543</definedName>
    <definedName name="hoog">#REF!</definedName>
    <definedName name="host">#REF!</definedName>
    <definedName name="hostjan">#REF!</definedName>
    <definedName name="hug">#REF!</definedName>
    <definedName name="hugeh">#REF!</definedName>
    <definedName name="hugen">#REF!</definedName>
    <definedName name="hugenfeb">#REF!</definedName>
    <definedName name="hugenhgn">#REF!</definedName>
    <definedName name="hugenjan">#REF!</definedName>
    <definedName name="hugg">#REF!</definedName>
    <definedName name="huggen">#REF!</definedName>
    <definedName name="huggg">#REF!</definedName>
    <definedName name="huhughug">#REF!</definedName>
    <definedName name="HYDNUM" localSheetId="0">#REF!</definedName>
    <definedName name="HYDNUM" localSheetId="1">#REF!</definedName>
    <definedName name="HYDNUM">#REF!</definedName>
    <definedName name="klast">#REF!</definedName>
    <definedName name="klem">#REF!</definedName>
    <definedName name="klematisjan">#REF!</definedName>
    <definedName name="klient">#REF!</definedName>
    <definedName name="lil">#REF!</definedName>
    <definedName name="lili">#REF!</definedName>
    <definedName name="lilil">#REF!</definedName>
    <definedName name="lilim">#REF!</definedName>
    <definedName name="liljan">#REF!</definedName>
    <definedName name="lilu">#REF!</definedName>
    <definedName name="lilum">#REF!</definedName>
    <definedName name="link" localSheetId="0">#REF!</definedName>
    <definedName name="link">#REF!</definedName>
    <definedName name="lm">#REF!</definedName>
    <definedName name="lodold">#REF!</definedName>
    <definedName name="lulu">#REF!</definedName>
    <definedName name="mng">#REF!</definedName>
    <definedName name="MNOGG">#REF!</definedName>
    <definedName name="neg">#REF!</definedName>
    <definedName name="negot">#REF!</definedName>
    <definedName name="newheko">'[5]рабочий 2022'!$A$10:$L$1012</definedName>
    <definedName name="newhugen">#REF!</definedName>
    <definedName name="nid">#REF!</definedName>
    <definedName name="nl">#REF!</definedName>
    <definedName name="nlkl">#REF!</definedName>
    <definedName name="notready">#REF!</definedName>
    <definedName name="now">#REF!</definedName>
    <definedName name="otkaz">#REF!</definedName>
    <definedName name="oz">#REF!</definedName>
    <definedName name="PDXCOMP" localSheetId="0">#REF!</definedName>
    <definedName name="PDXCOMP" localSheetId="1">#REF!</definedName>
    <definedName name="PDXCOMP">#REF!</definedName>
    <definedName name="PDXSPR" localSheetId="0">[6]PDX!#REF!</definedName>
    <definedName name="PDXSPR" localSheetId="1">[6]PDX!#REF!</definedName>
    <definedName name="PDXSPR">[7]PDX!#REF!</definedName>
    <definedName name="peon">#REF!</definedName>
    <definedName name="peon2">#REF!</definedName>
    <definedName name="peonn">[8]Лист2!$A$1:$IV$65536</definedName>
    <definedName name="pion">#REF!</definedName>
    <definedName name="pionn">#REF!</definedName>
    <definedName name="pionprice">#REF!</definedName>
    <definedName name="pips">#REF!</definedName>
    <definedName name="piu">#REF!</definedName>
    <definedName name="poinjan">#REF!</definedName>
    <definedName name="ppp">#REF!</definedName>
    <definedName name="price">#REF!</definedName>
    <definedName name="prov">#REF!</definedName>
    <definedName name="ROYAL" localSheetId="0">#REF!</definedName>
    <definedName name="ROYAL" localSheetId="1">#REF!</definedName>
    <definedName name="ROYAL">#REF!</definedName>
    <definedName name="rus">#REF!</definedName>
    <definedName name="saj">#REF!</definedName>
    <definedName name="sajaj">#REF!</definedName>
    <definedName name="sajj">#REF!</definedName>
    <definedName name="sajjan">#REF!</definedName>
    <definedName name="sale">#REF!</definedName>
    <definedName name="salemore">#REF!</definedName>
    <definedName name="sk">#REF!</definedName>
    <definedName name="sklad">#REF!</definedName>
    <definedName name="ssaj">#REF!</definedName>
    <definedName name="st">#REF!</definedName>
    <definedName name="stk">#REF!</definedName>
    <definedName name="stock">#REF!</definedName>
    <definedName name="stock_">#REF!</definedName>
    <definedName name="stok" localSheetId="0">#REF!</definedName>
    <definedName name="stok" localSheetId="1">#REF!</definedName>
    <definedName name="stok">#REF!</definedName>
    <definedName name="stst">#REF!</definedName>
    <definedName name="tab" localSheetId="0">#REF!</definedName>
    <definedName name="tab" localSheetId="1">#REF!</definedName>
    <definedName name="tab">#REF!</definedName>
    <definedName name="tabhug">#REF!</definedName>
    <definedName name="table" localSheetId="0">#REF!</definedName>
    <definedName name="table" localSheetId="1">#REF!</definedName>
    <definedName name="table">#REF!</definedName>
    <definedName name="table1">#REF!</definedName>
    <definedName name="table101">#REF!</definedName>
    <definedName name="table11">#REF!</definedName>
    <definedName name="tabletab">#REF!</definedName>
    <definedName name="tabt">#REF!</definedName>
    <definedName name="tabtab" localSheetId="0">#REF!</definedName>
    <definedName name="tabtab" localSheetId="1">#REF!</definedName>
    <definedName name="tabtab">#REF!</definedName>
    <definedName name="tabtabt" localSheetId="0">#REF!</definedName>
    <definedName name="tabtabt" localSheetId="1">#REF!</definedName>
    <definedName name="tabtabt">#REF!</definedName>
    <definedName name="threefive">#REF!</definedName>
    <definedName name="twothree">#REF!</definedName>
    <definedName name="usp">#REF!</definedName>
    <definedName name="артикулы">#REF!</definedName>
    <definedName name="зкщмм">#REF!</definedName>
    <definedName name="Склады" localSheetId="0">#REF!</definedName>
    <definedName name="Склады" localSheetId="1">#REF!</definedName>
    <definedName name="Склады">#REF!</definedName>
    <definedName name="условия">#REF!</definedName>
    <definedName name="фото" localSheetId="1">'[10]2022'!#REF!</definedName>
    <definedName name="фото">'[9]2022'!#REF!</definedName>
    <definedName name="ыещл" localSheetId="0">#REF!</definedName>
    <definedName name="ыещл" localSheetId="1">#REF!</definedName>
    <definedName name="ыещл">#REF!</definedName>
    <definedName name="ылдфв">#REF!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26" i="1" l="1"/>
  <c r="M1126" i="1"/>
  <c r="O1126" i="1" s="1"/>
  <c r="N1125" i="1"/>
  <c r="M1125" i="1"/>
  <c r="O1125" i="1" s="1"/>
  <c r="N1124" i="1"/>
  <c r="M1124" i="1"/>
  <c r="O1124" i="1" s="1"/>
  <c r="N1123" i="1"/>
  <c r="M1123" i="1"/>
  <c r="O1123" i="1" s="1"/>
  <c r="N1122" i="1"/>
  <c r="M1122" i="1"/>
  <c r="O1122" i="1" s="1"/>
  <c r="N1121" i="1"/>
  <c r="M1121" i="1"/>
  <c r="O1121" i="1" s="1"/>
  <c r="N1120" i="1"/>
  <c r="M1120" i="1"/>
  <c r="O1120" i="1" s="1"/>
  <c r="N1119" i="1"/>
  <c r="M1119" i="1"/>
  <c r="O1119" i="1" s="1"/>
  <c r="N1118" i="1"/>
  <c r="M1118" i="1"/>
  <c r="O1118" i="1" s="1"/>
  <c r="N1117" i="1"/>
  <c r="M1117" i="1"/>
  <c r="O1117" i="1" s="1"/>
  <c r="N1116" i="1"/>
  <c r="M1116" i="1"/>
  <c r="O1116" i="1" s="1"/>
  <c r="N1115" i="1"/>
  <c r="M1115" i="1"/>
  <c r="O1115" i="1" s="1"/>
  <c r="N1114" i="1"/>
  <c r="M1114" i="1"/>
  <c r="O1114" i="1" s="1"/>
  <c r="N1113" i="1"/>
  <c r="M1113" i="1"/>
  <c r="O1113" i="1" s="1"/>
  <c r="N1112" i="1"/>
  <c r="M1112" i="1"/>
  <c r="O1112" i="1" s="1"/>
  <c r="N1111" i="1"/>
  <c r="M1111" i="1"/>
  <c r="O1111" i="1" s="1"/>
  <c r="N1110" i="1"/>
  <c r="M1110" i="1"/>
  <c r="O1110" i="1" s="1"/>
  <c r="N1109" i="1"/>
  <c r="M1109" i="1"/>
  <c r="O1109" i="1" s="1"/>
  <c r="N1108" i="1"/>
  <c r="M1108" i="1"/>
  <c r="O1108" i="1" s="1"/>
  <c r="N1107" i="1"/>
  <c r="M1107" i="1"/>
  <c r="O1107" i="1" s="1"/>
  <c r="N1106" i="1"/>
  <c r="M1106" i="1"/>
  <c r="O1106" i="1" s="1"/>
  <c r="N1105" i="1"/>
  <c r="M1105" i="1"/>
  <c r="O1105" i="1" s="1"/>
  <c r="N1104" i="1"/>
  <c r="M1104" i="1"/>
  <c r="O1104" i="1" s="1"/>
  <c r="N1103" i="1"/>
  <c r="M1103" i="1"/>
  <c r="O1103" i="1" s="1"/>
  <c r="N1102" i="1"/>
  <c r="M1102" i="1"/>
  <c r="O1102" i="1" s="1"/>
  <c r="N1101" i="1"/>
  <c r="M1101" i="1"/>
  <c r="O1101" i="1" s="1"/>
  <c r="N1100" i="1"/>
  <c r="M1100" i="1"/>
  <c r="O1100" i="1" s="1"/>
  <c r="N1099" i="1"/>
  <c r="M1099" i="1"/>
  <c r="O1099" i="1" s="1"/>
  <c r="N1098" i="1"/>
  <c r="M1098" i="1"/>
  <c r="O1098" i="1" s="1"/>
  <c r="N1097" i="1"/>
  <c r="M1097" i="1"/>
  <c r="O1097" i="1" s="1"/>
  <c r="N1096" i="1"/>
  <c r="M1096" i="1"/>
  <c r="O1096" i="1" s="1"/>
  <c r="N1095" i="1"/>
  <c r="M1095" i="1"/>
  <c r="O1095" i="1" s="1"/>
  <c r="N1094" i="1"/>
  <c r="M1094" i="1"/>
  <c r="O1094" i="1" s="1"/>
  <c r="N1093" i="1"/>
  <c r="M1093" i="1"/>
  <c r="O1093" i="1" s="1"/>
  <c r="N1092" i="1"/>
  <c r="M1092" i="1"/>
  <c r="O1092" i="1" s="1"/>
  <c r="N1091" i="1"/>
  <c r="M1091" i="1"/>
  <c r="O1091" i="1" s="1"/>
  <c r="N1090" i="1"/>
  <c r="M1090" i="1"/>
  <c r="O1090" i="1" s="1"/>
  <c r="N1089" i="1"/>
  <c r="M1089" i="1"/>
  <c r="O1089" i="1" s="1"/>
  <c r="O1088" i="1"/>
  <c r="N1088" i="1"/>
  <c r="M1088" i="1"/>
  <c r="N1087" i="1"/>
  <c r="M1087" i="1"/>
  <c r="O1087" i="1" s="1"/>
  <c r="N1086" i="1"/>
  <c r="M1086" i="1"/>
  <c r="O1086" i="1" s="1"/>
  <c r="N1085" i="1"/>
  <c r="M1085" i="1"/>
  <c r="O1085" i="1" s="1"/>
  <c r="N1084" i="1"/>
  <c r="M1084" i="1"/>
  <c r="O1084" i="1" s="1"/>
  <c r="N1083" i="1"/>
  <c r="M1083" i="1"/>
  <c r="O1083" i="1" s="1"/>
  <c r="N1082" i="1"/>
  <c r="M1082" i="1"/>
  <c r="O1082" i="1" s="1"/>
  <c r="N1081" i="1"/>
  <c r="M1081" i="1"/>
  <c r="O1081" i="1" s="1"/>
  <c r="N1080" i="1"/>
  <c r="M1080" i="1"/>
  <c r="O1080" i="1" s="1"/>
  <c r="N1079" i="1"/>
  <c r="M1079" i="1"/>
  <c r="O1079" i="1" s="1"/>
  <c r="N1078" i="1"/>
  <c r="M1078" i="1"/>
  <c r="O1078" i="1" s="1"/>
  <c r="N1077" i="1"/>
  <c r="M1077" i="1"/>
  <c r="O1077" i="1" s="1"/>
  <c r="N1076" i="1"/>
  <c r="M1076" i="1"/>
  <c r="O1076" i="1" s="1"/>
  <c r="N1075" i="1"/>
  <c r="M1075" i="1"/>
  <c r="O1075" i="1" s="1"/>
  <c r="N1074" i="1"/>
  <c r="M1074" i="1"/>
  <c r="O1074" i="1" s="1"/>
  <c r="N1073" i="1"/>
  <c r="M1073" i="1"/>
  <c r="O1073" i="1" s="1"/>
  <c r="N1072" i="1"/>
  <c r="M1072" i="1"/>
  <c r="O1072" i="1" s="1"/>
  <c r="N1071" i="1"/>
  <c r="M1071" i="1"/>
  <c r="O1071" i="1" s="1"/>
  <c r="N1070" i="1"/>
  <c r="M1070" i="1"/>
  <c r="O1070" i="1" s="1"/>
  <c r="N1069" i="1"/>
  <c r="M1069" i="1"/>
  <c r="O1069" i="1" s="1"/>
  <c r="N1068" i="1"/>
  <c r="M1068" i="1"/>
  <c r="O1068" i="1" s="1"/>
  <c r="N1067" i="1"/>
  <c r="M1067" i="1"/>
  <c r="O1067" i="1" s="1"/>
  <c r="N1066" i="1"/>
  <c r="M1066" i="1"/>
  <c r="O1066" i="1" s="1"/>
  <c r="N1065" i="1"/>
  <c r="M1065" i="1"/>
  <c r="O1065" i="1" s="1"/>
  <c r="N1064" i="1"/>
  <c r="M1064" i="1"/>
  <c r="O1064" i="1" s="1"/>
  <c r="N1063" i="1"/>
  <c r="M1063" i="1"/>
  <c r="O1063" i="1" s="1"/>
  <c r="N1062" i="1"/>
  <c r="M1062" i="1"/>
  <c r="O1062" i="1" s="1"/>
  <c r="N1061" i="1"/>
  <c r="M1061" i="1"/>
  <c r="O1061" i="1" s="1"/>
  <c r="N1060" i="1"/>
  <c r="M1060" i="1"/>
  <c r="O1060" i="1" s="1"/>
  <c r="N1059" i="1"/>
  <c r="M1059" i="1"/>
  <c r="O1059" i="1" s="1"/>
  <c r="N1058" i="1"/>
  <c r="M1058" i="1"/>
  <c r="O1058" i="1" s="1"/>
  <c r="N1057" i="1"/>
  <c r="M1057" i="1"/>
  <c r="O1057" i="1" s="1"/>
  <c r="N1056" i="1"/>
  <c r="M1056" i="1"/>
  <c r="O1056" i="1" s="1"/>
  <c r="N1055" i="1"/>
  <c r="M1055" i="1"/>
  <c r="O1055" i="1" s="1"/>
  <c r="N1054" i="1"/>
  <c r="M1054" i="1"/>
  <c r="O1054" i="1" s="1"/>
  <c r="N1053" i="1"/>
  <c r="M1053" i="1"/>
  <c r="O1053" i="1" s="1"/>
  <c r="N1052" i="1"/>
  <c r="M1052" i="1"/>
  <c r="O1052" i="1" s="1"/>
  <c r="N1051" i="1"/>
  <c r="M1051" i="1"/>
  <c r="O1051" i="1" s="1"/>
  <c r="N1050" i="1"/>
  <c r="M1050" i="1"/>
  <c r="O1050" i="1" s="1"/>
  <c r="N1049" i="1"/>
  <c r="M1049" i="1"/>
  <c r="O1049" i="1" s="1"/>
  <c r="N1048" i="1"/>
  <c r="M1048" i="1"/>
  <c r="O1048" i="1" s="1"/>
  <c r="N1047" i="1"/>
  <c r="M1047" i="1"/>
  <c r="O1047" i="1" s="1"/>
  <c r="N1046" i="1"/>
  <c r="M1046" i="1"/>
  <c r="O1046" i="1" s="1"/>
  <c r="N1045" i="1"/>
  <c r="M1045" i="1"/>
  <c r="O1045" i="1" s="1"/>
  <c r="N1044" i="1"/>
  <c r="M1044" i="1"/>
  <c r="O1044" i="1" s="1"/>
  <c r="N1043" i="1"/>
  <c r="M1043" i="1"/>
  <c r="O1043" i="1" s="1"/>
  <c r="N1042" i="1"/>
  <c r="M1042" i="1"/>
  <c r="O1042" i="1" s="1"/>
  <c r="N1041" i="1"/>
  <c r="M1041" i="1"/>
  <c r="O1041" i="1" s="1"/>
  <c r="N1040" i="1"/>
  <c r="M1040" i="1"/>
  <c r="O1040" i="1" s="1"/>
  <c r="N1039" i="1"/>
  <c r="M1039" i="1"/>
  <c r="O1039" i="1" s="1"/>
  <c r="N1038" i="1"/>
  <c r="M1038" i="1"/>
  <c r="O1038" i="1" s="1"/>
  <c r="N1037" i="1"/>
  <c r="M1037" i="1"/>
  <c r="O1037" i="1" s="1"/>
  <c r="N1036" i="1"/>
  <c r="M1036" i="1"/>
  <c r="O1036" i="1" s="1"/>
  <c r="N1035" i="1"/>
  <c r="M1035" i="1"/>
  <c r="O1035" i="1" s="1"/>
  <c r="N1034" i="1"/>
  <c r="M1034" i="1"/>
  <c r="O1034" i="1" s="1"/>
  <c r="N1033" i="1"/>
  <c r="M1033" i="1"/>
  <c r="O1033" i="1" s="1"/>
  <c r="N1032" i="1"/>
  <c r="M1032" i="1"/>
  <c r="O1032" i="1" s="1"/>
  <c r="N1031" i="1"/>
  <c r="M1031" i="1"/>
  <c r="O1031" i="1" s="1"/>
  <c r="N1030" i="1"/>
  <c r="M1030" i="1"/>
  <c r="O1030" i="1" s="1"/>
  <c r="N1029" i="1"/>
  <c r="M1029" i="1"/>
  <c r="O1029" i="1" s="1"/>
  <c r="N1028" i="1"/>
  <c r="M1028" i="1"/>
  <c r="O1028" i="1" s="1"/>
  <c r="N1027" i="1"/>
  <c r="M1027" i="1"/>
  <c r="O1027" i="1" s="1"/>
  <c r="N1026" i="1"/>
  <c r="M1026" i="1"/>
  <c r="O1026" i="1" s="1"/>
  <c r="N1025" i="1"/>
  <c r="M1025" i="1"/>
  <c r="O1025" i="1" s="1"/>
  <c r="N1024" i="1"/>
  <c r="M1024" i="1"/>
  <c r="O1024" i="1" s="1"/>
  <c r="N1023" i="1"/>
  <c r="M1023" i="1"/>
  <c r="O1023" i="1" s="1"/>
  <c r="N1022" i="1"/>
  <c r="M1022" i="1"/>
  <c r="O1022" i="1" s="1"/>
  <c r="N1021" i="1"/>
  <c r="M1021" i="1"/>
  <c r="O1021" i="1" s="1"/>
  <c r="N1020" i="1"/>
  <c r="M1020" i="1"/>
  <c r="O1020" i="1" s="1"/>
  <c r="N1019" i="1"/>
  <c r="M1019" i="1"/>
  <c r="O1019" i="1" s="1"/>
  <c r="N1018" i="1"/>
  <c r="M1018" i="1"/>
  <c r="O1018" i="1" s="1"/>
  <c r="N1017" i="1"/>
  <c r="M1017" i="1"/>
  <c r="O1017" i="1" s="1"/>
  <c r="N1016" i="1"/>
  <c r="M1016" i="1"/>
  <c r="O1016" i="1" s="1"/>
  <c r="N1015" i="1"/>
  <c r="M1015" i="1"/>
  <c r="O1015" i="1" s="1"/>
  <c r="N1014" i="1"/>
  <c r="M1014" i="1"/>
  <c r="O1014" i="1" s="1"/>
  <c r="N1013" i="1"/>
  <c r="M1013" i="1"/>
  <c r="O1013" i="1" s="1"/>
  <c r="N1012" i="1"/>
  <c r="M1012" i="1"/>
  <c r="O1012" i="1" s="1"/>
  <c r="N1011" i="1"/>
  <c r="M1011" i="1"/>
  <c r="O1011" i="1" s="1"/>
  <c r="N1010" i="1"/>
  <c r="M1010" i="1"/>
  <c r="O1010" i="1" s="1"/>
  <c r="N1009" i="1"/>
  <c r="M1009" i="1"/>
  <c r="O1009" i="1" s="1"/>
  <c r="N1008" i="1"/>
  <c r="M1008" i="1"/>
  <c r="O1008" i="1" s="1"/>
  <c r="N1007" i="1"/>
  <c r="M1007" i="1"/>
  <c r="O1007" i="1" s="1"/>
  <c r="N1006" i="1"/>
  <c r="M1006" i="1"/>
  <c r="O1006" i="1" s="1"/>
  <c r="N1005" i="1"/>
  <c r="M1005" i="1"/>
  <c r="O1005" i="1" s="1"/>
  <c r="N1004" i="1"/>
  <c r="M1004" i="1"/>
  <c r="O1004" i="1" s="1"/>
  <c r="N1003" i="1"/>
  <c r="M1003" i="1"/>
  <c r="O1003" i="1" s="1"/>
  <c r="N1002" i="1"/>
  <c r="M1002" i="1"/>
  <c r="O1002" i="1" s="1"/>
  <c r="N1001" i="1"/>
  <c r="M1001" i="1"/>
  <c r="O1001" i="1" s="1"/>
  <c r="N1000" i="1"/>
  <c r="M1000" i="1"/>
  <c r="O1000" i="1" s="1"/>
  <c r="N999" i="1"/>
  <c r="M999" i="1"/>
  <c r="O999" i="1" s="1"/>
  <c r="N998" i="1"/>
  <c r="M998" i="1"/>
  <c r="O998" i="1" s="1"/>
  <c r="N997" i="1"/>
  <c r="M997" i="1"/>
  <c r="O997" i="1" s="1"/>
  <c r="N996" i="1"/>
  <c r="M996" i="1"/>
  <c r="O996" i="1" s="1"/>
  <c r="N995" i="1"/>
  <c r="M995" i="1"/>
  <c r="O995" i="1" s="1"/>
  <c r="N994" i="1"/>
  <c r="M994" i="1"/>
  <c r="O994" i="1" s="1"/>
  <c r="N993" i="1"/>
  <c r="M993" i="1"/>
  <c r="O993" i="1" s="1"/>
  <c r="N992" i="1"/>
  <c r="M992" i="1"/>
  <c r="O992" i="1" s="1"/>
  <c r="N991" i="1"/>
  <c r="M991" i="1"/>
  <c r="O991" i="1" s="1"/>
  <c r="N990" i="1"/>
  <c r="M990" i="1"/>
  <c r="O990" i="1" s="1"/>
  <c r="N989" i="1"/>
  <c r="M989" i="1"/>
  <c r="O989" i="1" s="1"/>
  <c r="N988" i="1"/>
  <c r="M988" i="1"/>
  <c r="O988" i="1" s="1"/>
  <c r="N987" i="1"/>
  <c r="M987" i="1"/>
  <c r="O987" i="1" s="1"/>
  <c r="N986" i="1"/>
  <c r="M986" i="1"/>
  <c r="O986" i="1" s="1"/>
  <c r="N985" i="1"/>
  <c r="M985" i="1"/>
  <c r="O985" i="1" s="1"/>
  <c r="N984" i="1"/>
  <c r="M984" i="1"/>
  <c r="O984" i="1" s="1"/>
  <c r="N983" i="1"/>
  <c r="M983" i="1"/>
  <c r="O983" i="1" s="1"/>
  <c r="N982" i="1"/>
  <c r="M982" i="1"/>
  <c r="O982" i="1" s="1"/>
  <c r="N981" i="1"/>
  <c r="M981" i="1"/>
  <c r="O981" i="1" s="1"/>
  <c r="N980" i="1"/>
  <c r="M980" i="1"/>
  <c r="O980" i="1" s="1"/>
  <c r="N979" i="1"/>
  <c r="M979" i="1"/>
  <c r="O979" i="1" s="1"/>
  <c r="N978" i="1"/>
  <c r="M978" i="1"/>
  <c r="O978" i="1" s="1"/>
  <c r="N977" i="1"/>
  <c r="M977" i="1"/>
  <c r="O977" i="1" s="1"/>
  <c r="N976" i="1"/>
  <c r="M976" i="1"/>
  <c r="O976" i="1" s="1"/>
  <c r="N975" i="1"/>
  <c r="M975" i="1"/>
  <c r="O975" i="1" s="1"/>
  <c r="N974" i="1"/>
  <c r="M974" i="1"/>
  <c r="O974" i="1" s="1"/>
  <c r="N973" i="1"/>
  <c r="M973" i="1"/>
  <c r="O973" i="1" s="1"/>
  <c r="N972" i="1"/>
  <c r="M972" i="1"/>
  <c r="O972" i="1" s="1"/>
  <c r="N971" i="1"/>
  <c r="M971" i="1"/>
  <c r="O971" i="1" s="1"/>
  <c r="N970" i="1"/>
  <c r="M970" i="1"/>
  <c r="O970" i="1" s="1"/>
  <c r="N969" i="1"/>
  <c r="M969" i="1"/>
  <c r="O969" i="1" s="1"/>
  <c r="N968" i="1"/>
  <c r="M968" i="1"/>
  <c r="O968" i="1" s="1"/>
  <c r="N967" i="1"/>
  <c r="M967" i="1"/>
  <c r="O967" i="1" s="1"/>
  <c r="N966" i="1"/>
  <c r="M966" i="1"/>
  <c r="O966" i="1" s="1"/>
  <c r="N965" i="1"/>
  <c r="M965" i="1"/>
  <c r="O965" i="1" s="1"/>
  <c r="N964" i="1"/>
  <c r="M964" i="1"/>
  <c r="O964" i="1" s="1"/>
  <c r="N963" i="1"/>
  <c r="M963" i="1"/>
  <c r="O963" i="1" s="1"/>
  <c r="N962" i="1"/>
  <c r="M962" i="1"/>
  <c r="O962" i="1" s="1"/>
  <c r="N961" i="1"/>
  <c r="M961" i="1"/>
  <c r="O961" i="1" s="1"/>
  <c r="N960" i="1"/>
  <c r="M960" i="1"/>
  <c r="O960" i="1" s="1"/>
  <c r="N959" i="1"/>
  <c r="M959" i="1"/>
  <c r="O959" i="1" s="1"/>
  <c r="N958" i="1"/>
  <c r="M958" i="1"/>
  <c r="O958" i="1" s="1"/>
  <c r="N957" i="1"/>
  <c r="M957" i="1"/>
  <c r="O957" i="1" s="1"/>
  <c r="N956" i="1"/>
  <c r="M956" i="1"/>
  <c r="O956" i="1" s="1"/>
  <c r="N955" i="1"/>
  <c r="M955" i="1"/>
  <c r="O955" i="1" s="1"/>
  <c r="N954" i="1"/>
  <c r="M954" i="1"/>
  <c r="O954" i="1" s="1"/>
  <c r="N953" i="1"/>
  <c r="M953" i="1"/>
  <c r="O953" i="1" s="1"/>
  <c r="N952" i="1"/>
  <c r="M952" i="1"/>
  <c r="O952" i="1" s="1"/>
  <c r="N951" i="1"/>
  <c r="M951" i="1"/>
  <c r="O951" i="1" s="1"/>
  <c r="N950" i="1"/>
  <c r="M950" i="1"/>
  <c r="O950" i="1" s="1"/>
  <c r="N949" i="1"/>
  <c r="M949" i="1"/>
  <c r="O949" i="1" s="1"/>
  <c r="N948" i="1"/>
  <c r="M948" i="1"/>
  <c r="O948" i="1" s="1"/>
  <c r="N947" i="1"/>
  <c r="M947" i="1"/>
  <c r="O947" i="1" s="1"/>
  <c r="N946" i="1"/>
  <c r="M946" i="1"/>
  <c r="O946" i="1" s="1"/>
  <c r="N945" i="1"/>
  <c r="M945" i="1"/>
  <c r="O945" i="1" s="1"/>
  <c r="N944" i="1"/>
  <c r="M944" i="1"/>
  <c r="O944" i="1" s="1"/>
  <c r="N943" i="1"/>
  <c r="M943" i="1"/>
  <c r="O943" i="1" s="1"/>
  <c r="N942" i="1"/>
  <c r="M942" i="1"/>
  <c r="O942" i="1" s="1"/>
  <c r="N941" i="1"/>
  <c r="M941" i="1"/>
  <c r="O941" i="1" s="1"/>
  <c r="N940" i="1"/>
  <c r="M940" i="1"/>
  <c r="O940" i="1" s="1"/>
  <c r="N939" i="1"/>
  <c r="M939" i="1"/>
  <c r="O939" i="1" s="1"/>
  <c r="N938" i="1"/>
  <c r="M938" i="1"/>
  <c r="O938" i="1" s="1"/>
  <c r="N937" i="1"/>
  <c r="M937" i="1"/>
  <c r="O937" i="1" s="1"/>
  <c r="N936" i="1"/>
  <c r="M936" i="1"/>
  <c r="O936" i="1" s="1"/>
  <c r="N935" i="1"/>
  <c r="M935" i="1"/>
  <c r="O935" i="1" s="1"/>
  <c r="N934" i="1"/>
  <c r="M934" i="1"/>
  <c r="O934" i="1" s="1"/>
  <c r="N933" i="1"/>
  <c r="M933" i="1"/>
  <c r="O933" i="1" s="1"/>
  <c r="N932" i="1"/>
  <c r="M932" i="1"/>
  <c r="O932" i="1" s="1"/>
  <c r="N931" i="1"/>
  <c r="M931" i="1"/>
  <c r="O931" i="1" s="1"/>
  <c r="N930" i="1"/>
  <c r="M930" i="1"/>
  <c r="O930" i="1" s="1"/>
  <c r="N929" i="1"/>
  <c r="M929" i="1"/>
  <c r="O929" i="1" s="1"/>
  <c r="N928" i="1"/>
  <c r="M928" i="1"/>
  <c r="O928" i="1" s="1"/>
  <c r="N927" i="1"/>
  <c r="M927" i="1"/>
  <c r="O927" i="1" s="1"/>
  <c r="N926" i="1"/>
  <c r="M926" i="1"/>
  <c r="O926" i="1" s="1"/>
  <c r="N925" i="1"/>
  <c r="M925" i="1"/>
  <c r="O925" i="1" s="1"/>
  <c r="N924" i="1"/>
  <c r="M924" i="1"/>
  <c r="O924" i="1" s="1"/>
  <c r="N923" i="1"/>
  <c r="M923" i="1"/>
  <c r="O923" i="1" s="1"/>
  <c r="N922" i="1"/>
  <c r="M922" i="1"/>
  <c r="O922" i="1" s="1"/>
  <c r="N921" i="1"/>
  <c r="M921" i="1"/>
  <c r="O921" i="1" s="1"/>
  <c r="N920" i="1"/>
  <c r="M920" i="1"/>
  <c r="O920" i="1" s="1"/>
  <c r="N919" i="1"/>
  <c r="M919" i="1"/>
  <c r="O919" i="1" s="1"/>
  <c r="N918" i="1"/>
  <c r="M918" i="1"/>
  <c r="O918" i="1" s="1"/>
  <c r="N917" i="1"/>
  <c r="M917" i="1"/>
  <c r="O917" i="1" s="1"/>
  <c r="N916" i="1"/>
  <c r="M916" i="1"/>
  <c r="O916" i="1" s="1"/>
  <c r="N915" i="1"/>
  <c r="M915" i="1"/>
  <c r="O915" i="1" s="1"/>
  <c r="N914" i="1"/>
  <c r="M914" i="1"/>
  <c r="O914" i="1" s="1"/>
  <c r="N913" i="1"/>
  <c r="M913" i="1"/>
  <c r="O913" i="1" s="1"/>
  <c r="N912" i="1"/>
  <c r="M912" i="1"/>
  <c r="O912" i="1" s="1"/>
  <c r="N911" i="1"/>
  <c r="M911" i="1"/>
  <c r="O911" i="1" s="1"/>
  <c r="N910" i="1"/>
  <c r="M910" i="1"/>
  <c r="O910" i="1" s="1"/>
  <c r="N909" i="1"/>
  <c r="M909" i="1"/>
  <c r="O909" i="1" s="1"/>
  <c r="N908" i="1"/>
  <c r="M908" i="1"/>
  <c r="O908" i="1" s="1"/>
  <c r="N907" i="1"/>
  <c r="M907" i="1"/>
  <c r="O907" i="1" s="1"/>
  <c r="N906" i="1"/>
  <c r="M906" i="1"/>
  <c r="O906" i="1" s="1"/>
  <c r="N905" i="1"/>
  <c r="M905" i="1"/>
  <c r="O905" i="1" s="1"/>
  <c r="N904" i="1"/>
  <c r="M904" i="1"/>
  <c r="O904" i="1" s="1"/>
  <c r="N903" i="1"/>
  <c r="M903" i="1"/>
  <c r="O903" i="1" s="1"/>
  <c r="N902" i="1"/>
  <c r="M902" i="1"/>
  <c r="O902" i="1" s="1"/>
  <c r="N901" i="1"/>
  <c r="M901" i="1"/>
  <c r="O901" i="1" s="1"/>
  <c r="N900" i="1"/>
  <c r="M900" i="1"/>
  <c r="O900" i="1" s="1"/>
  <c r="N899" i="1"/>
  <c r="M899" i="1"/>
  <c r="O899" i="1" s="1"/>
  <c r="N898" i="1"/>
  <c r="M898" i="1"/>
  <c r="O898" i="1" s="1"/>
  <c r="N897" i="1"/>
  <c r="M897" i="1"/>
  <c r="O897" i="1" s="1"/>
  <c r="O896" i="1"/>
  <c r="N896" i="1"/>
  <c r="M896" i="1"/>
  <c r="N895" i="1"/>
  <c r="M895" i="1"/>
  <c r="O895" i="1" s="1"/>
  <c r="N894" i="1"/>
  <c r="M894" i="1"/>
  <c r="O894" i="1" s="1"/>
  <c r="N893" i="1"/>
  <c r="M893" i="1"/>
  <c r="O893" i="1" s="1"/>
  <c r="N892" i="1"/>
  <c r="M892" i="1"/>
  <c r="O892" i="1" s="1"/>
  <c r="N891" i="1"/>
  <c r="M891" i="1"/>
  <c r="O891" i="1" s="1"/>
  <c r="N890" i="1"/>
  <c r="M890" i="1"/>
  <c r="O890" i="1" s="1"/>
  <c r="N889" i="1"/>
  <c r="M889" i="1"/>
  <c r="O889" i="1" s="1"/>
  <c r="N888" i="1"/>
  <c r="M888" i="1"/>
  <c r="O888" i="1" s="1"/>
  <c r="N887" i="1"/>
  <c r="M887" i="1"/>
  <c r="O887" i="1" s="1"/>
  <c r="N886" i="1"/>
  <c r="M886" i="1"/>
  <c r="O886" i="1" s="1"/>
  <c r="N885" i="1"/>
  <c r="M885" i="1"/>
  <c r="O885" i="1" s="1"/>
  <c r="N884" i="1"/>
  <c r="M884" i="1"/>
  <c r="O884" i="1" s="1"/>
  <c r="N883" i="1"/>
  <c r="M883" i="1"/>
  <c r="O883" i="1" s="1"/>
  <c r="N882" i="1"/>
  <c r="M882" i="1"/>
  <c r="O882" i="1" s="1"/>
  <c r="N881" i="1"/>
  <c r="M881" i="1"/>
  <c r="O881" i="1" s="1"/>
  <c r="N880" i="1"/>
  <c r="M880" i="1"/>
  <c r="O880" i="1" s="1"/>
  <c r="N879" i="1"/>
  <c r="M879" i="1"/>
  <c r="O879" i="1" s="1"/>
  <c r="N878" i="1"/>
  <c r="M878" i="1"/>
  <c r="O878" i="1" s="1"/>
  <c r="N877" i="1"/>
  <c r="M877" i="1"/>
  <c r="O877" i="1" s="1"/>
  <c r="N876" i="1"/>
  <c r="M876" i="1"/>
  <c r="O876" i="1" s="1"/>
  <c r="N875" i="1"/>
  <c r="M875" i="1"/>
  <c r="O875" i="1" s="1"/>
  <c r="N874" i="1"/>
  <c r="M874" i="1"/>
  <c r="O874" i="1" s="1"/>
  <c r="N873" i="1"/>
  <c r="M873" i="1"/>
  <c r="O873" i="1" s="1"/>
  <c r="N872" i="1"/>
  <c r="M872" i="1"/>
  <c r="O872" i="1" s="1"/>
  <c r="N871" i="1"/>
  <c r="M871" i="1"/>
  <c r="O871" i="1" s="1"/>
  <c r="N870" i="1"/>
  <c r="M870" i="1"/>
  <c r="O870" i="1" s="1"/>
  <c r="N869" i="1"/>
  <c r="M869" i="1"/>
  <c r="O869" i="1" s="1"/>
  <c r="N868" i="1"/>
  <c r="M868" i="1"/>
  <c r="O868" i="1" s="1"/>
  <c r="N867" i="1"/>
  <c r="M867" i="1"/>
  <c r="O867" i="1" s="1"/>
  <c r="N866" i="1"/>
  <c r="M866" i="1"/>
  <c r="O866" i="1" s="1"/>
  <c r="N865" i="1"/>
  <c r="M865" i="1"/>
  <c r="O865" i="1" s="1"/>
  <c r="N864" i="1"/>
  <c r="M864" i="1"/>
  <c r="O864" i="1" s="1"/>
  <c r="N863" i="1"/>
  <c r="M863" i="1"/>
  <c r="O863" i="1" s="1"/>
  <c r="N862" i="1"/>
  <c r="M862" i="1"/>
  <c r="O862" i="1" s="1"/>
  <c r="N861" i="1"/>
  <c r="M861" i="1"/>
  <c r="O861" i="1" s="1"/>
  <c r="N860" i="1"/>
  <c r="M860" i="1"/>
  <c r="O860" i="1" s="1"/>
  <c r="N859" i="1"/>
  <c r="M859" i="1"/>
  <c r="O859" i="1" s="1"/>
  <c r="N858" i="1"/>
  <c r="M858" i="1"/>
  <c r="O858" i="1" s="1"/>
  <c r="N857" i="1"/>
  <c r="M857" i="1"/>
  <c r="O857" i="1" s="1"/>
  <c r="N856" i="1"/>
  <c r="M856" i="1"/>
  <c r="O856" i="1" s="1"/>
  <c r="N855" i="1"/>
  <c r="M855" i="1"/>
  <c r="O855" i="1" s="1"/>
  <c r="N854" i="1"/>
  <c r="M854" i="1"/>
  <c r="O854" i="1" s="1"/>
  <c r="N853" i="1"/>
  <c r="M853" i="1"/>
  <c r="O853" i="1" s="1"/>
  <c r="N852" i="1"/>
  <c r="M852" i="1"/>
  <c r="O852" i="1" s="1"/>
  <c r="N851" i="1"/>
  <c r="M851" i="1"/>
  <c r="O851" i="1" s="1"/>
  <c r="N850" i="1"/>
  <c r="M850" i="1"/>
  <c r="O850" i="1" s="1"/>
  <c r="N849" i="1"/>
  <c r="M849" i="1"/>
  <c r="O849" i="1" s="1"/>
  <c r="N848" i="1"/>
  <c r="M848" i="1"/>
  <c r="O848" i="1" s="1"/>
  <c r="N847" i="1"/>
  <c r="M847" i="1"/>
  <c r="O847" i="1" s="1"/>
  <c r="N846" i="1"/>
  <c r="M846" i="1"/>
  <c r="O846" i="1" s="1"/>
  <c r="N845" i="1"/>
  <c r="M845" i="1"/>
  <c r="O845" i="1" s="1"/>
  <c r="N844" i="1"/>
  <c r="M844" i="1"/>
  <c r="O844" i="1" s="1"/>
  <c r="N843" i="1"/>
  <c r="M843" i="1"/>
  <c r="O843" i="1" s="1"/>
  <c r="N842" i="1"/>
  <c r="M842" i="1"/>
  <c r="O842" i="1" s="1"/>
  <c r="N841" i="1"/>
  <c r="M841" i="1"/>
  <c r="O841" i="1" s="1"/>
  <c r="N840" i="1"/>
  <c r="M840" i="1"/>
  <c r="O840" i="1" s="1"/>
  <c r="N839" i="1"/>
  <c r="M839" i="1"/>
  <c r="O839" i="1" s="1"/>
  <c r="N838" i="1"/>
  <c r="M838" i="1"/>
  <c r="O838" i="1" s="1"/>
  <c r="N837" i="1"/>
  <c r="M837" i="1"/>
  <c r="O837" i="1" s="1"/>
  <c r="N836" i="1"/>
  <c r="M836" i="1"/>
  <c r="O836" i="1" s="1"/>
  <c r="N835" i="1"/>
  <c r="M835" i="1"/>
  <c r="O835" i="1" s="1"/>
  <c r="N834" i="1"/>
  <c r="M834" i="1"/>
  <c r="O834" i="1" s="1"/>
  <c r="N833" i="1"/>
  <c r="M833" i="1"/>
  <c r="O833" i="1" s="1"/>
  <c r="N832" i="1"/>
  <c r="M832" i="1"/>
  <c r="O832" i="1" s="1"/>
  <c r="N831" i="1"/>
  <c r="M831" i="1"/>
  <c r="O831" i="1" s="1"/>
  <c r="N830" i="1"/>
  <c r="M830" i="1"/>
  <c r="O830" i="1" s="1"/>
  <c r="N829" i="1"/>
  <c r="M829" i="1"/>
  <c r="O829" i="1" s="1"/>
  <c r="N828" i="1"/>
  <c r="M828" i="1"/>
  <c r="O828" i="1" s="1"/>
  <c r="N827" i="1"/>
  <c r="M827" i="1"/>
  <c r="O827" i="1" s="1"/>
  <c r="N826" i="1"/>
  <c r="M826" i="1"/>
  <c r="O826" i="1" s="1"/>
  <c r="N825" i="1"/>
  <c r="M825" i="1"/>
  <c r="O825" i="1" s="1"/>
  <c r="N824" i="1"/>
  <c r="M824" i="1"/>
  <c r="O824" i="1" s="1"/>
  <c r="N823" i="1"/>
  <c r="M823" i="1"/>
  <c r="O823" i="1" s="1"/>
  <c r="N822" i="1"/>
  <c r="M822" i="1"/>
  <c r="O822" i="1" s="1"/>
  <c r="N821" i="1"/>
  <c r="M821" i="1"/>
  <c r="O821" i="1" s="1"/>
  <c r="N820" i="1"/>
  <c r="M820" i="1"/>
  <c r="O820" i="1" s="1"/>
  <c r="N819" i="1"/>
  <c r="M819" i="1"/>
  <c r="O819" i="1" s="1"/>
  <c r="N818" i="1"/>
  <c r="M818" i="1"/>
  <c r="O818" i="1" s="1"/>
  <c r="N817" i="1"/>
  <c r="M817" i="1"/>
  <c r="O817" i="1" s="1"/>
  <c r="N816" i="1"/>
  <c r="M816" i="1"/>
  <c r="O816" i="1" s="1"/>
  <c r="N815" i="1"/>
  <c r="M815" i="1"/>
  <c r="O815" i="1" s="1"/>
  <c r="N814" i="1"/>
  <c r="M814" i="1"/>
  <c r="O814" i="1" s="1"/>
  <c r="N813" i="1"/>
  <c r="M813" i="1"/>
  <c r="O813" i="1" s="1"/>
  <c r="N812" i="1"/>
  <c r="M812" i="1"/>
  <c r="O812" i="1" s="1"/>
  <c r="N811" i="1"/>
  <c r="M811" i="1"/>
  <c r="O811" i="1" s="1"/>
  <c r="N810" i="1"/>
  <c r="M810" i="1"/>
  <c r="O810" i="1" s="1"/>
  <c r="N809" i="1"/>
  <c r="M809" i="1"/>
  <c r="O809" i="1" s="1"/>
  <c r="N808" i="1"/>
  <c r="M808" i="1"/>
  <c r="O808" i="1" s="1"/>
  <c r="N807" i="1"/>
  <c r="M807" i="1"/>
  <c r="O807" i="1" s="1"/>
  <c r="N806" i="1"/>
  <c r="M806" i="1"/>
  <c r="O806" i="1" s="1"/>
  <c r="N805" i="1"/>
  <c r="M805" i="1"/>
  <c r="O805" i="1" s="1"/>
  <c r="N804" i="1"/>
  <c r="M804" i="1"/>
  <c r="O804" i="1" s="1"/>
  <c r="N803" i="1"/>
  <c r="M803" i="1"/>
  <c r="O803" i="1" s="1"/>
  <c r="N802" i="1"/>
  <c r="M802" i="1"/>
  <c r="O802" i="1" s="1"/>
  <c r="N801" i="1"/>
  <c r="M801" i="1"/>
  <c r="O801" i="1" s="1"/>
  <c r="N800" i="1"/>
  <c r="M800" i="1"/>
  <c r="O800" i="1" s="1"/>
  <c r="N799" i="1"/>
  <c r="M799" i="1"/>
  <c r="O799" i="1" s="1"/>
  <c r="N798" i="1"/>
  <c r="M798" i="1"/>
  <c r="O798" i="1" s="1"/>
  <c r="N797" i="1"/>
  <c r="M797" i="1"/>
  <c r="O797" i="1" s="1"/>
  <c r="N796" i="1"/>
  <c r="M796" i="1"/>
  <c r="O796" i="1" s="1"/>
  <c r="N795" i="1"/>
  <c r="M795" i="1"/>
  <c r="O795" i="1" s="1"/>
  <c r="N794" i="1"/>
  <c r="M794" i="1"/>
  <c r="O794" i="1" s="1"/>
  <c r="N793" i="1"/>
  <c r="M793" i="1"/>
  <c r="O793" i="1" s="1"/>
  <c r="N792" i="1"/>
  <c r="M792" i="1"/>
  <c r="O792" i="1" s="1"/>
  <c r="N791" i="1"/>
  <c r="M791" i="1"/>
  <c r="O791" i="1" s="1"/>
  <c r="N790" i="1"/>
  <c r="M790" i="1"/>
  <c r="O790" i="1" s="1"/>
  <c r="N789" i="1"/>
  <c r="M789" i="1"/>
  <c r="O789" i="1" s="1"/>
  <c r="N788" i="1"/>
  <c r="M788" i="1"/>
  <c r="O788" i="1" s="1"/>
  <c r="N787" i="1"/>
  <c r="M787" i="1"/>
  <c r="O787" i="1" s="1"/>
  <c r="N786" i="1"/>
  <c r="M786" i="1"/>
  <c r="O786" i="1" s="1"/>
  <c r="N785" i="1"/>
  <c r="M785" i="1"/>
  <c r="O785" i="1" s="1"/>
  <c r="N784" i="1"/>
  <c r="M784" i="1"/>
  <c r="O784" i="1" s="1"/>
  <c r="N783" i="1"/>
  <c r="M783" i="1"/>
  <c r="O783" i="1" s="1"/>
  <c r="N782" i="1"/>
  <c r="M782" i="1"/>
  <c r="O782" i="1" s="1"/>
  <c r="N781" i="1"/>
  <c r="M781" i="1"/>
  <c r="O781" i="1" s="1"/>
  <c r="N780" i="1"/>
  <c r="M780" i="1"/>
  <c r="O780" i="1" s="1"/>
  <c r="N779" i="1"/>
  <c r="M779" i="1"/>
  <c r="O779" i="1" s="1"/>
  <c r="N778" i="1"/>
  <c r="M778" i="1"/>
  <c r="O778" i="1" s="1"/>
  <c r="N777" i="1"/>
  <c r="M777" i="1"/>
  <c r="O777" i="1" s="1"/>
  <c r="N776" i="1"/>
  <c r="M776" i="1"/>
  <c r="O776" i="1" s="1"/>
  <c r="N775" i="1"/>
  <c r="M775" i="1"/>
  <c r="O775" i="1" s="1"/>
  <c r="N774" i="1"/>
  <c r="M774" i="1"/>
  <c r="O774" i="1" s="1"/>
  <c r="N773" i="1"/>
  <c r="M773" i="1"/>
  <c r="O773" i="1" s="1"/>
  <c r="N772" i="1"/>
  <c r="M772" i="1"/>
  <c r="O772" i="1" s="1"/>
  <c r="N771" i="1"/>
  <c r="M771" i="1"/>
  <c r="O771" i="1" s="1"/>
  <c r="N770" i="1"/>
  <c r="M770" i="1"/>
  <c r="O770" i="1" s="1"/>
  <c r="N769" i="1"/>
  <c r="M769" i="1"/>
  <c r="O769" i="1" s="1"/>
  <c r="N768" i="1"/>
  <c r="M768" i="1"/>
  <c r="O768" i="1" s="1"/>
  <c r="N767" i="1"/>
  <c r="M767" i="1"/>
  <c r="O767" i="1" s="1"/>
  <c r="N766" i="1"/>
  <c r="M766" i="1"/>
  <c r="O766" i="1" s="1"/>
  <c r="N765" i="1"/>
  <c r="M765" i="1"/>
  <c r="O765" i="1" s="1"/>
  <c r="N764" i="1"/>
  <c r="M764" i="1"/>
  <c r="O764" i="1" s="1"/>
  <c r="N763" i="1"/>
  <c r="M763" i="1"/>
  <c r="O763" i="1" s="1"/>
  <c r="N762" i="1"/>
  <c r="M762" i="1"/>
  <c r="O762" i="1" s="1"/>
  <c r="N761" i="1"/>
  <c r="M761" i="1"/>
  <c r="O761" i="1" s="1"/>
  <c r="N760" i="1"/>
  <c r="M760" i="1"/>
  <c r="O760" i="1" s="1"/>
  <c r="N759" i="1"/>
  <c r="M759" i="1"/>
  <c r="O759" i="1" s="1"/>
  <c r="N758" i="1"/>
  <c r="M758" i="1"/>
  <c r="O758" i="1" s="1"/>
  <c r="N757" i="1"/>
  <c r="M757" i="1"/>
  <c r="O757" i="1" s="1"/>
  <c r="N756" i="1"/>
  <c r="M756" i="1"/>
  <c r="O756" i="1" s="1"/>
  <c r="N755" i="1"/>
  <c r="M755" i="1"/>
  <c r="O755" i="1" s="1"/>
  <c r="N754" i="1"/>
  <c r="M754" i="1"/>
  <c r="O754" i="1" s="1"/>
  <c r="N753" i="1"/>
  <c r="M753" i="1"/>
  <c r="O753" i="1" s="1"/>
  <c r="N752" i="1"/>
  <c r="M752" i="1"/>
  <c r="O752" i="1" s="1"/>
  <c r="N751" i="1"/>
  <c r="M751" i="1"/>
  <c r="O751" i="1" s="1"/>
  <c r="N750" i="1"/>
  <c r="M750" i="1"/>
  <c r="O750" i="1" s="1"/>
  <c r="N749" i="1"/>
  <c r="M749" i="1"/>
  <c r="O749" i="1" s="1"/>
  <c r="N748" i="1"/>
  <c r="M748" i="1"/>
  <c r="O748" i="1" s="1"/>
  <c r="N747" i="1"/>
  <c r="M747" i="1"/>
  <c r="O747" i="1" s="1"/>
  <c r="N746" i="1"/>
  <c r="M746" i="1"/>
  <c r="O746" i="1" s="1"/>
  <c r="N745" i="1"/>
  <c r="M745" i="1"/>
  <c r="O745" i="1" s="1"/>
  <c r="N744" i="1"/>
  <c r="M744" i="1"/>
  <c r="O744" i="1" s="1"/>
  <c r="N743" i="1"/>
  <c r="M743" i="1"/>
  <c r="O743" i="1" s="1"/>
  <c r="N742" i="1"/>
  <c r="M742" i="1"/>
  <c r="O742" i="1" s="1"/>
  <c r="N741" i="1"/>
  <c r="M741" i="1"/>
  <c r="O741" i="1" s="1"/>
  <c r="N740" i="1"/>
  <c r="M740" i="1"/>
  <c r="O740" i="1" s="1"/>
  <c r="N739" i="1"/>
  <c r="M739" i="1"/>
  <c r="O739" i="1" s="1"/>
  <c r="N738" i="1"/>
  <c r="M738" i="1"/>
  <c r="O738" i="1" s="1"/>
  <c r="N737" i="1"/>
  <c r="M737" i="1"/>
  <c r="O737" i="1" s="1"/>
  <c r="N736" i="1"/>
  <c r="M736" i="1"/>
  <c r="O736" i="1" s="1"/>
  <c r="N735" i="1"/>
  <c r="M735" i="1"/>
  <c r="O735" i="1" s="1"/>
  <c r="N734" i="1"/>
  <c r="M734" i="1"/>
  <c r="O734" i="1" s="1"/>
  <c r="N733" i="1"/>
  <c r="M733" i="1"/>
  <c r="O733" i="1" s="1"/>
  <c r="N732" i="1"/>
  <c r="M732" i="1"/>
  <c r="O732" i="1" s="1"/>
  <c r="N731" i="1"/>
  <c r="M731" i="1"/>
  <c r="O731" i="1" s="1"/>
  <c r="N730" i="1"/>
  <c r="M730" i="1"/>
  <c r="O730" i="1" s="1"/>
  <c r="N729" i="1"/>
  <c r="M729" i="1"/>
  <c r="O729" i="1" s="1"/>
  <c r="N728" i="1"/>
  <c r="M728" i="1"/>
  <c r="O728" i="1" s="1"/>
  <c r="N727" i="1"/>
  <c r="M727" i="1"/>
  <c r="O727" i="1" s="1"/>
  <c r="N726" i="1"/>
  <c r="M726" i="1"/>
  <c r="O726" i="1" s="1"/>
  <c r="N725" i="1"/>
  <c r="M725" i="1"/>
  <c r="O725" i="1" s="1"/>
  <c r="N724" i="1"/>
  <c r="M724" i="1"/>
  <c r="O724" i="1" s="1"/>
  <c r="N723" i="1"/>
  <c r="M723" i="1"/>
  <c r="O723" i="1" s="1"/>
  <c r="N722" i="1"/>
  <c r="M722" i="1"/>
  <c r="O722" i="1" s="1"/>
  <c r="N721" i="1"/>
  <c r="M721" i="1"/>
  <c r="O721" i="1" s="1"/>
  <c r="N720" i="1"/>
  <c r="M720" i="1"/>
  <c r="O720" i="1" s="1"/>
  <c r="N719" i="1"/>
  <c r="M719" i="1"/>
  <c r="O719" i="1" s="1"/>
  <c r="N718" i="1"/>
  <c r="M718" i="1"/>
  <c r="O718" i="1" s="1"/>
  <c r="N717" i="1"/>
  <c r="M717" i="1"/>
  <c r="O717" i="1" s="1"/>
  <c r="N716" i="1"/>
  <c r="M716" i="1"/>
  <c r="O716" i="1" s="1"/>
  <c r="N715" i="1"/>
  <c r="M715" i="1"/>
  <c r="O715" i="1" s="1"/>
  <c r="N714" i="1"/>
  <c r="M714" i="1"/>
  <c r="O714" i="1" s="1"/>
  <c r="N713" i="1"/>
  <c r="M713" i="1"/>
  <c r="O713" i="1" s="1"/>
  <c r="N712" i="1"/>
  <c r="M712" i="1"/>
  <c r="O712" i="1" s="1"/>
  <c r="N711" i="1"/>
  <c r="M711" i="1"/>
  <c r="O711" i="1" s="1"/>
  <c r="N710" i="1"/>
  <c r="M710" i="1"/>
  <c r="O710" i="1" s="1"/>
  <c r="N709" i="1"/>
  <c r="M709" i="1"/>
  <c r="O709" i="1" s="1"/>
  <c r="N708" i="1"/>
  <c r="M708" i="1"/>
  <c r="O708" i="1" s="1"/>
  <c r="N707" i="1"/>
  <c r="M707" i="1"/>
  <c r="O707" i="1" s="1"/>
  <c r="N706" i="1"/>
  <c r="M706" i="1"/>
  <c r="O706" i="1" s="1"/>
  <c r="N705" i="1"/>
  <c r="M705" i="1"/>
  <c r="O705" i="1" s="1"/>
  <c r="N704" i="1"/>
  <c r="M704" i="1"/>
  <c r="O704" i="1" s="1"/>
  <c r="N703" i="1"/>
  <c r="M703" i="1"/>
  <c r="O703" i="1" s="1"/>
  <c r="N702" i="1"/>
  <c r="M702" i="1"/>
  <c r="O702" i="1" s="1"/>
  <c r="N701" i="1"/>
  <c r="M701" i="1"/>
  <c r="O701" i="1" s="1"/>
  <c r="N700" i="1"/>
  <c r="M700" i="1"/>
  <c r="O700" i="1" s="1"/>
  <c r="N699" i="1"/>
  <c r="M699" i="1"/>
  <c r="O699" i="1" s="1"/>
  <c r="N698" i="1"/>
  <c r="M698" i="1"/>
  <c r="O698" i="1" s="1"/>
  <c r="N697" i="1"/>
  <c r="M697" i="1"/>
  <c r="O697" i="1" s="1"/>
  <c r="N696" i="1"/>
  <c r="M696" i="1"/>
  <c r="O696" i="1" s="1"/>
  <c r="N695" i="1"/>
  <c r="M695" i="1"/>
  <c r="O695" i="1" s="1"/>
  <c r="N694" i="1"/>
  <c r="M694" i="1"/>
  <c r="O694" i="1" s="1"/>
  <c r="N693" i="1"/>
  <c r="M693" i="1"/>
  <c r="O693" i="1" s="1"/>
  <c r="N692" i="1"/>
  <c r="M692" i="1"/>
  <c r="O692" i="1" s="1"/>
  <c r="N691" i="1"/>
  <c r="M691" i="1"/>
  <c r="O691" i="1" s="1"/>
  <c r="N690" i="1"/>
  <c r="M690" i="1"/>
  <c r="O690" i="1" s="1"/>
  <c r="N689" i="1"/>
  <c r="M689" i="1"/>
  <c r="O689" i="1" s="1"/>
  <c r="N688" i="1"/>
  <c r="M688" i="1"/>
  <c r="O688" i="1" s="1"/>
  <c r="N687" i="1"/>
  <c r="M687" i="1"/>
  <c r="O687" i="1" s="1"/>
  <c r="N686" i="1"/>
  <c r="M686" i="1"/>
  <c r="O686" i="1" s="1"/>
  <c r="N685" i="1"/>
  <c r="M685" i="1"/>
  <c r="O685" i="1" s="1"/>
  <c r="N684" i="1"/>
  <c r="M684" i="1"/>
  <c r="O684" i="1" s="1"/>
  <c r="N683" i="1"/>
  <c r="M683" i="1"/>
  <c r="O683" i="1" s="1"/>
  <c r="O682" i="1"/>
  <c r="N682" i="1"/>
  <c r="M682" i="1"/>
  <c r="N681" i="1"/>
  <c r="M681" i="1"/>
  <c r="O681" i="1" s="1"/>
  <c r="N680" i="1"/>
  <c r="M680" i="1"/>
  <c r="O680" i="1" s="1"/>
  <c r="N679" i="1"/>
  <c r="M679" i="1"/>
  <c r="O679" i="1" s="1"/>
  <c r="N678" i="1"/>
  <c r="M678" i="1"/>
  <c r="O678" i="1" s="1"/>
  <c r="N677" i="1"/>
  <c r="M677" i="1"/>
  <c r="O677" i="1" s="1"/>
  <c r="N676" i="1"/>
  <c r="M676" i="1"/>
  <c r="O676" i="1" s="1"/>
  <c r="N675" i="1"/>
  <c r="M675" i="1"/>
  <c r="O675" i="1" s="1"/>
  <c r="N674" i="1"/>
  <c r="M674" i="1"/>
  <c r="O674" i="1" s="1"/>
  <c r="N673" i="1"/>
  <c r="M673" i="1"/>
  <c r="O673" i="1" s="1"/>
  <c r="O672" i="1"/>
  <c r="N672" i="1"/>
  <c r="M672" i="1"/>
  <c r="N671" i="1"/>
  <c r="M671" i="1"/>
  <c r="O671" i="1" s="1"/>
  <c r="N670" i="1"/>
  <c r="M670" i="1"/>
  <c r="O670" i="1" s="1"/>
  <c r="N669" i="1"/>
  <c r="M669" i="1"/>
  <c r="O669" i="1" s="1"/>
  <c r="N668" i="1"/>
  <c r="M668" i="1"/>
  <c r="O668" i="1" s="1"/>
  <c r="N667" i="1"/>
  <c r="M667" i="1"/>
  <c r="O667" i="1" s="1"/>
  <c r="N666" i="1"/>
  <c r="M666" i="1"/>
  <c r="O666" i="1" s="1"/>
  <c r="N665" i="1"/>
  <c r="M665" i="1"/>
  <c r="O665" i="1" s="1"/>
  <c r="N664" i="1"/>
  <c r="M664" i="1"/>
  <c r="O664" i="1" s="1"/>
  <c r="N663" i="1"/>
  <c r="M663" i="1"/>
  <c r="O663" i="1" s="1"/>
  <c r="N662" i="1"/>
  <c r="M662" i="1"/>
  <c r="O662" i="1" s="1"/>
  <c r="N661" i="1"/>
  <c r="M661" i="1"/>
  <c r="O661" i="1" s="1"/>
  <c r="N660" i="1"/>
  <c r="M660" i="1"/>
  <c r="O660" i="1" s="1"/>
  <c r="N659" i="1"/>
  <c r="M659" i="1"/>
  <c r="O659" i="1" s="1"/>
  <c r="N658" i="1"/>
  <c r="M658" i="1"/>
  <c r="O658" i="1" s="1"/>
  <c r="N657" i="1"/>
  <c r="M657" i="1"/>
  <c r="O657" i="1" s="1"/>
  <c r="N656" i="1"/>
  <c r="M656" i="1"/>
  <c r="O656" i="1" s="1"/>
  <c r="N655" i="1"/>
  <c r="M655" i="1"/>
  <c r="O655" i="1" s="1"/>
  <c r="N654" i="1"/>
  <c r="M654" i="1"/>
  <c r="O654" i="1" s="1"/>
  <c r="N653" i="1"/>
  <c r="M653" i="1"/>
  <c r="O653" i="1" s="1"/>
  <c r="N652" i="1"/>
  <c r="M652" i="1"/>
  <c r="O652" i="1" s="1"/>
  <c r="N651" i="1"/>
  <c r="M651" i="1"/>
  <c r="O651" i="1" s="1"/>
  <c r="N650" i="1"/>
  <c r="M650" i="1"/>
  <c r="O650" i="1" s="1"/>
  <c r="N649" i="1"/>
  <c r="M649" i="1"/>
  <c r="O649" i="1" s="1"/>
  <c r="N648" i="1"/>
  <c r="M648" i="1"/>
  <c r="O648" i="1" s="1"/>
  <c r="N647" i="1"/>
  <c r="M647" i="1"/>
  <c r="O647" i="1" s="1"/>
  <c r="N646" i="1"/>
  <c r="M646" i="1"/>
  <c r="O646" i="1" s="1"/>
  <c r="N645" i="1"/>
  <c r="M645" i="1"/>
  <c r="O645" i="1" s="1"/>
  <c r="N644" i="1"/>
  <c r="M644" i="1"/>
  <c r="O644" i="1" s="1"/>
  <c r="N643" i="1"/>
  <c r="M643" i="1"/>
  <c r="O643" i="1" s="1"/>
  <c r="N642" i="1"/>
  <c r="M642" i="1"/>
  <c r="O642" i="1" s="1"/>
  <c r="N641" i="1"/>
  <c r="M641" i="1"/>
  <c r="O641" i="1" s="1"/>
  <c r="N640" i="1"/>
  <c r="M640" i="1"/>
  <c r="O640" i="1" s="1"/>
  <c r="N639" i="1"/>
  <c r="M639" i="1"/>
  <c r="O639" i="1" s="1"/>
  <c r="N638" i="1"/>
  <c r="M638" i="1"/>
  <c r="O638" i="1" s="1"/>
  <c r="N637" i="1"/>
  <c r="M637" i="1"/>
  <c r="O637" i="1" s="1"/>
  <c r="N636" i="1"/>
  <c r="M636" i="1"/>
  <c r="O636" i="1" s="1"/>
  <c r="O635" i="1"/>
  <c r="N635" i="1"/>
  <c r="M635" i="1"/>
  <c r="N634" i="1"/>
  <c r="M634" i="1"/>
  <c r="O634" i="1" s="1"/>
  <c r="N633" i="1"/>
  <c r="M633" i="1"/>
  <c r="O633" i="1" s="1"/>
  <c r="N632" i="1"/>
  <c r="M632" i="1"/>
  <c r="O632" i="1" s="1"/>
  <c r="N631" i="1"/>
  <c r="M631" i="1"/>
  <c r="O631" i="1" s="1"/>
  <c r="N630" i="1"/>
  <c r="M630" i="1"/>
  <c r="O630" i="1" s="1"/>
  <c r="N629" i="1"/>
  <c r="M629" i="1"/>
  <c r="O629" i="1" s="1"/>
  <c r="N628" i="1"/>
  <c r="M628" i="1"/>
  <c r="O628" i="1" s="1"/>
  <c r="N627" i="1"/>
  <c r="M627" i="1"/>
  <c r="O627" i="1" s="1"/>
  <c r="N626" i="1"/>
  <c r="M626" i="1"/>
  <c r="O626" i="1" s="1"/>
  <c r="N625" i="1"/>
  <c r="M625" i="1"/>
  <c r="O625" i="1" s="1"/>
  <c r="N624" i="1"/>
  <c r="M624" i="1"/>
  <c r="O624" i="1" s="1"/>
  <c r="N623" i="1"/>
  <c r="M623" i="1"/>
  <c r="O623" i="1" s="1"/>
  <c r="N622" i="1"/>
  <c r="M622" i="1"/>
  <c r="O622" i="1" s="1"/>
  <c r="N621" i="1"/>
  <c r="M621" i="1"/>
  <c r="O621" i="1" s="1"/>
  <c r="N620" i="1"/>
  <c r="M620" i="1"/>
  <c r="O620" i="1" s="1"/>
  <c r="N619" i="1"/>
  <c r="M619" i="1"/>
  <c r="O619" i="1" s="1"/>
  <c r="N618" i="1"/>
  <c r="M618" i="1"/>
  <c r="O618" i="1" s="1"/>
  <c r="N617" i="1"/>
  <c r="M617" i="1"/>
  <c r="O617" i="1" s="1"/>
  <c r="N616" i="1"/>
  <c r="M616" i="1"/>
  <c r="O616" i="1" s="1"/>
  <c r="N615" i="1"/>
  <c r="M615" i="1"/>
  <c r="O615" i="1" s="1"/>
  <c r="N614" i="1"/>
  <c r="M614" i="1"/>
  <c r="O614" i="1" s="1"/>
  <c r="N613" i="1"/>
  <c r="M613" i="1"/>
  <c r="O613" i="1" s="1"/>
  <c r="N612" i="1"/>
  <c r="M612" i="1"/>
  <c r="O612" i="1" s="1"/>
  <c r="N611" i="1"/>
  <c r="M611" i="1"/>
  <c r="O611" i="1" s="1"/>
  <c r="N610" i="1"/>
  <c r="M610" i="1"/>
  <c r="O610" i="1" s="1"/>
  <c r="N609" i="1"/>
  <c r="M609" i="1"/>
  <c r="O609" i="1" s="1"/>
  <c r="N608" i="1"/>
  <c r="M608" i="1"/>
  <c r="O608" i="1" s="1"/>
  <c r="N607" i="1"/>
  <c r="M607" i="1"/>
  <c r="O607" i="1" s="1"/>
  <c r="N606" i="1"/>
  <c r="M606" i="1"/>
  <c r="O606" i="1" s="1"/>
  <c r="N605" i="1"/>
  <c r="M605" i="1"/>
  <c r="O605" i="1" s="1"/>
  <c r="N604" i="1"/>
  <c r="M604" i="1"/>
  <c r="O604" i="1" s="1"/>
  <c r="N603" i="1"/>
  <c r="M603" i="1"/>
  <c r="O603" i="1" s="1"/>
  <c r="N602" i="1"/>
  <c r="M602" i="1"/>
  <c r="O602" i="1" s="1"/>
  <c r="N601" i="1"/>
  <c r="M601" i="1"/>
  <c r="O601" i="1" s="1"/>
  <c r="N600" i="1"/>
  <c r="M600" i="1"/>
  <c r="O600" i="1" s="1"/>
  <c r="N599" i="1"/>
  <c r="M599" i="1"/>
  <c r="O599" i="1" s="1"/>
  <c r="N598" i="1"/>
  <c r="M598" i="1"/>
  <c r="O598" i="1" s="1"/>
  <c r="N597" i="1"/>
  <c r="M597" i="1"/>
  <c r="O597" i="1" s="1"/>
  <c r="N596" i="1"/>
  <c r="M596" i="1"/>
  <c r="O596" i="1" s="1"/>
  <c r="N595" i="1"/>
  <c r="M595" i="1"/>
  <c r="O595" i="1" s="1"/>
  <c r="N594" i="1"/>
  <c r="M594" i="1"/>
  <c r="O594" i="1" s="1"/>
  <c r="N593" i="1"/>
  <c r="M593" i="1"/>
  <c r="O593" i="1" s="1"/>
  <c r="N592" i="1"/>
  <c r="M592" i="1"/>
  <c r="O592" i="1" s="1"/>
  <c r="N591" i="1"/>
  <c r="M591" i="1"/>
  <c r="O591" i="1" s="1"/>
  <c r="N590" i="1"/>
  <c r="M590" i="1"/>
  <c r="O590" i="1" s="1"/>
  <c r="N589" i="1"/>
  <c r="M589" i="1"/>
  <c r="O589" i="1" s="1"/>
  <c r="N588" i="1"/>
  <c r="M588" i="1"/>
  <c r="O588" i="1" s="1"/>
  <c r="N587" i="1"/>
  <c r="M587" i="1"/>
  <c r="O587" i="1" s="1"/>
  <c r="N586" i="1"/>
  <c r="M586" i="1"/>
  <c r="O586" i="1" s="1"/>
  <c r="N585" i="1"/>
  <c r="M585" i="1"/>
  <c r="O585" i="1" s="1"/>
  <c r="N584" i="1"/>
  <c r="M584" i="1"/>
  <c r="O584" i="1" s="1"/>
  <c r="N583" i="1"/>
  <c r="M583" i="1"/>
  <c r="O583" i="1" s="1"/>
  <c r="N582" i="1"/>
  <c r="M582" i="1"/>
  <c r="O582" i="1" s="1"/>
  <c r="N581" i="1"/>
  <c r="M581" i="1"/>
  <c r="O581" i="1" s="1"/>
  <c r="N580" i="1"/>
  <c r="M580" i="1"/>
  <c r="O580" i="1" s="1"/>
  <c r="N579" i="1"/>
  <c r="M579" i="1"/>
  <c r="O579" i="1" s="1"/>
  <c r="N578" i="1"/>
  <c r="M578" i="1"/>
  <c r="O578" i="1" s="1"/>
  <c r="N577" i="1"/>
  <c r="M577" i="1"/>
  <c r="O577" i="1" s="1"/>
  <c r="N576" i="1"/>
  <c r="M576" i="1"/>
  <c r="O576" i="1" s="1"/>
  <c r="N575" i="1"/>
  <c r="M575" i="1"/>
  <c r="O575" i="1" s="1"/>
  <c r="N574" i="1"/>
  <c r="M574" i="1"/>
  <c r="O574" i="1" s="1"/>
  <c r="N573" i="1"/>
  <c r="M573" i="1"/>
  <c r="O573" i="1" s="1"/>
  <c r="N572" i="1"/>
  <c r="M572" i="1"/>
  <c r="O572" i="1" s="1"/>
  <c r="N571" i="1"/>
  <c r="M571" i="1"/>
  <c r="O571" i="1" s="1"/>
  <c r="N570" i="1"/>
  <c r="M570" i="1"/>
  <c r="O570" i="1" s="1"/>
  <c r="N569" i="1"/>
  <c r="M569" i="1"/>
  <c r="O569" i="1" s="1"/>
  <c r="N568" i="1"/>
  <c r="M568" i="1"/>
  <c r="O568" i="1" s="1"/>
  <c r="N567" i="1"/>
  <c r="M567" i="1"/>
  <c r="O567" i="1" s="1"/>
  <c r="N566" i="1"/>
  <c r="M566" i="1"/>
  <c r="O566" i="1" s="1"/>
  <c r="N565" i="1"/>
  <c r="M565" i="1"/>
  <c r="O565" i="1" s="1"/>
  <c r="N564" i="1"/>
  <c r="M564" i="1"/>
  <c r="O564" i="1" s="1"/>
  <c r="N563" i="1"/>
  <c r="M563" i="1"/>
  <c r="O563" i="1" s="1"/>
  <c r="N562" i="1"/>
  <c r="M562" i="1"/>
  <c r="O562" i="1" s="1"/>
  <c r="N561" i="1"/>
  <c r="M561" i="1"/>
  <c r="O561" i="1" s="1"/>
  <c r="N560" i="1"/>
  <c r="M560" i="1"/>
  <c r="O560" i="1" s="1"/>
  <c r="N559" i="1"/>
  <c r="M559" i="1"/>
  <c r="O559" i="1" s="1"/>
  <c r="N558" i="1"/>
  <c r="M558" i="1"/>
  <c r="O558" i="1" s="1"/>
  <c r="N557" i="1"/>
  <c r="M557" i="1"/>
  <c r="O557" i="1" s="1"/>
  <c r="N556" i="1"/>
  <c r="M556" i="1"/>
  <c r="O556" i="1" s="1"/>
  <c r="N555" i="1"/>
  <c r="M555" i="1"/>
  <c r="O555" i="1" s="1"/>
  <c r="N554" i="1"/>
  <c r="M554" i="1"/>
  <c r="O554" i="1" s="1"/>
  <c r="N553" i="1"/>
  <c r="M553" i="1"/>
  <c r="O553" i="1" s="1"/>
  <c r="N552" i="1"/>
  <c r="M552" i="1"/>
  <c r="O552" i="1" s="1"/>
  <c r="N551" i="1"/>
  <c r="M551" i="1"/>
  <c r="O551" i="1" s="1"/>
  <c r="N550" i="1"/>
  <c r="M550" i="1"/>
  <c r="O550" i="1" s="1"/>
  <c r="N549" i="1"/>
  <c r="M549" i="1"/>
  <c r="O549" i="1" s="1"/>
  <c r="N548" i="1"/>
  <c r="M548" i="1"/>
  <c r="O548" i="1" s="1"/>
  <c r="N547" i="1"/>
  <c r="M547" i="1"/>
  <c r="O547" i="1" s="1"/>
  <c r="N546" i="1"/>
  <c r="M546" i="1"/>
  <c r="O546" i="1" s="1"/>
  <c r="N545" i="1"/>
  <c r="M545" i="1"/>
  <c r="O545" i="1" s="1"/>
  <c r="N544" i="1"/>
  <c r="M544" i="1"/>
  <c r="O544" i="1" s="1"/>
  <c r="N543" i="1"/>
  <c r="M543" i="1"/>
  <c r="O543" i="1" s="1"/>
  <c r="N542" i="1"/>
  <c r="M542" i="1"/>
  <c r="O542" i="1" s="1"/>
  <c r="N541" i="1"/>
  <c r="M541" i="1"/>
  <c r="O541" i="1" s="1"/>
  <c r="N540" i="1"/>
  <c r="M540" i="1"/>
  <c r="O540" i="1" s="1"/>
  <c r="N539" i="1"/>
  <c r="M539" i="1"/>
  <c r="O539" i="1" s="1"/>
  <c r="N538" i="1"/>
  <c r="M538" i="1"/>
  <c r="O538" i="1" s="1"/>
  <c r="N537" i="1"/>
  <c r="M537" i="1"/>
  <c r="O537" i="1" s="1"/>
  <c r="N536" i="1"/>
  <c r="M536" i="1"/>
  <c r="O536" i="1" s="1"/>
  <c r="N535" i="1"/>
  <c r="M535" i="1"/>
  <c r="O535" i="1" s="1"/>
  <c r="N534" i="1"/>
  <c r="M534" i="1"/>
  <c r="O534" i="1" s="1"/>
  <c r="N533" i="1"/>
  <c r="M533" i="1"/>
  <c r="O533" i="1" s="1"/>
  <c r="N532" i="1"/>
  <c r="M532" i="1"/>
  <c r="O532" i="1" s="1"/>
  <c r="N531" i="1"/>
  <c r="M531" i="1"/>
  <c r="O531" i="1" s="1"/>
  <c r="N530" i="1"/>
  <c r="M530" i="1"/>
  <c r="O530" i="1" s="1"/>
  <c r="N529" i="1"/>
  <c r="M529" i="1"/>
  <c r="O529" i="1" s="1"/>
  <c r="N528" i="1"/>
  <c r="M528" i="1"/>
  <c r="O528" i="1" s="1"/>
  <c r="N527" i="1"/>
  <c r="M527" i="1"/>
  <c r="O527" i="1" s="1"/>
  <c r="N526" i="1"/>
  <c r="M526" i="1"/>
  <c r="O526" i="1" s="1"/>
  <c r="N525" i="1"/>
  <c r="M525" i="1"/>
  <c r="O525" i="1" s="1"/>
  <c r="N524" i="1"/>
  <c r="M524" i="1"/>
  <c r="O524" i="1" s="1"/>
  <c r="N523" i="1"/>
  <c r="M523" i="1"/>
  <c r="O523" i="1" s="1"/>
  <c r="N522" i="1"/>
  <c r="M522" i="1"/>
  <c r="O522" i="1" s="1"/>
  <c r="N521" i="1"/>
  <c r="M521" i="1"/>
  <c r="O521" i="1" s="1"/>
  <c r="N520" i="1"/>
  <c r="M520" i="1"/>
  <c r="O520" i="1" s="1"/>
  <c r="N519" i="1"/>
  <c r="M519" i="1"/>
  <c r="O519" i="1" s="1"/>
  <c r="N518" i="1"/>
  <c r="M518" i="1"/>
  <c r="O518" i="1" s="1"/>
  <c r="N517" i="1"/>
  <c r="M517" i="1"/>
  <c r="O517" i="1" s="1"/>
  <c r="N516" i="1"/>
  <c r="M516" i="1"/>
  <c r="O516" i="1" s="1"/>
  <c r="N515" i="1"/>
  <c r="M515" i="1"/>
  <c r="O515" i="1" s="1"/>
  <c r="O514" i="1"/>
  <c r="N514" i="1"/>
  <c r="M514" i="1"/>
  <c r="N513" i="1"/>
  <c r="M513" i="1"/>
  <c r="O513" i="1" s="1"/>
  <c r="N512" i="1"/>
  <c r="M512" i="1"/>
  <c r="O512" i="1" s="1"/>
  <c r="N511" i="1"/>
  <c r="M511" i="1"/>
  <c r="O511" i="1" s="1"/>
  <c r="N510" i="1"/>
  <c r="M510" i="1"/>
  <c r="O510" i="1" s="1"/>
  <c r="N509" i="1"/>
  <c r="M509" i="1"/>
  <c r="O509" i="1" s="1"/>
  <c r="N508" i="1"/>
  <c r="M508" i="1"/>
  <c r="O508" i="1" s="1"/>
  <c r="N507" i="1"/>
  <c r="M507" i="1"/>
  <c r="O507" i="1" s="1"/>
  <c r="N506" i="1"/>
  <c r="M506" i="1"/>
  <c r="O506" i="1" s="1"/>
  <c r="N505" i="1"/>
  <c r="M505" i="1"/>
  <c r="O505" i="1" s="1"/>
  <c r="N504" i="1"/>
  <c r="M504" i="1"/>
  <c r="O504" i="1" s="1"/>
  <c r="N503" i="1"/>
  <c r="M503" i="1"/>
  <c r="O503" i="1" s="1"/>
  <c r="N502" i="1"/>
  <c r="M502" i="1"/>
  <c r="O502" i="1" s="1"/>
  <c r="N501" i="1"/>
  <c r="M501" i="1"/>
  <c r="O501" i="1" s="1"/>
  <c r="N500" i="1"/>
  <c r="M500" i="1"/>
  <c r="O500" i="1" s="1"/>
  <c r="N499" i="1"/>
  <c r="M499" i="1"/>
  <c r="O499" i="1" s="1"/>
  <c r="N498" i="1"/>
  <c r="M498" i="1"/>
  <c r="O498" i="1" s="1"/>
  <c r="N497" i="1"/>
  <c r="M497" i="1"/>
  <c r="O497" i="1" s="1"/>
  <c r="N496" i="1"/>
  <c r="M496" i="1"/>
  <c r="O496" i="1" s="1"/>
  <c r="N495" i="1"/>
  <c r="M495" i="1"/>
  <c r="O495" i="1" s="1"/>
  <c r="N494" i="1"/>
  <c r="M494" i="1"/>
  <c r="O494" i="1" s="1"/>
  <c r="N493" i="1"/>
  <c r="M493" i="1"/>
  <c r="O493" i="1" s="1"/>
  <c r="N492" i="1"/>
  <c r="M492" i="1"/>
  <c r="O492" i="1" s="1"/>
  <c r="N491" i="1"/>
  <c r="M491" i="1"/>
  <c r="O491" i="1" s="1"/>
  <c r="N490" i="1"/>
  <c r="M490" i="1"/>
  <c r="O490" i="1" s="1"/>
  <c r="N489" i="1"/>
  <c r="M489" i="1"/>
  <c r="O489" i="1" s="1"/>
  <c r="O488" i="1"/>
  <c r="N488" i="1"/>
  <c r="M488" i="1"/>
  <c r="N487" i="1"/>
  <c r="M487" i="1"/>
  <c r="O487" i="1" s="1"/>
  <c r="N486" i="1"/>
  <c r="M486" i="1"/>
  <c r="O486" i="1" s="1"/>
  <c r="N485" i="1"/>
  <c r="M485" i="1"/>
  <c r="O485" i="1" s="1"/>
  <c r="N484" i="1"/>
  <c r="M484" i="1"/>
  <c r="O484" i="1" s="1"/>
  <c r="N483" i="1"/>
  <c r="M483" i="1"/>
  <c r="O483" i="1" s="1"/>
  <c r="N482" i="1"/>
  <c r="M482" i="1"/>
  <c r="O482" i="1" s="1"/>
  <c r="N481" i="1"/>
  <c r="M481" i="1"/>
  <c r="O481" i="1" s="1"/>
  <c r="N480" i="1"/>
  <c r="M480" i="1"/>
  <c r="O480" i="1" s="1"/>
  <c r="N479" i="1"/>
  <c r="M479" i="1"/>
  <c r="O479" i="1" s="1"/>
  <c r="N478" i="1"/>
  <c r="M478" i="1"/>
  <c r="O478" i="1" s="1"/>
  <c r="N477" i="1"/>
  <c r="M477" i="1"/>
  <c r="O477" i="1" s="1"/>
  <c r="N476" i="1"/>
  <c r="M476" i="1"/>
  <c r="O476" i="1" s="1"/>
  <c r="N475" i="1"/>
  <c r="M475" i="1"/>
  <c r="O475" i="1" s="1"/>
  <c r="N474" i="1"/>
  <c r="M474" i="1"/>
  <c r="O474" i="1" s="1"/>
  <c r="N473" i="1"/>
  <c r="M473" i="1"/>
  <c r="O473" i="1" s="1"/>
  <c r="N472" i="1"/>
  <c r="M472" i="1"/>
  <c r="O472" i="1" s="1"/>
  <c r="N471" i="1"/>
  <c r="M471" i="1"/>
  <c r="O471" i="1" s="1"/>
  <c r="N470" i="1"/>
  <c r="M470" i="1"/>
  <c r="O470" i="1" s="1"/>
  <c r="N469" i="1"/>
  <c r="M469" i="1"/>
  <c r="O469" i="1" s="1"/>
  <c r="N468" i="1"/>
  <c r="M468" i="1"/>
  <c r="O468" i="1" s="1"/>
  <c r="N467" i="1"/>
  <c r="M467" i="1"/>
  <c r="O467" i="1" s="1"/>
  <c r="N466" i="1"/>
  <c r="M466" i="1"/>
  <c r="O466" i="1" s="1"/>
  <c r="N465" i="1"/>
  <c r="M465" i="1"/>
  <c r="O465" i="1" s="1"/>
  <c r="N464" i="1"/>
  <c r="M464" i="1"/>
  <c r="O464" i="1" s="1"/>
  <c r="N463" i="1"/>
  <c r="M463" i="1"/>
  <c r="O463" i="1" s="1"/>
  <c r="N462" i="1"/>
  <c r="M462" i="1"/>
  <c r="O462" i="1" s="1"/>
  <c r="N461" i="1"/>
  <c r="M461" i="1"/>
  <c r="O461" i="1" s="1"/>
  <c r="N460" i="1"/>
  <c r="M460" i="1"/>
  <c r="O460" i="1" s="1"/>
  <c r="N459" i="1"/>
  <c r="M459" i="1"/>
  <c r="O459" i="1" s="1"/>
  <c r="N458" i="1"/>
  <c r="M458" i="1"/>
  <c r="O458" i="1" s="1"/>
  <c r="N457" i="1"/>
  <c r="M457" i="1"/>
  <c r="O457" i="1" s="1"/>
  <c r="N456" i="1"/>
  <c r="M456" i="1"/>
  <c r="O456" i="1" s="1"/>
  <c r="N455" i="1"/>
  <c r="M455" i="1"/>
  <c r="O455" i="1" s="1"/>
  <c r="N454" i="1"/>
  <c r="M454" i="1"/>
  <c r="O454" i="1" s="1"/>
  <c r="N453" i="1"/>
  <c r="M453" i="1"/>
  <c r="O453" i="1" s="1"/>
  <c r="N452" i="1"/>
  <c r="M452" i="1"/>
  <c r="O452" i="1" s="1"/>
  <c r="N451" i="1"/>
  <c r="M451" i="1"/>
  <c r="O451" i="1" s="1"/>
  <c r="N450" i="1"/>
  <c r="M450" i="1"/>
  <c r="O450" i="1" s="1"/>
  <c r="N449" i="1"/>
  <c r="M449" i="1"/>
  <c r="O449" i="1" s="1"/>
  <c r="N448" i="1"/>
  <c r="M448" i="1"/>
  <c r="O448" i="1" s="1"/>
  <c r="N447" i="1"/>
  <c r="M447" i="1"/>
  <c r="O447" i="1" s="1"/>
  <c r="N446" i="1"/>
  <c r="M446" i="1"/>
  <c r="O446" i="1" s="1"/>
  <c r="N445" i="1"/>
  <c r="M445" i="1"/>
  <c r="O445" i="1" s="1"/>
  <c r="N444" i="1"/>
  <c r="M444" i="1"/>
  <c r="O444" i="1" s="1"/>
  <c r="N443" i="1"/>
  <c r="M443" i="1"/>
  <c r="O443" i="1" s="1"/>
  <c r="N442" i="1"/>
  <c r="M442" i="1"/>
  <c r="O442" i="1" s="1"/>
  <c r="N441" i="1"/>
  <c r="M441" i="1"/>
  <c r="O441" i="1" s="1"/>
  <c r="N440" i="1"/>
  <c r="M440" i="1"/>
  <c r="O440" i="1" s="1"/>
  <c r="N439" i="1"/>
  <c r="M439" i="1"/>
  <c r="O439" i="1" s="1"/>
  <c r="N438" i="1"/>
  <c r="M438" i="1"/>
  <c r="O438" i="1" s="1"/>
  <c r="N437" i="1"/>
  <c r="M437" i="1"/>
  <c r="O437" i="1" s="1"/>
  <c r="N436" i="1"/>
  <c r="M436" i="1"/>
  <c r="O436" i="1" s="1"/>
  <c r="N435" i="1"/>
  <c r="M435" i="1"/>
  <c r="O435" i="1" s="1"/>
  <c r="N434" i="1"/>
  <c r="M434" i="1"/>
  <c r="O434" i="1" s="1"/>
  <c r="N433" i="1"/>
  <c r="M433" i="1"/>
  <c r="O433" i="1" s="1"/>
  <c r="N432" i="1"/>
  <c r="M432" i="1"/>
  <c r="O432" i="1" s="1"/>
  <c r="N431" i="1"/>
  <c r="M431" i="1"/>
  <c r="O431" i="1" s="1"/>
  <c r="N430" i="1"/>
  <c r="M430" i="1"/>
  <c r="O430" i="1" s="1"/>
  <c r="N429" i="1"/>
  <c r="M429" i="1"/>
  <c r="O429" i="1" s="1"/>
  <c r="N428" i="1"/>
  <c r="M428" i="1"/>
  <c r="O428" i="1" s="1"/>
  <c r="N427" i="1"/>
  <c r="M427" i="1"/>
  <c r="O427" i="1" s="1"/>
  <c r="N426" i="1"/>
  <c r="M426" i="1"/>
  <c r="O426" i="1" s="1"/>
  <c r="N425" i="1"/>
  <c r="M425" i="1"/>
  <c r="O425" i="1" s="1"/>
  <c r="N424" i="1"/>
  <c r="M424" i="1"/>
  <c r="O424" i="1" s="1"/>
  <c r="N423" i="1"/>
  <c r="M423" i="1"/>
  <c r="O423" i="1" s="1"/>
  <c r="N422" i="1"/>
  <c r="M422" i="1"/>
  <c r="O422" i="1" s="1"/>
  <c r="N421" i="1"/>
  <c r="M421" i="1"/>
  <c r="O421" i="1" s="1"/>
  <c r="N420" i="1"/>
  <c r="M420" i="1"/>
  <c r="O420" i="1" s="1"/>
  <c r="N419" i="1"/>
  <c r="M419" i="1"/>
  <c r="O419" i="1" s="1"/>
  <c r="N418" i="1"/>
  <c r="M418" i="1"/>
  <c r="O418" i="1" s="1"/>
  <c r="N417" i="1"/>
  <c r="M417" i="1"/>
  <c r="O417" i="1" s="1"/>
  <c r="N416" i="1"/>
  <c r="M416" i="1"/>
  <c r="O416" i="1" s="1"/>
  <c r="N415" i="1"/>
  <c r="M415" i="1"/>
  <c r="O415" i="1" s="1"/>
  <c r="N414" i="1"/>
  <c r="M414" i="1"/>
  <c r="O414" i="1" s="1"/>
  <c r="N413" i="1"/>
  <c r="M413" i="1"/>
  <c r="O413" i="1" s="1"/>
  <c r="N412" i="1"/>
  <c r="M412" i="1"/>
  <c r="O412" i="1" s="1"/>
  <c r="N411" i="1"/>
  <c r="M411" i="1"/>
  <c r="O411" i="1" s="1"/>
  <c r="N410" i="1"/>
  <c r="M410" i="1"/>
  <c r="O410" i="1" s="1"/>
  <c r="N409" i="1"/>
  <c r="M409" i="1"/>
  <c r="O409" i="1" s="1"/>
  <c r="N408" i="1"/>
  <c r="M408" i="1"/>
  <c r="O408" i="1" s="1"/>
  <c r="N407" i="1"/>
  <c r="M407" i="1"/>
  <c r="O407" i="1" s="1"/>
  <c r="N406" i="1"/>
  <c r="M406" i="1"/>
  <c r="O406" i="1" s="1"/>
  <c r="O405" i="1"/>
  <c r="N405" i="1"/>
  <c r="M405" i="1"/>
  <c r="N404" i="1"/>
  <c r="M404" i="1"/>
  <c r="O404" i="1" s="1"/>
  <c r="N403" i="1"/>
  <c r="M403" i="1"/>
  <c r="O403" i="1" s="1"/>
  <c r="N402" i="1"/>
  <c r="M402" i="1"/>
  <c r="O402" i="1" s="1"/>
  <c r="N401" i="1"/>
  <c r="M401" i="1"/>
  <c r="O401" i="1" s="1"/>
  <c r="N400" i="1"/>
  <c r="M400" i="1"/>
  <c r="O400" i="1" s="1"/>
  <c r="N399" i="1"/>
  <c r="M399" i="1"/>
  <c r="O399" i="1" s="1"/>
  <c r="N398" i="1"/>
  <c r="M398" i="1"/>
  <c r="O398" i="1" s="1"/>
  <c r="N397" i="1"/>
  <c r="M397" i="1"/>
  <c r="O397" i="1" s="1"/>
  <c r="N396" i="1"/>
  <c r="M396" i="1"/>
  <c r="O396" i="1" s="1"/>
  <c r="N395" i="1"/>
  <c r="M395" i="1"/>
  <c r="O395" i="1" s="1"/>
  <c r="N394" i="1"/>
  <c r="M394" i="1"/>
  <c r="O394" i="1" s="1"/>
  <c r="N393" i="1"/>
  <c r="M393" i="1"/>
  <c r="O393" i="1" s="1"/>
  <c r="N392" i="1"/>
  <c r="M392" i="1"/>
  <c r="O392" i="1" s="1"/>
  <c r="N391" i="1"/>
  <c r="M391" i="1"/>
  <c r="O391" i="1" s="1"/>
  <c r="N390" i="1"/>
  <c r="M390" i="1"/>
  <c r="O390" i="1" s="1"/>
  <c r="N389" i="1"/>
  <c r="M389" i="1"/>
  <c r="O389" i="1" s="1"/>
  <c r="N388" i="1"/>
  <c r="M388" i="1"/>
  <c r="O388" i="1" s="1"/>
  <c r="N387" i="1"/>
  <c r="M387" i="1"/>
  <c r="O387" i="1" s="1"/>
  <c r="N386" i="1"/>
  <c r="M386" i="1"/>
  <c r="O386" i="1" s="1"/>
  <c r="N385" i="1"/>
  <c r="M385" i="1"/>
  <c r="O385" i="1" s="1"/>
  <c r="N384" i="1"/>
  <c r="M384" i="1"/>
  <c r="O384" i="1" s="1"/>
  <c r="N383" i="1"/>
  <c r="M383" i="1"/>
  <c r="O383" i="1" s="1"/>
  <c r="N382" i="1"/>
  <c r="M382" i="1"/>
  <c r="O382" i="1" s="1"/>
  <c r="N381" i="1"/>
  <c r="M381" i="1"/>
  <c r="O381" i="1" s="1"/>
  <c r="N380" i="1"/>
  <c r="M380" i="1"/>
  <c r="O380" i="1" s="1"/>
  <c r="N379" i="1"/>
  <c r="M379" i="1"/>
  <c r="O379" i="1" s="1"/>
  <c r="N378" i="1"/>
  <c r="M378" i="1"/>
  <c r="O378" i="1" s="1"/>
  <c r="N377" i="1"/>
  <c r="M377" i="1"/>
  <c r="O377" i="1" s="1"/>
  <c r="N376" i="1"/>
  <c r="M376" i="1"/>
  <c r="O376" i="1" s="1"/>
  <c r="N375" i="1"/>
  <c r="M375" i="1"/>
  <c r="O375" i="1" s="1"/>
  <c r="N374" i="1"/>
  <c r="M374" i="1"/>
  <c r="O374" i="1" s="1"/>
  <c r="N373" i="1"/>
  <c r="M373" i="1"/>
  <c r="O373" i="1" s="1"/>
  <c r="N372" i="1"/>
  <c r="M372" i="1"/>
  <c r="O372" i="1" s="1"/>
  <c r="N371" i="1"/>
  <c r="M371" i="1"/>
  <c r="O371" i="1" s="1"/>
  <c r="N370" i="1"/>
  <c r="M370" i="1"/>
  <c r="O370" i="1" s="1"/>
  <c r="N369" i="1"/>
  <c r="M369" i="1"/>
  <c r="O369" i="1" s="1"/>
  <c r="N368" i="1"/>
  <c r="M368" i="1"/>
  <c r="O368" i="1" s="1"/>
  <c r="N367" i="1"/>
  <c r="M367" i="1"/>
  <c r="O367" i="1" s="1"/>
  <c r="N366" i="1"/>
  <c r="M366" i="1"/>
  <c r="O366" i="1" s="1"/>
  <c r="N365" i="1"/>
  <c r="M365" i="1"/>
  <c r="O365" i="1" s="1"/>
  <c r="N364" i="1"/>
  <c r="M364" i="1"/>
  <c r="O364" i="1" s="1"/>
  <c r="N363" i="1"/>
  <c r="M363" i="1"/>
  <c r="O363" i="1" s="1"/>
  <c r="N362" i="1"/>
  <c r="M362" i="1"/>
  <c r="O362" i="1" s="1"/>
  <c r="N361" i="1"/>
  <c r="M361" i="1"/>
  <c r="O361" i="1" s="1"/>
  <c r="N360" i="1"/>
  <c r="M360" i="1"/>
  <c r="O360" i="1" s="1"/>
  <c r="N359" i="1"/>
  <c r="M359" i="1"/>
  <c r="O359" i="1" s="1"/>
  <c r="N358" i="1"/>
  <c r="M358" i="1"/>
  <c r="O358" i="1" s="1"/>
  <c r="N357" i="1"/>
  <c r="M357" i="1"/>
  <c r="O357" i="1" s="1"/>
  <c r="N356" i="1"/>
  <c r="M356" i="1"/>
  <c r="O356" i="1" s="1"/>
  <c r="N355" i="1"/>
  <c r="M355" i="1"/>
  <c r="O355" i="1" s="1"/>
  <c r="N354" i="1"/>
  <c r="M354" i="1"/>
  <c r="O354" i="1" s="1"/>
  <c r="N353" i="1"/>
  <c r="M353" i="1"/>
  <c r="O353" i="1" s="1"/>
  <c r="N352" i="1"/>
  <c r="M352" i="1"/>
  <c r="O352" i="1" s="1"/>
  <c r="N351" i="1"/>
  <c r="M351" i="1"/>
  <c r="O351" i="1" s="1"/>
  <c r="N350" i="1"/>
  <c r="M350" i="1"/>
  <c r="O350" i="1" s="1"/>
  <c r="N349" i="1"/>
  <c r="M349" i="1"/>
  <c r="O349" i="1" s="1"/>
  <c r="N348" i="1"/>
  <c r="M348" i="1"/>
  <c r="O348" i="1" s="1"/>
  <c r="N347" i="1"/>
  <c r="M347" i="1"/>
  <c r="O347" i="1" s="1"/>
  <c r="N346" i="1"/>
  <c r="M346" i="1"/>
  <c r="O346" i="1" s="1"/>
  <c r="N345" i="1"/>
  <c r="M345" i="1"/>
  <c r="O345" i="1" s="1"/>
  <c r="N344" i="1"/>
  <c r="M344" i="1"/>
  <c r="O344" i="1" s="1"/>
  <c r="N343" i="1"/>
  <c r="M343" i="1"/>
  <c r="O343" i="1" s="1"/>
  <c r="N342" i="1"/>
  <c r="M342" i="1"/>
  <c r="O342" i="1" s="1"/>
  <c r="N341" i="1"/>
  <c r="M341" i="1"/>
  <c r="O341" i="1" s="1"/>
  <c r="N340" i="1"/>
  <c r="M340" i="1"/>
  <c r="O340" i="1" s="1"/>
  <c r="N339" i="1"/>
  <c r="M339" i="1"/>
  <c r="O339" i="1" s="1"/>
  <c r="N338" i="1"/>
  <c r="M338" i="1"/>
  <c r="O338" i="1" s="1"/>
  <c r="N337" i="1"/>
  <c r="M337" i="1"/>
  <c r="O337" i="1" s="1"/>
  <c r="N336" i="1"/>
  <c r="M336" i="1"/>
  <c r="O336" i="1" s="1"/>
  <c r="N335" i="1"/>
  <c r="M335" i="1"/>
  <c r="O335" i="1" s="1"/>
  <c r="N334" i="1"/>
  <c r="M334" i="1"/>
  <c r="O334" i="1" s="1"/>
  <c r="N333" i="1"/>
  <c r="M333" i="1"/>
  <c r="O333" i="1" s="1"/>
  <c r="N332" i="1"/>
  <c r="M332" i="1"/>
  <c r="O332" i="1" s="1"/>
  <c r="N331" i="1"/>
  <c r="M331" i="1"/>
  <c r="O331" i="1" s="1"/>
  <c r="N330" i="1"/>
  <c r="M330" i="1"/>
  <c r="O330" i="1" s="1"/>
  <c r="N329" i="1"/>
  <c r="M329" i="1"/>
  <c r="O329" i="1" s="1"/>
  <c r="N328" i="1"/>
  <c r="M328" i="1"/>
  <c r="O328" i="1" s="1"/>
  <c r="N327" i="1"/>
  <c r="M327" i="1"/>
  <c r="O327" i="1" s="1"/>
  <c r="N326" i="1"/>
  <c r="M326" i="1"/>
  <c r="O326" i="1" s="1"/>
  <c r="N325" i="1"/>
  <c r="M325" i="1"/>
  <c r="O325" i="1" s="1"/>
  <c r="N324" i="1"/>
  <c r="M324" i="1"/>
  <c r="O324" i="1" s="1"/>
  <c r="N323" i="1"/>
  <c r="M323" i="1"/>
  <c r="O323" i="1" s="1"/>
  <c r="N322" i="1"/>
  <c r="M322" i="1"/>
  <c r="O322" i="1" s="1"/>
  <c r="N321" i="1"/>
  <c r="M321" i="1"/>
  <c r="O321" i="1" s="1"/>
  <c r="N320" i="1"/>
  <c r="M320" i="1"/>
  <c r="O320" i="1" s="1"/>
  <c r="N319" i="1"/>
  <c r="M319" i="1"/>
  <c r="O319" i="1" s="1"/>
  <c r="N318" i="1"/>
  <c r="M318" i="1"/>
  <c r="O318" i="1" s="1"/>
  <c r="N317" i="1"/>
  <c r="M317" i="1"/>
  <c r="O317" i="1" s="1"/>
  <c r="N316" i="1"/>
  <c r="M316" i="1"/>
  <c r="O316" i="1" s="1"/>
  <c r="N315" i="1"/>
  <c r="M315" i="1"/>
  <c r="O315" i="1" s="1"/>
  <c r="N314" i="1"/>
  <c r="M314" i="1"/>
  <c r="O314" i="1" s="1"/>
  <c r="N313" i="1"/>
  <c r="M313" i="1"/>
  <c r="O313" i="1" s="1"/>
  <c r="N312" i="1"/>
  <c r="M312" i="1"/>
  <c r="O312" i="1" s="1"/>
  <c r="N311" i="1"/>
  <c r="M311" i="1"/>
  <c r="O311" i="1" s="1"/>
  <c r="N310" i="1"/>
  <c r="M310" i="1"/>
  <c r="O310" i="1" s="1"/>
  <c r="N309" i="1"/>
  <c r="M309" i="1"/>
  <c r="O309" i="1" s="1"/>
  <c r="N308" i="1"/>
  <c r="M308" i="1"/>
  <c r="O308" i="1" s="1"/>
  <c r="N307" i="1"/>
  <c r="M307" i="1"/>
  <c r="O307" i="1" s="1"/>
  <c r="N306" i="1"/>
  <c r="M306" i="1"/>
  <c r="O306" i="1" s="1"/>
  <c r="N305" i="1"/>
  <c r="M305" i="1"/>
  <c r="O305" i="1" s="1"/>
  <c r="N303" i="1"/>
  <c r="M303" i="1"/>
  <c r="O303" i="1" s="1"/>
  <c r="N302" i="1"/>
  <c r="M302" i="1"/>
  <c r="O302" i="1" s="1"/>
  <c r="N301" i="1"/>
  <c r="M301" i="1"/>
  <c r="O301" i="1" s="1"/>
  <c r="N300" i="1"/>
  <c r="M300" i="1"/>
  <c r="O300" i="1" s="1"/>
  <c r="N299" i="1"/>
  <c r="M299" i="1"/>
  <c r="O299" i="1" s="1"/>
  <c r="N298" i="1"/>
  <c r="M298" i="1"/>
  <c r="O298" i="1" s="1"/>
  <c r="N297" i="1"/>
  <c r="M297" i="1"/>
  <c r="O297" i="1" s="1"/>
  <c r="N296" i="1"/>
  <c r="M296" i="1"/>
  <c r="O296" i="1" s="1"/>
  <c r="N295" i="1"/>
  <c r="M295" i="1"/>
  <c r="O295" i="1" s="1"/>
  <c r="N294" i="1"/>
  <c r="M294" i="1"/>
  <c r="O294" i="1" s="1"/>
  <c r="N293" i="1"/>
  <c r="M293" i="1"/>
  <c r="O293" i="1" s="1"/>
  <c r="N292" i="1"/>
  <c r="M292" i="1"/>
  <c r="O292" i="1" s="1"/>
  <c r="N291" i="1"/>
  <c r="M291" i="1"/>
  <c r="O291" i="1" s="1"/>
  <c r="N290" i="1"/>
  <c r="M290" i="1"/>
  <c r="O290" i="1" s="1"/>
  <c r="N289" i="1"/>
  <c r="M289" i="1"/>
  <c r="O289" i="1" s="1"/>
  <c r="N288" i="1"/>
  <c r="M288" i="1"/>
  <c r="O288" i="1" s="1"/>
  <c r="N287" i="1"/>
  <c r="M287" i="1"/>
  <c r="O287" i="1" s="1"/>
  <c r="N286" i="1"/>
  <c r="M286" i="1"/>
  <c r="O286" i="1" s="1"/>
  <c r="N285" i="1"/>
  <c r="M285" i="1"/>
  <c r="O285" i="1" s="1"/>
  <c r="N284" i="1"/>
  <c r="M284" i="1"/>
  <c r="O284" i="1" s="1"/>
  <c r="N283" i="1"/>
  <c r="M283" i="1"/>
  <c r="O283" i="1" s="1"/>
  <c r="N282" i="1"/>
  <c r="M282" i="1"/>
  <c r="O282" i="1" s="1"/>
  <c r="N281" i="1"/>
  <c r="M281" i="1"/>
  <c r="O281" i="1" s="1"/>
  <c r="N280" i="1"/>
  <c r="M280" i="1"/>
  <c r="O280" i="1" s="1"/>
  <c r="N279" i="1"/>
  <c r="M279" i="1"/>
  <c r="O279" i="1" s="1"/>
  <c r="N278" i="1"/>
  <c r="M278" i="1"/>
  <c r="O278" i="1" s="1"/>
  <c r="N277" i="1"/>
  <c r="M277" i="1"/>
  <c r="O277" i="1" s="1"/>
  <c r="N276" i="1"/>
  <c r="M276" i="1"/>
  <c r="O276" i="1" s="1"/>
  <c r="N275" i="1"/>
  <c r="M275" i="1"/>
  <c r="O275" i="1" s="1"/>
  <c r="N274" i="1"/>
  <c r="M274" i="1"/>
  <c r="O274" i="1" s="1"/>
  <c r="N273" i="1"/>
  <c r="M273" i="1"/>
  <c r="O273" i="1" s="1"/>
  <c r="N272" i="1"/>
  <c r="M272" i="1"/>
  <c r="O272" i="1" s="1"/>
  <c r="N271" i="1"/>
  <c r="M271" i="1"/>
  <c r="O271" i="1" s="1"/>
  <c r="N270" i="1"/>
  <c r="M270" i="1"/>
  <c r="O270" i="1" s="1"/>
  <c r="N269" i="1"/>
  <c r="M269" i="1"/>
  <c r="O269" i="1" s="1"/>
  <c r="N268" i="1"/>
  <c r="M268" i="1"/>
  <c r="O268" i="1" s="1"/>
  <c r="N267" i="1"/>
  <c r="M267" i="1"/>
  <c r="O267" i="1" s="1"/>
  <c r="N266" i="1"/>
  <c r="M266" i="1"/>
  <c r="O266" i="1" s="1"/>
  <c r="N265" i="1"/>
  <c r="M265" i="1"/>
  <c r="O265" i="1" s="1"/>
  <c r="N264" i="1"/>
  <c r="M264" i="1"/>
  <c r="O264" i="1" s="1"/>
  <c r="N263" i="1"/>
  <c r="M263" i="1"/>
  <c r="O263" i="1" s="1"/>
  <c r="N262" i="1"/>
  <c r="M262" i="1"/>
  <c r="O262" i="1" s="1"/>
  <c r="N261" i="1"/>
  <c r="M261" i="1"/>
  <c r="O261" i="1" s="1"/>
  <c r="N260" i="1"/>
  <c r="M260" i="1"/>
  <c r="O260" i="1" s="1"/>
  <c r="N259" i="1"/>
  <c r="M259" i="1"/>
  <c r="O259" i="1" s="1"/>
  <c r="N258" i="1"/>
  <c r="M258" i="1"/>
  <c r="O258" i="1" s="1"/>
  <c r="N257" i="1"/>
  <c r="M257" i="1"/>
  <c r="O257" i="1" s="1"/>
  <c r="N256" i="1"/>
  <c r="M256" i="1"/>
  <c r="O256" i="1" s="1"/>
  <c r="N255" i="1"/>
  <c r="M255" i="1"/>
  <c r="O255" i="1" s="1"/>
  <c r="N254" i="1"/>
  <c r="M254" i="1"/>
  <c r="O254" i="1" s="1"/>
  <c r="N253" i="1"/>
  <c r="M253" i="1"/>
  <c r="O253" i="1" s="1"/>
  <c r="N252" i="1"/>
  <c r="M252" i="1"/>
  <c r="O252" i="1" s="1"/>
  <c r="N251" i="1"/>
  <c r="M251" i="1"/>
  <c r="O251" i="1" s="1"/>
  <c r="N250" i="1"/>
  <c r="M250" i="1"/>
  <c r="O250" i="1" s="1"/>
  <c r="N249" i="1"/>
  <c r="M249" i="1"/>
  <c r="O249" i="1" s="1"/>
  <c r="N248" i="1"/>
  <c r="M248" i="1"/>
  <c r="O248" i="1" s="1"/>
  <c r="N247" i="1"/>
  <c r="M247" i="1"/>
  <c r="O247" i="1" s="1"/>
  <c r="N246" i="1"/>
  <c r="M246" i="1"/>
  <c r="O246" i="1" s="1"/>
  <c r="N245" i="1"/>
  <c r="M245" i="1"/>
  <c r="O245" i="1" s="1"/>
  <c r="N244" i="1"/>
  <c r="M244" i="1"/>
  <c r="O244" i="1" s="1"/>
  <c r="N243" i="1"/>
  <c r="M243" i="1"/>
  <c r="O243" i="1" s="1"/>
  <c r="N242" i="1"/>
  <c r="M242" i="1"/>
  <c r="O242" i="1" s="1"/>
  <c r="N241" i="1"/>
  <c r="M241" i="1"/>
  <c r="O241" i="1" s="1"/>
  <c r="N240" i="1"/>
  <c r="M240" i="1"/>
  <c r="O240" i="1" s="1"/>
  <c r="N239" i="1"/>
  <c r="M239" i="1"/>
  <c r="O239" i="1" s="1"/>
  <c r="N238" i="1"/>
  <c r="M238" i="1"/>
  <c r="O238" i="1" s="1"/>
  <c r="N237" i="1"/>
  <c r="M237" i="1"/>
  <c r="O237" i="1" s="1"/>
  <c r="N236" i="1"/>
  <c r="M236" i="1"/>
  <c r="O236" i="1" s="1"/>
  <c r="N235" i="1"/>
  <c r="M235" i="1"/>
  <c r="O235" i="1" s="1"/>
  <c r="N234" i="1"/>
  <c r="M234" i="1"/>
  <c r="O234" i="1" s="1"/>
  <c r="N233" i="1"/>
  <c r="M233" i="1"/>
  <c r="O233" i="1" s="1"/>
  <c r="N232" i="1"/>
  <c r="M232" i="1"/>
  <c r="O232" i="1" s="1"/>
  <c r="N231" i="1"/>
  <c r="M231" i="1"/>
  <c r="O231" i="1" s="1"/>
  <c r="N230" i="1"/>
  <c r="M230" i="1"/>
  <c r="O230" i="1" s="1"/>
  <c r="N229" i="1"/>
  <c r="M229" i="1"/>
  <c r="O229" i="1" s="1"/>
  <c r="N228" i="1"/>
  <c r="M228" i="1"/>
  <c r="O228" i="1" s="1"/>
  <c r="N227" i="1"/>
  <c r="M227" i="1"/>
  <c r="O227" i="1" s="1"/>
  <c r="N226" i="1"/>
  <c r="M226" i="1"/>
  <c r="O226" i="1" s="1"/>
  <c r="N225" i="1"/>
  <c r="M225" i="1"/>
  <c r="O225" i="1" s="1"/>
  <c r="N224" i="1"/>
  <c r="M224" i="1"/>
  <c r="O224" i="1" s="1"/>
  <c r="N223" i="1"/>
  <c r="M223" i="1"/>
  <c r="O223" i="1" s="1"/>
  <c r="N222" i="1"/>
  <c r="M222" i="1"/>
  <c r="O222" i="1" s="1"/>
  <c r="N221" i="1"/>
  <c r="M221" i="1"/>
  <c r="O221" i="1" s="1"/>
  <c r="N220" i="1"/>
  <c r="M220" i="1"/>
  <c r="O220" i="1" s="1"/>
  <c r="N219" i="1"/>
  <c r="M219" i="1"/>
  <c r="O219" i="1" s="1"/>
  <c r="N218" i="1"/>
  <c r="M218" i="1"/>
  <c r="O218" i="1" s="1"/>
  <c r="N217" i="1"/>
  <c r="M217" i="1"/>
  <c r="O217" i="1" s="1"/>
  <c r="N216" i="1"/>
  <c r="M216" i="1"/>
  <c r="O216" i="1" s="1"/>
  <c r="N215" i="1"/>
  <c r="M215" i="1"/>
  <c r="O215" i="1" s="1"/>
  <c r="N214" i="1"/>
  <c r="M214" i="1"/>
  <c r="O214" i="1" s="1"/>
  <c r="N213" i="1"/>
  <c r="M213" i="1"/>
  <c r="O213" i="1" s="1"/>
  <c r="N212" i="1"/>
  <c r="M212" i="1"/>
  <c r="O212" i="1" s="1"/>
  <c r="N211" i="1"/>
  <c r="M211" i="1"/>
  <c r="O211" i="1" s="1"/>
  <c r="N210" i="1"/>
  <c r="M210" i="1"/>
  <c r="O210" i="1" s="1"/>
  <c r="N209" i="1"/>
  <c r="M209" i="1"/>
  <c r="O209" i="1" s="1"/>
  <c r="N208" i="1"/>
  <c r="M208" i="1"/>
  <c r="O208" i="1" s="1"/>
  <c r="N207" i="1"/>
  <c r="M207" i="1"/>
  <c r="O207" i="1" s="1"/>
  <c r="N206" i="1"/>
  <c r="M206" i="1"/>
  <c r="O206" i="1" s="1"/>
  <c r="N205" i="1"/>
  <c r="M205" i="1"/>
  <c r="O205" i="1" s="1"/>
  <c r="N204" i="1"/>
  <c r="M204" i="1"/>
  <c r="O204" i="1" s="1"/>
  <c r="N203" i="1"/>
  <c r="M203" i="1"/>
  <c r="O203" i="1" s="1"/>
  <c r="O202" i="1"/>
  <c r="N202" i="1"/>
  <c r="M202" i="1"/>
  <c r="N201" i="1"/>
  <c r="M201" i="1"/>
  <c r="O201" i="1" s="1"/>
  <c r="N200" i="1"/>
  <c r="M200" i="1"/>
  <c r="O200" i="1" s="1"/>
  <c r="N199" i="1"/>
  <c r="M199" i="1"/>
  <c r="O199" i="1" s="1"/>
  <c r="N198" i="1"/>
  <c r="M198" i="1"/>
  <c r="O198" i="1" s="1"/>
  <c r="N197" i="1"/>
  <c r="M197" i="1"/>
  <c r="O197" i="1" s="1"/>
  <c r="N196" i="1"/>
  <c r="M196" i="1"/>
  <c r="O196" i="1" s="1"/>
  <c r="N195" i="1"/>
  <c r="M195" i="1"/>
  <c r="O195" i="1" s="1"/>
  <c r="N194" i="1"/>
  <c r="M194" i="1"/>
  <c r="O194" i="1" s="1"/>
  <c r="N193" i="1"/>
  <c r="M193" i="1"/>
  <c r="O193" i="1" s="1"/>
  <c r="N192" i="1"/>
  <c r="M192" i="1"/>
  <c r="O192" i="1" s="1"/>
  <c r="N190" i="1"/>
  <c r="M190" i="1"/>
  <c r="O190" i="1" s="1"/>
  <c r="N189" i="1"/>
  <c r="M189" i="1"/>
  <c r="O189" i="1" s="1"/>
  <c r="N188" i="1"/>
  <c r="M188" i="1"/>
  <c r="O188" i="1" s="1"/>
  <c r="N187" i="1"/>
  <c r="M187" i="1"/>
  <c r="O187" i="1" s="1"/>
  <c r="N186" i="1"/>
  <c r="M186" i="1"/>
  <c r="O186" i="1" s="1"/>
  <c r="N185" i="1"/>
  <c r="M185" i="1"/>
  <c r="O185" i="1" s="1"/>
  <c r="N184" i="1"/>
  <c r="M184" i="1"/>
  <c r="O184" i="1" s="1"/>
  <c r="N183" i="1"/>
  <c r="M183" i="1"/>
  <c r="O183" i="1" s="1"/>
  <c r="N182" i="1"/>
  <c r="M182" i="1"/>
  <c r="O182" i="1" s="1"/>
  <c r="N181" i="1"/>
  <c r="M181" i="1"/>
  <c r="O181" i="1" s="1"/>
  <c r="N180" i="1"/>
  <c r="M180" i="1"/>
  <c r="O180" i="1" s="1"/>
  <c r="N179" i="1"/>
  <c r="M179" i="1"/>
  <c r="O179" i="1" s="1"/>
  <c r="N178" i="1"/>
  <c r="M178" i="1"/>
  <c r="O178" i="1" s="1"/>
  <c r="N177" i="1"/>
  <c r="M177" i="1"/>
  <c r="O177" i="1" s="1"/>
  <c r="N176" i="1"/>
  <c r="M176" i="1"/>
  <c r="O176" i="1" s="1"/>
  <c r="N175" i="1"/>
  <c r="M175" i="1"/>
  <c r="O175" i="1" s="1"/>
  <c r="N174" i="1"/>
  <c r="M174" i="1"/>
  <c r="O174" i="1" s="1"/>
  <c r="N173" i="1"/>
  <c r="M173" i="1"/>
  <c r="O173" i="1" s="1"/>
  <c r="N172" i="1"/>
  <c r="M172" i="1"/>
  <c r="O172" i="1" s="1"/>
  <c r="N171" i="1"/>
  <c r="M171" i="1"/>
  <c r="O171" i="1" s="1"/>
  <c r="N170" i="1"/>
  <c r="M170" i="1"/>
  <c r="O170" i="1" s="1"/>
  <c r="N169" i="1"/>
  <c r="M169" i="1"/>
  <c r="O169" i="1" s="1"/>
  <c r="N168" i="1"/>
  <c r="M168" i="1"/>
  <c r="O168" i="1" s="1"/>
  <c r="N167" i="1"/>
  <c r="M167" i="1"/>
  <c r="O167" i="1" s="1"/>
  <c r="N166" i="1"/>
  <c r="M166" i="1"/>
  <c r="O166" i="1" s="1"/>
  <c r="N165" i="1"/>
  <c r="M165" i="1"/>
  <c r="O165" i="1" s="1"/>
  <c r="N164" i="1"/>
  <c r="M164" i="1"/>
  <c r="O164" i="1" s="1"/>
  <c r="N163" i="1"/>
  <c r="M163" i="1"/>
  <c r="O163" i="1" s="1"/>
  <c r="N162" i="1"/>
  <c r="M162" i="1"/>
  <c r="O162" i="1" s="1"/>
  <c r="N161" i="1"/>
  <c r="M161" i="1"/>
  <c r="O161" i="1" s="1"/>
  <c r="N160" i="1"/>
  <c r="M160" i="1"/>
  <c r="O160" i="1" s="1"/>
  <c r="N159" i="1"/>
  <c r="M159" i="1"/>
  <c r="O159" i="1" s="1"/>
  <c r="N158" i="1"/>
  <c r="M158" i="1"/>
  <c r="O158" i="1" s="1"/>
  <c r="N157" i="1"/>
  <c r="M157" i="1"/>
  <c r="O157" i="1" s="1"/>
  <c r="N156" i="1"/>
  <c r="M156" i="1"/>
  <c r="O156" i="1" s="1"/>
  <c r="N155" i="1"/>
  <c r="M155" i="1"/>
  <c r="O155" i="1" s="1"/>
  <c r="N154" i="1"/>
  <c r="M154" i="1"/>
  <c r="O154" i="1" s="1"/>
  <c r="N153" i="1"/>
  <c r="M153" i="1"/>
  <c r="O153" i="1" s="1"/>
  <c r="N152" i="1"/>
  <c r="M152" i="1"/>
  <c r="O152" i="1" s="1"/>
  <c r="N151" i="1"/>
  <c r="M151" i="1"/>
  <c r="O151" i="1" s="1"/>
  <c r="N150" i="1"/>
  <c r="M150" i="1"/>
  <c r="O150" i="1" s="1"/>
  <c r="N149" i="1"/>
  <c r="M149" i="1"/>
  <c r="O149" i="1" s="1"/>
  <c r="N148" i="1"/>
  <c r="M148" i="1"/>
  <c r="O148" i="1" s="1"/>
  <c r="N147" i="1"/>
  <c r="M147" i="1"/>
  <c r="O147" i="1" s="1"/>
  <c r="N146" i="1"/>
  <c r="M146" i="1"/>
  <c r="O146" i="1" s="1"/>
  <c r="N145" i="1"/>
  <c r="M145" i="1"/>
  <c r="O145" i="1" s="1"/>
  <c r="N144" i="1"/>
  <c r="M144" i="1"/>
  <c r="O144" i="1" s="1"/>
  <c r="N143" i="1"/>
  <c r="M143" i="1"/>
  <c r="O143" i="1" s="1"/>
  <c r="N142" i="1"/>
  <c r="M142" i="1"/>
  <c r="O142" i="1" s="1"/>
  <c r="N141" i="1"/>
  <c r="M141" i="1"/>
  <c r="O141" i="1" s="1"/>
  <c r="N140" i="1"/>
  <c r="M140" i="1"/>
  <c r="O140" i="1" s="1"/>
  <c r="N139" i="1"/>
  <c r="M139" i="1"/>
  <c r="O139" i="1" s="1"/>
  <c r="N138" i="1"/>
  <c r="M138" i="1"/>
  <c r="O138" i="1" s="1"/>
  <c r="N137" i="1"/>
  <c r="M137" i="1"/>
  <c r="O137" i="1" s="1"/>
  <c r="N136" i="1"/>
  <c r="M136" i="1"/>
  <c r="O136" i="1" s="1"/>
  <c r="N135" i="1"/>
  <c r="M135" i="1"/>
  <c r="O135" i="1" s="1"/>
  <c r="N134" i="1"/>
  <c r="M134" i="1"/>
  <c r="O134" i="1" s="1"/>
  <c r="N133" i="1"/>
  <c r="M133" i="1"/>
  <c r="O133" i="1" s="1"/>
  <c r="N132" i="1"/>
  <c r="M132" i="1"/>
  <c r="O132" i="1" s="1"/>
  <c r="N131" i="1"/>
  <c r="M131" i="1"/>
  <c r="O131" i="1" s="1"/>
  <c r="N130" i="1"/>
  <c r="M130" i="1"/>
  <c r="O130" i="1" s="1"/>
  <c r="N129" i="1"/>
  <c r="M129" i="1"/>
  <c r="O129" i="1" s="1"/>
  <c r="N128" i="1"/>
  <c r="M128" i="1"/>
  <c r="O128" i="1" s="1"/>
  <c r="N127" i="1"/>
  <c r="M127" i="1"/>
  <c r="O127" i="1" s="1"/>
  <c r="N126" i="1"/>
  <c r="M126" i="1"/>
  <c r="O126" i="1" s="1"/>
  <c r="N125" i="1"/>
  <c r="M125" i="1"/>
  <c r="O125" i="1" s="1"/>
  <c r="N124" i="1"/>
  <c r="M124" i="1"/>
  <c r="O124" i="1" s="1"/>
  <c r="N123" i="1"/>
  <c r="M123" i="1"/>
  <c r="O123" i="1" s="1"/>
  <c r="N122" i="1"/>
  <c r="M122" i="1"/>
  <c r="O122" i="1" s="1"/>
  <c r="N121" i="1"/>
  <c r="M121" i="1"/>
  <c r="O121" i="1" s="1"/>
  <c r="N120" i="1"/>
  <c r="M120" i="1"/>
  <c r="O120" i="1" s="1"/>
  <c r="N119" i="1"/>
  <c r="M119" i="1"/>
  <c r="O119" i="1" s="1"/>
  <c r="N118" i="1"/>
  <c r="M118" i="1"/>
  <c r="O118" i="1" s="1"/>
  <c r="N117" i="1"/>
  <c r="M117" i="1"/>
  <c r="O117" i="1" s="1"/>
  <c r="N116" i="1"/>
  <c r="M116" i="1"/>
  <c r="O116" i="1" s="1"/>
  <c r="N115" i="1"/>
  <c r="M115" i="1"/>
  <c r="O115" i="1" s="1"/>
  <c r="N114" i="1"/>
  <c r="M114" i="1"/>
  <c r="O114" i="1" s="1"/>
  <c r="N113" i="1"/>
  <c r="M113" i="1"/>
  <c r="O113" i="1" s="1"/>
  <c r="N112" i="1"/>
  <c r="M112" i="1"/>
  <c r="O112" i="1" s="1"/>
  <c r="N111" i="1"/>
  <c r="M111" i="1"/>
  <c r="O111" i="1" s="1"/>
  <c r="N110" i="1"/>
  <c r="M110" i="1"/>
  <c r="O110" i="1" s="1"/>
  <c r="N109" i="1"/>
  <c r="M109" i="1"/>
  <c r="O109" i="1" s="1"/>
  <c r="N108" i="1"/>
  <c r="M108" i="1"/>
  <c r="O108" i="1" s="1"/>
  <c r="N107" i="1"/>
  <c r="M107" i="1"/>
  <c r="O107" i="1" s="1"/>
  <c r="N106" i="1"/>
  <c r="M106" i="1"/>
  <c r="O106" i="1" s="1"/>
  <c r="N105" i="1"/>
  <c r="M105" i="1"/>
  <c r="O105" i="1" s="1"/>
  <c r="N104" i="1"/>
  <c r="M104" i="1"/>
  <c r="O104" i="1" s="1"/>
  <c r="N103" i="1"/>
  <c r="M103" i="1"/>
  <c r="O103" i="1" s="1"/>
  <c r="N102" i="1"/>
  <c r="M102" i="1"/>
  <c r="O102" i="1" s="1"/>
  <c r="N101" i="1"/>
  <c r="M101" i="1"/>
  <c r="O101" i="1" s="1"/>
  <c r="N100" i="1"/>
  <c r="M100" i="1"/>
  <c r="O100" i="1" s="1"/>
  <c r="N99" i="1"/>
  <c r="M99" i="1"/>
  <c r="O99" i="1" s="1"/>
  <c r="N98" i="1"/>
  <c r="M98" i="1"/>
  <c r="O98" i="1" s="1"/>
  <c r="N97" i="1"/>
  <c r="M97" i="1"/>
  <c r="O97" i="1" s="1"/>
  <c r="N96" i="1"/>
  <c r="M96" i="1"/>
  <c r="O96" i="1" s="1"/>
  <c r="N95" i="1"/>
  <c r="M95" i="1"/>
  <c r="O95" i="1" s="1"/>
  <c r="N94" i="1"/>
  <c r="M94" i="1"/>
  <c r="O94" i="1" s="1"/>
  <c r="N93" i="1"/>
  <c r="M93" i="1"/>
  <c r="O93" i="1" s="1"/>
  <c r="N92" i="1"/>
  <c r="M92" i="1"/>
  <c r="O92" i="1" s="1"/>
  <c r="N91" i="1"/>
  <c r="M91" i="1"/>
  <c r="O91" i="1" s="1"/>
  <c r="N90" i="1"/>
  <c r="M90" i="1"/>
  <c r="O90" i="1" s="1"/>
  <c r="N89" i="1"/>
  <c r="M89" i="1"/>
  <c r="O89" i="1" s="1"/>
  <c r="N88" i="1"/>
  <c r="M88" i="1"/>
  <c r="O88" i="1" s="1"/>
  <c r="N87" i="1"/>
  <c r="M87" i="1"/>
  <c r="O87" i="1" s="1"/>
  <c r="N86" i="1"/>
  <c r="M86" i="1"/>
  <c r="O86" i="1" s="1"/>
  <c r="N85" i="1"/>
  <c r="M85" i="1"/>
  <c r="O85" i="1" s="1"/>
  <c r="N84" i="1"/>
  <c r="M84" i="1"/>
  <c r="O84" i="1" s="1"/>
  <c r="N83" i="1"/>
  <c r="M83" i="1"/>
  <c r="O83" i="1" s="1"/>
  <c r="N82" i="1"/>
  <c r="M82" i="1"/>
  <c r="O82" i="1" s="1"/>
  <c r="N81" i="1"/>
  <c r="M81" i="1"/>
  <c r="O81" i="1" s="1"/>
  <c r="N80" i="1"/>
  <c r="M80" i="1"/>
  <c r="O80" i="1" s="1"/>
  <c r="N79" i="1"/>
  <c r="M79" i="1"/>
  <c r="O79" i="1" s="1"/>
  <c r="N78" i="1"/>
  <c r="M78" i="1"/>
  <c r="O78" i="1" s="1"/>
  <c r="N77" i="1"/>
  <c r="M77" i="1"/>
  <c r="O77" i="1" s="1"/>
  <c r="N76" i="1"/>
  <c r="M76" i="1"/>
  <c r="O76" i="1" s="1"/>
  <c r="N75" i="1"/>
  <c r="M75" i="1"/>
  <c r="O75" i="1" s="1"/>
  <c r="N74" i="1"/>
  <c r="M74" i="1"/>
  <c r="O74" i="1" s="1"/>
  <c r="N73" i="1"/>
  <c r="M73" i="1"/>
  <c r="O73" i="1" s="1"/>
  <c r="N72" i="1"/>
  <c r="M72" i="1"/>
  <c r="O72" i="1" s="1"/>
  <c r="N71" i="1"/>
  <c r="M71" i="1"/>
  <c r="O71" i="1" s="1"/>
  <c r="N70" i="1"/>
  <c r="M70" i="1"/>
  <c r="O70" i="1" s="1"/>
  <c r="N69" i="1"/>
  <c r="M69" i="1"/>
  <c r="O69" i="1" s="1"/>
  <c r="N68" i="1"/>
  <c r="M68" i="1"/>
  <c r="O68" i="1" s="1"/>
  <c r="N67" i="1"/>
  <c r="M67" i="1"/>
  <c r="O67" i="1" s="1"/>
  <c r="N66" i="1"/>
  <c r="M66" i="1"/>
  <c r="O66" i="1" s="1"/>
  <c r="N65" i="1"/>
  <c r="M65" i="1"/>
  <c r="O65" i="1" s="1"/>
  <c r="N64" i="1"/>
  <c r="M64" i="1"/>
  <c r="O64" i="1" s="1"/>
  <c r="N63" i="1"/>
  <c r="M63" i="1"/>
  <c r="O63" i="1" s="1"/>
  <c r="N62" i="1"/>
  <c r="M62" i="1"/>
  <c r="O62" i="1" s="1"/>
  <c r="N61" i="1"/>
  <c r="M61" i="1"/>
  <c r="O61" i="1" s="1"/>
  <c r="N60" i="1"/>
  <c r="M60" i="1"/>
  <c r="O60" i="1" s="1"/>
  <c r="N59" i="1"/>
  <c r="M59" i="1"/>
  <c r="O59" i="1" s="1"/>
  <c r="N58" i="1"/>
  <c r="M58" i="1"/>
  <c r="O58" i="1" s="1"/>
  <c r="N57" i="1"/>
  <c r="M57" i="1"/>
  <c r="O57" i="1" s="1"/>
  <c r="N56" i="1"/>
  <c r="M56" i="1"/>
  <c r="O56" i="1" s="1"/>
  <c r="N55" i="1"/>
  <c r="M55" i="1"/>
  <c r="O55" i="1" s="1"/>
  <c r="N54" i="1"/>
  <c r="M54" i="1"/>
  <c r="O54" i="1" s="1"/>
  <c r="N53" i="1"/>
  <c r="M53" i="1"/>
  <c r="O53" i="1" s="1"/>
  <c r="N52" i="1"/>
  <c r="M52" i="1"/>
  <c r="O52" i="1" s="1"/>
  <c r="O51" i="1"/>
  <c r="N51" i="1"/>
  <c r="M51" i="1"/>
  <c r="N50" i="1"/>
  <c r="M50" i="1"/>
  <c r="O50" i="1" s="1"/>
  <c r="N49" i="1"/>
  <c r="M49" i="1"/>
  <c r="O49" i="1" s="1"/>
  <c r="N48" i="1"/>
  <c r="M48" i="1"/>
  <c r="O48" i="1" s="1"/>
  <c r="N47" i="1"/>
  <c r="M47" i="1"/>
  <c r="O47" i="1" s="1"/>
  <c r="N46" i="1"/>
  <c r="M46" i="1"/>
  <c r="O46" i="1" s="1"/>
  <c r="N45" i="1"/>
  <c r="M45" i="1"/>
  <c r="O45" i="1" s="1"/>
  <c r="N44" i="1"/>
  <c r="M44" i="1"/>
  <c r="O44" i="1" s="1"/>
  <c r="N43" i="1"/>
  <c r="M43" i="1"/>
  <c r="O43" i="1" s="1"/>
  <c r="N42" i="1"/>
  <c r="M42" i="1"/>
  <c r="O42" i="1" s="1"/>
  <c r="N41" i="1"/>
  <c r="M41" i="1"/>
  <c r="O41" i="1" s="1"/>
  <c r="N40" i="1"/>
  <c r="M40" i="1"/>
  <c r="O40" i="1" s="1"/>
  <c r="N39" i="1"/>
  <c r="M39" i="1"/>
  <c r="O39" i="1" s="1"/>
  <c r="N38" i="1"/>
  <c r="M38" i="1"/>
  <c r="O38" i="1" s="1"/>
  <c r="N37" i="1"/>
  <c r="M37" i="1"/>
  <c r="O37" i="1" s="1"/>
  <c r="N36" i="1"/>
  <c r="M36" i="1"/>
  <c r="O36" i="1" s="1"/>
  <c r="N35" i="1"/>
  <c r="M35" i="1"/>
  <c r="O35" i="1" s="1"/>
  <c r="N34" i="1"/>
  <c r="M34" i="1"/>
  <c r="O34" i="1" s="1"/>
  <c r="N33" i="1"/>
  <c r="M33" i="1"/>
  <c r="O33" i="1" s="1"/>
  <c r="N32" i="1"/>
  <c r="M32" i="1"/>
  <c r="O32" i="1" s="1"/>
  <c r="N31" i="1"/>
  <c r="M31" i="1"/>
  <c r="O31" i="1" s="1"/>
  <c r="N30" i="1"/>
  <c r="M30" i="1"/>
  <c r="O30" i="1" s="1"/>
  <c r="N29" i="1"/>
  <c r="M29" i="1"/>
  <c r="O29" i="1" s="1"/>
  <c r="N28" i="1"/>
  <c r="M28" i="1"/>
  <c r="O28" i="1" s="1"/>
  <c r="N27" i="1"/>
  <c r="M27" i="1"/>
  <c r="O27" i="1" s="1"/>
  <c r="N26" i="1"/>
  <c r="M26" i="1"/>
  <c r="O26" i="1" s="1"/>
  <c r="N25" i="1"/>
  <c r="M25" i="1"/>
  <c r="O25" i="1" s="1"/>
  <c r="N24" i="1"/>
  <c r="M24" i="1"/>
  <c r="O24" i="1" s="1"/>
  <c r="N23" i="1"/>
  <c r="M23" i="1"/>
  <c r="O23" i="1" s="1"/>
  <c r="M15" i="1"/>
  <c r="N10" i="1"/>
  <c r="N11" i="1" s="1"/>
  <c r="N9" i="1"/>
  <c r="N13" i="1" s="1"/>
  <c r="N12" i="1" l="1"/>
  <c r="M10" i="1"/>
  <c r="M11" i="1" s="1"/>
  <c r="M9" i="1"/>
  <c r="M12" i="1" s="1"/>
  <c r="L1127" i="1" l="1"/>
  <c r="L1128" i="1" s="1"/>
  <c r="M13" i="1"/>
</calcChain>
</file>

<file path=xl/sharedStrings.xml><?xml version="1.0" encoding="utf-8"?>
<sst xmlns="http://schemas.openxmlformats.org/spreadsheetml/2006/main" count="5643" uniqueCount="3587">
  <si>
    <t xml:space="preserve">           Многолетники в кассетах (Европа) - весна 2027</t>
  </si>
  <si>
    <t>Подпишитесь на наш телеграм-канал, чтобы всегда быть в курсе последних новостей, предложений и акций:</t>
  </si>
  <si>
    <t>предварительное предложение*</t>
  </si>
  <si>
    <t xml:space="preserve">                                                Перед оформлением заказа, пожалуйста, ознакомьтесь с условиями работы и подтвердите своё согласие с ними:</t>
  </si>
  <si>
    <t>&gt;&gt;&gt; Условия работы &lt;&lt;&lt;</t>
  </si>
  <si>
    <t>нет</t>
  </si>
  <si>
    <t>https://t.me/plantmarket_russia</t>
  </si>
  <si>
    <t>Адрес склада: Владимирская область, Киржачский район, пос. Знаменское</t>
  </si>
  <si>
    <t>Курс ЦБ РФ+9</t>
  </si>
  <si>
    <t>Количество ящиков (УТ-00003772)</t>
  </si>
  <si>
    <t>Минимальный заказ на сорт: 1 кассета</t>
  </si>
  <si>
    <t>Сумма заказа без скидки за общий объем</t>
  </si>
  <si>
    <r>
      <t xml:space="preserve">Общий минимальный заказ: 500 €. </t>
    </r>
    <r>
      <rPr>
        <sz val="11"/>
        <color theme="1"/>
        <rFont val="Arial"/>
        <family val="2"/>
        <charset val="204"/>
      </rPr>
      <t xml:space="preserve">Для заказов от 300 € применяется торговая надбавка 10%  </t>
    </r>
  </si>
  <si>
    <t>Скидка/надбавка на растения</t>
  </si>
  <si>
    <t>Тара: пластиковые ящики 40х60х30 см, бесплатно</t>
  </si>
  <si>
    <t>Итоговая сумма заказа</t>
  </si>
  <si>
    <t>Задаток при бронировании: 10%; доплата 40% до 4 сентября 2026; доплата 50% за 3 недели до выдачи</t>
  </si>
  <si>
    <t>Оплата производится в рублях по курсу = ЦБ РФ+9 на момент зачисления денежных средств на наш р/сч</t>
  </si>
  <si>
    <t>Система скидок: при заказе более 2000 евро - 3%, более 3000 евро - 4%, более 5000 евро -5%</t>
  </si>
  <si>
    <t>Бесплатная доставка до ближайшего к нашему складу терминала ТК: ПЭК, ЖелДорЭкспедиция, Вера-1.</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</si>
  <si>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</si>
  <si>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Артикул 1С</t>
  </si>
  <si>
    <t>Артикул предварительно</t>
  </si>
  <si>
    <t>АП</t>
  </si>
  <si>
    <t>Черенков в кассете, шт (кратность заказа)</t>
  </si>
  <si>
    <r>
      <t xml:space="preserve">Цена, €
</t>
    </r>
    <r>
      <rPr>
        <b/>
        <sz val="9"/>
        <rFont val="Arial"/>
        <family val="2"/>
        <charset val="204"/>
      </rPr>
      <t>при заказе ≥300 шт на позицию</t>
    </r>
  </si>
  <si>
    <r>
      <t xml:space="preserve">Цена, €
</t>
    </r>
    <r>
      <rPr>
        <b/>
        <sz val="9"/>
        <rFont val="Arial"/>
        <family val="2"/>
        <charset val="204"/>
      </rPr>
      <t>при заказе &lt;300 шт на позицию</t>
    </r>
  </si>
  <si>
    <t>Заказ, кассет шт</t>
  </si>
  <si>
    <t>Кол-во черенков в заказе, шт</t>
  </si>
  <si>
    <t>Ящиков (предварительно)</t>
  </si>
  <si>
    <t>Предварительная сумма, €</t>
  </si>
  <si>
    <t>Период цветения</t>
  </si>
  <si>
    <t>Ширина</t>
  </si>
  <si>
    <t>Высота</t>
  </si>
  <si>
    <t>Зона зимостойкости</t>
  </si>
  <si>
    <t>*</t>
  </si>
  <si>
    <t>Морозники - специальный ассортимент</t>
  </si>
  <si>
    <t>54-11-0028</t>
  </si>
  <si>
    <t>Helleborus botanical</t>
  </si>
  <si>
    <t>Морозник ботанический</t>
  </si>
  <si>
    <t>abschasicus</t>
  </si>
  <si>
    <t>сеянец</t>
  </si>
  <si>
    <t>54-11-0026</t>
  </si>
  <si>
    <t>mulitifidus ssp bocconei 'Toscane'</t>
  </si>
  <si>
    <t>54-11-0030</t>
  </si>
  <si>
    <t>multifidus ssp bocconei</t>
  </si>
  <si>
    <t>54-11-0027</t>
  </si>
  <si>
    <t>odorus</t>
  </si>
  <si>
    <t>54-11-0023</t>
  </si>
  <si>
    <t>Party Dress</t>
  </si>
  <si>
    <t>54-11-Н-0074</t>
  </si>
  <si>
    <t>Helleborus foetidus</t>
  </si>
  <si>
    <t>Морозник вонючий</t>
  </si>
  <si>
    <t xml:space="preserve">Bowles Form </t>
  </si>
  <si>
    <t>54-11-Н-0075</t>
  </si>
  <si>
    <t xml:space="preserve">Fragrant </t>
  </si>
  <si>
    <t>54-11-Н-0076</t>
  </si>
  <si>
    <t>Miss Jeckyll</t>
  </si>
  <si>
    <t>54-11-Н-0077</t>
  </si>
  <si>
    <t>Ruth</t>
  </si>
  <si>
    <t>54-11-Н-0078</t>
  </si>
  <si>
    <t>Sienna</t>
  </si>
  <si>
    <t>54-11-Н-0079</t>
  </si>
  <si>
    <t>Sopron</t>
  </si>
  <si>
    <t>54-11-Н-0080</t>
  </si>
  <si>
    <t xml:space="preserve">Vogezen / Vosges </t>
  </si>
  <si>
    <t>54-11-Н-0081</t>
  </si>
  <si>
    <t xml:space="preserve">Wester Flisk     </t>
  </si>
  <si>
    <t>54-11-Н-0072</t>
  </si>
  <si>
    <t>Wilgenbroek Green</t>
  </si>
  <si>
    <t>54-11-Н-0073</t>
  </si>
  <si>
    <t>Wilgenbroek Yellow</t>
  </si>
  <si>
    <t>54-11-Н-0108</t>
  </si>
  <si>
    <t>Helleborus orientalis</t>
  </si>
  <si>
    <t>Морозник восточный</t>
  </si>
  <si>
    <t>ViV® AMALIA : white - double flowers</t>
  </si>
  <si>
    <t>микроклон</t>
  </si>
  <si>
    <t>54-11-Н-0106</t>
  </si>
  <si>
    <t>ViV® CELESTINA : pink spotted - single flowers</t>
  </si>
  <si>
    <t>54-11-Н-0109</t>
  </si>
  <si>
    <t>ViV® ELOISA : red spotted - single flowers</t>
  </si>
  <si>
    <t>54-11-Н-0111</t>
  </si>
  <si>
    <t>ViV® FIORENTINA : pink spotted - single flowers</t>
  </si>
  <si>
    <t>54-11-Н-0110</t>
  </si>
  <si>
    <t>ViV® HALINA : purple - single flowers</t>
  </si>
  <si>
    <t>54-11-Н-0107</t>
  </si>
  <si>
    <t>ViV® STEFANIA : red - double flowers</t>
  </si>
  <si>
    <t>54-11-Н-0105</t>
  </si>
  <si>
    <t>ViV® VICTORIA :  purple - non stop flowering - single flowers</t>
  </si>
  <si>
    <t>54-11-0006</t>
  </si>
  <si>
    <t>Helleborus orientalis anemone</t>
  </si>
  <si>
    <t>Морозник восточный анемоновидный</t>
  </si>
  <si>
    <t>apricot / абрикосовый</t>
  </si>
  <si>
    <t>54-11-0008</t>
  </si>
  <si>
    <t>aubergine with white edge / фиолетовый с белым краем</t>
  </si>
  <si>
    <t>54-11-0040</t>
  </si>
  <si>
    <t>black / черный</t>
  </si>
  <si>
    <t>54-11-0007</t>
  </si>
  <si>
    <t>green / зеленый</t>
  </si>
  <si>
    <t>54-11-Н-0046</t>
  </si>
  <si>
    <t>green spotted / зеленый крапчатый</t>
  </si>
  <si>
    <t>54-11-0005</t>
  </si>
  <si>
    <t>mixed / микс</t>
  </si>
  <si>
    <t>54-11-0041</t>
  </si>
  <si>
    <t>picotee red / красный пикоти</t>
  </si>
  <si>
    <t>54-11-0010</t>
  </si>
  <si>
    <t>pink / розовый</t>
  </si>
  <si>
    <t>54-11-Н-0047</t>
  </si>
  <si>
    <t>pink blotched / розовый с пятнами</t>
  </si>
  <si>
    <t>54-11-Н-0048</t>
  </si>
  <si>
    <t>pink spotted / розовый крапчатый</t>
  </si>
  <si>
    <t>54-11-Н-0049</t>
  </si>
  <si>
    <t>purple-red / пурпурно-красный</t>
  </si>
  <si>
    <t>54-11-0009</t>
  </si>
  <si>
    <t>red / красный</t>
  </si>
  <si>
    <t>54-11-Н-0050</t>
  </si>
  <si>
    <t>red spotted / красный крапчатый</t>
  </si>
  <si>
    <t>54-11-Н-0051</t>
  </si>
  <si>
    <t>red with white edge / красный с белым краем</t>
  </si>
  <si>
    <t>54-11-Н-0052</t>
  </si>
  <si>
    <t>slaty blue / грифельно-голубой</t>
  </si>
  <si>
    <t>54-11-Н-0053</t>
  </si>
  <si>
    <t>super yellow / супер желтый</t>
  </si>
  <si>
    <t>54-11-Н-0054</t>
  </si>
  <si>
    <t>super yellow crosses / гибриды супер желтого</t>
  </si>
  <si>
    <t>54-11-Н-0055</t>
  </si>
  <si>
    <t>super yellow spotted / супер желтый крапчатый</t>
  </si>
  <si>
    <t>54-11-Н-0056</t>
  </si>
  <si>
    <t>white / белый</t>
  </si>
  <si>
    <t>54-11-Н-0057</t>
  </si>
  <si>
    <t>white spotted / белый крапчатый</t>
  </si>
  <si>
    <t>54-11-0011</t>
  </si>
  <si>
    <t>yellow / жёлтый</t>
  </si>
  <si>
    <t>54-11-Н-0058</t>
  </si>
  <si>
    <t>yellow spotted / желтый крапчатый</t>
  </si>
  <si>
    <t>54-11-Н-0059</t>
  </si>
  <si>
    <t>Helleborus orientalis double</t>
  </si>
  <si>
    <t>Морозник восточный махровый</t>
  </si>
  <si>
    <t>54-11-Н-0060</t>
  </si>
  <si>
    <t>apricot spotted / абрикосовый крапчатый</t>
  </si>
  <si>
    <t>54-11-0043</t>
  </si>
  <si>
    <t>54-11-0017</t>
  </si>
  <si>
    <t>black / чёрный</t>
  </si>
  <si>
    <t>54-11-0014</t>
  </si>
  <si>
    <t>54-11-Н-0061</t>
  </si>
  <si>
    <t>54-11-0039</t>
  </si>
  <si>
    <t>Magic Picotee</t>
  </si>
  <si>
    <t>54-11-0012</t>
  </si>
  <si>
    <t>54-11-Н-0062</t>
  </si>
  <si>
    <t>picotee pink  / розовый пикоти</t>
  </si>
  <si>
    <t>54-11-0013</t>
  </si>
  <si>
    <t>54-11-Н-0063</t>
  </si>
  <si>
    <t>54-11-Н-0064</t>
  </si>
  <si>
    <t>pink with white edge / розовый с белым краем</t>
  </si>
  <si>
    <t>54-11-0015</t>
  </si>
  <si>
    <t>54-11-Н-0065</t>
  </si>
  <si>
    <t>red picotee / красный пикоти</t>
  </si>
  <si>
    <t>54-11-Н-0066</t>
  </si>
  <si>
    <t>54-11-0044</t>
  </si>
  <si>
    <t>red white edge / красный с белой каймой</t>
  </si>
  <si>
    <t>54-11-0045</t>
  </si>
  <si>
    <t>Slaty Blue / грифельно-голубой</t>
  </si>
  <si>
    <t>54-11-Н-0067</t>
  </si>
  <si>
    <t>54-11-0016</t>
  </si>
  <si>
    <t>54-11-Н-0068</t>
  </si>
  <si>
    <t>54-11-Н-0069</t>
  </si>
  <si>
    <t>white with purple edge / белый с пурпурным краем</t>
  </si>
  <si>
    <t>54-11-0046</t>
  </si>
  <si>
    <t>54-11-Н-0070</t>
  </si>
  <si>
    <t>54-11-0002</t>
  </si>
  <si>
    <t>Helleborus orientalis single</t>
  </si>
  <si>
    <t>Морозник восточный простой</t>
  </si>
  <si>
    <t>54-11-Н-0001</t>
  </si>
  <si>
    <t>apricot blotched / абрикосовый с пятнами</t>
  </si>
  <si>
    <t>54-11-Н-0002</t>
  </si>
  <si>
    <t>apricot picotee / абрикосовый пикоти</t>
  </si>
  <si>
    <t>54-11-Н-0003</t>
  </si>
  <si>
    <t>54-11-Н-0004</t>
  </si>
  <si>
    <t>apricot with red center / абрикосовый с красным центром</t>
  </si>
  <si>
    <t>54-11-0047</t>
  </si>
  <si>
    <t>54-11-Н-0005</t>
  </si>
  <si>
    <t>54-11-Н-0006</t>
  </si>
  <si>
    <t>54-11-Н-0007</t>
  </si>
  <si>
    <t>green blotched / зеленый с пятнами</t>
  </si>
  <si>
    <t>54-11-Н-0008</t>
  </si>
  <si>
    <t>54-11-Н-0009</t>
  </si>
  <si>
    <t>green with red center / зеленый с красным центром</t>
  </si>
  <si>
    <t>54-11-0001</t>
  </si>
  <si>
    <t>54-11-Н-0010</t>
  </si>
  <si>
    <t>peach / персиковый</t>
  </si>
  <si>
    <t>54-11-Н-0011</t>
  </si>
  <si>
    <t>peach picotee / персиковый пикоти</t>
  </si>
  <si>
    <t>54-11-Н-0012</t>
  </si>
  <si>
    <t>peach spotted / персиковый крапчатый</t>
  </si>
  <si>
    <t>54-11-Н-0013</t>
  </si>
  <si>
    <t>peach with red center / персиковый с красным центром</t>
  </si>
  <si>
    <t>54-11-Н-0014</t>
  </si>
  <si>
    <t>picotee / пикоти</t>
  </si>
  <si>
    <t>54-11-Н-0015</t>
  </si>
  <si>
    <t>picotee spotted / пикоти крапчатый</t>
  </si>
  <si>
    <t>54-11-0004</t>
  </si>
  <si>
    <t>54-11-Н-0016</t>
  </si>
  <si>
    <t>54-11-Н-0017</t>
  </si>
  <si>
    <t>pink picotee / розовый пикоти</t>
  </si>
  <si>
    <t>54-11-Н-0018</t>
  </si>
  <si>
    <t>54-11-Н-0019</t>
  </si>
  <si>
    <t>pink with green center / розовый с зеленым центром</t>
  </si>
  <si>
    <t>54-11-Н-0020</t>
  </si>
  <si>
    <t>pink with red center / розовый с красным центром</t>
  </si>
  <si>
    <t>54-11-Н-0021</t>
  </si>
  <si>
    <t>pink-orange / розово-оранжевый</t>
  </si>
  <si>
    <t>54-11-Н-0022</t>
  </si>
  <si>
    <t>54-11-Н-0023</t>
  </si>
  <si>
    <t>red fuchsia / фуксиево-красный</t>
  </si>
  <si>
    <t>54-11-Н-0024</t>
  </si>
  <si>
    <t>54-11-Н-0025</t>
  </si>
  <si>
    <t>red with dark leaves / красный с темной листвой</t>
  </si>
  <si>
    <t>54-11-Н-0026</t>
  </si>
  <si>
    <t>red with green center / красный с зеленым центром</t>
  </si>
  <si>
    <t>54-11-Н-0027</t>
  </si>
  <si>
    <t>red with red eye / красный с красным глазком</t>
  </si>
  <si>
    <t>54-11-Н-0028</t>
  </si>
  <si>
    <t>red with yellow center / красный с желтым центром</t>
  </si>
  <si>
    <t>54-11-Н-0029</t>
  </si>
  <si>
    <t>54-11-Н-0035</t>
  </si>
  <si>
    <t>super red with yellow center / супер красный с желтым центром</t>
  </si>
  <si>
    <t>54-11-Н-0030</t>
  </si>
  <si>
    <t>54-11-Н-0031</t>
  </si>
  <si>
    <t>super yellow × apricot / супер желтый × абрикосовый</t>
  </si>
  <si>
    <t>54-11-Н-0032</t>
  </si>
  <si>
    <t>54-11-Н-0033</t>
  </si>
  <si>
    <t>54-11-Н-0034</t>
  </si>
  <si>
    <t>super yellow with red center / супер желтый с красным центром</t>
  </si>
  <si>
    <t>54-11-Н-0036</t>
  </si>
  <si>
    <t>54-11-Н-0037</t>
  </si>
  <si>
    <t>white picotee / белый пикоти</t>
  </si>
  <si>
    <t>54-11-Н-0038</t>
  </si>
  <si>
    <t>white red blotched / белый с красно-бордовыми пятнами</t>
  </si>
  <si>
    <t>54-11-Н-0039</t>
  </si>
  <si>
    <t>54-11-Н-0040</t>
  </si>
  <si>
    <t>white with red center / белый с красным центром</t>
  </si>
  <si>
    <t>54-11-0003</t>
  </si>
  <si>
    <t>54-11-Н-0041</t>
  </si>
  <si>
    <t>yellow blotched / желтый с пятнами</t>
  </si>
  <si>
    <t>54-11-Н-0042</t>
  </si>
  <si>
    <t>yellow picotee / желтый пикоти</t>
  </si>
  <si>
    <t>54-11-Н-0043</t>
  </si>
  <si>
    <t>54-11-Н-0044</t>
  </si>
  <si>
    <t>yellow with red center / желтый с красным центром</t>
  </si>
  <si>
    <t>54-11-Н-0045</t>
  </si>
  <si>
    <t>yellow with red edge / желтый с красным краем</t>
  </si>
  <si>
    <t>54-11-Н-0094</t>
  </si>
  <si>
    <t xml:space="preserve">Helleborus viridis                                                                                      </t>
  </si>
  <si>
    <t>Морозник зеленый</t>
  </si>
  <si>
    <t>54-11-Н-0089</t>
  </si>
  <si>
    <t>Helleborus cyclophyllus</t>
  </si>
  <si>
    <t>Морозник круглолистный</t>
  </si>
  <si>
    <t>54-11-Н-0090</t>
  </si>
  <si>
    <t>Helleborus dumetorum</t>
  </si>
  <si>
    <t>Морозник кустарниковый</t>
  </si>
  <si>
    <t>54-11-Н-0128</t>
  </si>
  <si>
    <t xml:space="preserve">Helleborus lemoneirii </t>
  </si>
  <si>
    <t>Морозник лемуана</t>
  </si>
  <si>
    <t>ViV® 'Diana'</t>
  </si>
  <si>
    <t>54-11-Н-0121</t>
  </si>
  <si>
    <t>Helleborus interspecific</t>
  </si>
  <si>
    <t>Морозник межвидовой</t>
  </si>
  <si>
    <t>Springrise Blush - pink flowers</t>
  </si>
  <si>
    <t>54-11-Н-0122</t>
  </si>
  <si>
    <t xml:space="preserve">ViV® 'Bianca' - white flowers       </t>
  </si>
  <si>
    <t>54-11-Н-0123</t>
  </si>
  <si>
    <t>ViV® 'Chiara' - pink flowers  (new)</t>
  </si>
  <si>
    <t>54-11-Н-0124</t>
  </si>
  <si>
    <t xml:space="preserve">ViV® 'Fenna' - pink flowers    </t>
  </si>
  <si>
    <t>54-11-Н-0125</t>
  </si>
  <si>
    <t>ViV® 'Jamina' - white/pink flowers  (new)</t>
  </si>
  <si>
    <t>54-11-Н-0126</t>
  </si>
  <si>
    <t>ViV® 'Rosanna' - pink flowers</t>
  </si>
  <si>
    <t>54-11-Н-0127</t>
  </si>
  <si>
    <t>ViV® 'Scarletta' - red flowers</t>
  </si>
  <si>
    <t>54-11-Н-0092</t>
  </si>
  <si>
    <t>Helleborus mulitifidus bocconei</t>
  </si>
  <si>
    <t>Морозник многораздельный боккони</t>
  </si>
  <si>
    <t>Castillano</t>
  </si>
  <si>
    <t>54-11-Н-0091</t>
  </si>
  <si>
    <t>Hercegovinus</t>
  </si>
  <si>
    <t>54-11-Н-0093</t>
  </si>
  <si>
    <t>Istriacus</t>
  </si>
  <si>
    <t>54-11-Н-0113</t>
  </si>
  <si>
    <t>Helleborus nigercors</t>
  </si>
  <si>
    <t>Морозник нигеркорс (niger × argutifolius)</t>
  </si>
  <si>
    <t>Diego Ice</t>
  </si>
  <si>
    <t>54-11-Н-0112</t>
  </si>
  <si>
    <t>Snow Love</t>
  </si>
  <si>
    <t>54-11-Н-0114</t>
  </si>
  <si>
    <t xml:space="preserve">ViV® 'Viviana' </t>
  </si>
  <si>
    <t>54-11-Н-0083</t>
  </si>
  <si>
    <t>Helleborus argutifolius</t>
  </si>
  <si>
    <t>Морозник остролистный</t>
  </si>
  <si>
    <t>Silver Lace</t>
  </si>
  <si>
    <t>54-11-Н-0082</t>
  </si>
  <si>
    <t>54-11-Н-0084</t>
  </si>
  <si>
    <t>Helleborus lividus</t>
  </si>
  <si>
    <t>Морозник сизоватый</t>
  </si>
  <si>
    <t>green</t>
  </si>
  <si>
    <t>54-11-Н-0085</t>
  </si>
  <si>
    <t>red</t>
  </si>
  <si>
    <t>54-11-0022</t>
  </si>
  <si>
    <t>Helleborus sternii</t>
  </si>
  <si>
    <t>Морозник стерни</t>
  </si>
  <si>
    <t>Boughton Beauty</t>
  </si>
  <si>
    <t>54-11-0019</t>
  </si>
  <si>
    <t>Flame</t>
  </si>
  <si>
    <t>54-11-0020</t>
  </si>
  <si>
    <t>Remi</t>
  </si>
  <si>
    <t>54-11-Н-0088</t>
  </si>
  <si>
    <t>Silver Dollar</t>
  </si>
  <si>
    <t>54-11-Н-0087</t>
  </si>
  <si>
    <t>Tom' - red compact</t>
  </si>
  <si>
    <t>54-11-0018</t>
  </si>
  <si>
    <t>Wilgenbroek</t>
  </si>
  <si>
    <t>54-11-Н-0086</t>
  </si>
  <si>
    <t>54-11-Н-0095</t>
  </si>
  <si>
    <t>Helleborus niger</t>
  </si>
  <si>
    <t>Морозник черный</t>
  </si>
  <si>
    <t>André TWH19</t>
  </si>
  <si>
    <t>54-11-0032</t>
  </si>
  <si>
    <t xml:space="preserve">Arthur </t>
  </si>
  <si>
    <t>54-11-Н-0097</t>
  </si>
  <si>
    <t>Cesar TWH25</t>
  </si>
  <si>
    <t>54-11-0036</t>
  </si>
  <si>
    <t>Freddy</t>
  </si>
  <si>
    <t>54-11-Н-0096</t>
  </si>
  <si>
    <t>Hilda TWH24</t>
  </si>
  <si>
    <t>54-11-0035</t>
  </si>
  <si>
    <t xml:space="preserve">Irene   </t>
  </si>
  <si>
    <t>54-11-0034</t>
  </si>
  <si>
    <t>Louise</t>
  </si>
  <si>
    <t>54-11-0033</t>
  </si>
  <si>
    <t>Martha</t>
  </si>
  <si>
    <t>54-11-0048</t>
  </si>
  <si>
    <t>Mon Blanc</t>
  </si>
  <si>
    <t>54-11-Н-0098</t>
  </si>
  <si>
    <t xml:space="preserve">TWH32 </t>
  </si>
  <si>
    <t>54-11-Н-0099</t>
  </si>
  <si>
    <t>TWH33</t>
  </si>
  <si>
    <t>54-11-Н-0100</t>
  </si>
  <si>
    <t>TWH34</t>
  </si>
  <si>
    <t>54-11-Н-0101</t>
  </si>
  <si>
    <t>TWH37 : double flowers</t>
  </si>
  <si>
    <t>54-11-Н-0102</t>
  </si>
  <si>
    <t>TWH40 : double flowers</t>
  </si>
  <si>
    <t>54-11-Н-0103</t>
  </si>
  <si>
    <t>TWH41 : double flowers</t>
  </si>
  <si>
    <t>54-11-Н-0104</t>
  </si>
  <si>
    <t>TWH44 : pink/white flowers</t>
  </si>
  <si>
    <t>54-11-Н-0071</t>
  </si>
  <si>
    <t>Winterfall</t>
  </si>
  <si>
    <t>54-11-Н-0117</t>
  </si>
  <si>
    <t>Helleborus ericsmithii</t>
  </si>
  <si>
    <t>Морозник Эрика Смита (niger × sternii)</t>
  </si>
  <si>
    <t>Candy Love</t>
  </si>
  <si>
    <t>54-11-Н-0116</t>
  </si>
  <si>
    <t>Emma</t>
  </si>
  <si>
    <t>54-11-Н-0115</t>
  </si>
  <si>
    <t>Magic Leaves</t>
  </si>
  <si>
    <t>54-11-Н-0118</t>
  </si>
  <si>
    <t>TWH36</t>
  </si>
  <si>
    <t>54-11-Н-0120</t>
  </si>
  <si>
    <t xml:space="preserve">ViV® 'Olivia'       </t>
  </si>
  <si>
    <t>54-11-Н-0119</t>
  </si>
  <si>
    <t>ViV® 'Valeria'</t>
  </si>
  <si>
    <t>Травы и злаки</t>
  </si>
  <si>
    <t>59-30-Н-0676</t>
  </si>
  <si>
    <t>1-74301-01</t>
  </si>
  <si>
    <t>Acorus gramineus</t>
  </si>
  <si>
    <t>Аир злаковидный</t>
  </si>
  <si>
    <t>Argenteostriatus</t>
  </si>
  <si>
    <t>59-30-Н-0677</t>
  </si>
  <si>
    <t>1-74302-01</t>
  </si>
  <si>
    <t>Golden Delight</t>
  </si>
  <si>
    <t>59-30-Н-0678</t>
  </si>
  <si>
    <t>1-74306-01</t>
  </si>
  <si>
    <t>Hakuro Nishiki</t>
  </si>
  <si>
    <t>59-30-Н-0679</t>
  </si>
  <si>
    <t>1-74304-01</t>
  </si>
  <si>
    <t>Ogon</t>
  </si>
  <si>
    <t>59-30-Н-0680</t>
  </si>
  <si>
    <t>1-74305-01</t>
  </si>
  <si>
    <t>Pusillus</t>
  </si>
  <si>
    <t>59-30-Н-0682</t>
  </si>
  <si>
    <t>1-74156-01</t>
  </si>
  <si>
    <t>Calamagrostis splendens</t>
  </si>
  <si>
    <t>Вейник блестящий</t>
  </si>
  <si>
    <t>Cheju-Do</t>
  </si>
  <si>
    <t>59-30-Н-0683</t>
  </si>
  <si>
    <t>1-79081-01</t>
  </si>
  <si>
    <t>Calamagrostis x acutiflora</t>
  </si>
  <si>
    <t>Вейник остроцветковый</t>
  </si>
  <si>
    <t>England</t>
  </si>
  <si>
    <t>59-30-Н-0684</t>
  </si>
  <si>
    <t>1-79081-11</t>
  </si>
  <si>
    <t>59-30-0147</t>
  </si>
  <si>
    <t>1-79898-01</t>
  </si>
  <si>
    <t>Calamagrostis acutiflora</t>
  </si>
  <si>
    <t>Karl Foerster</t>
  </si>
  <si>
    <t>59-30-Н-0685</t>
  </si>
  <si>
    <t>1-79898-11</t>
  </si>
  <si>
    <t>59-30-0146</t>
  </si>
  <si>
    <t>1-79037-01</t>
  </si>
  <si>
    <t>Overdam</t>
  </si>
  <si>
    <t>59-30-Н-0686</t>
  </si>
  <si>
    <t>1-79037-11</t>
  </si>
  <si>
    <t>59-30-Н-0749</t>
  </si>
  <si>
    <t>1-71777-01</t>
  </si>
  <si>
    <t>Ophiopogon planiscapus</t>
  </si>
  <si>
    <t>Змеебородник/Офилопогон плоскострелый</t>
  </si>
  <si>
    <t>Nigrescens</t>
  </si>
  <si>
    <t>59-30-Н-0748</t>
  </si>
  <si>
    <t>1-71774-01</t>
  </si>
  <si>
    <t>Ophiopogon chingii</t>
  </si>
  <si>
    <t>Змеебородник/Офилопогон чинги</t>
  </si>
  <si>
    <t>59-30-0558</t>
  </si>
  <si>
    <t>1-79323-01</t>
  </si>
  <si>
    <t>Imperаta cylindrica</t>
  </si>
  <si>
    <t>Императа цилиндрическая</t>
  </si>
  <si>
    <t>Red Baron</t>
  </si>
  <si>
    <t>59-30-Н-0732</t>
  </si>
  <si>
    <t>1-79323-11</t>
  </si>
  <si>
    <t>Imperata cylindrica</t>
  </si>
  <si>
    <t>59-30-Н-0727</t>
  </si>
  <si>
    <t>1-75412-01</t>
  </si>
  <si>
    <t>Elymus magellanicus</t>
  </si>
  <si>
    <t>Колосняк магелланов</t>
  </si>
  <si>
    <t>59-30-Н-0733</t>
  </si>
  <si>
    <t>1-75601-01</t>
  </si>
  <si>
    <t>Lomandra longifolia</t>
  </si>
  <si>
    <t>Ломандра длиннолистная</t>
  </si>
  <si>
    <t>White Sands</t>
  </si>
  <si>
    <t>59-30-Н-0724</t>
  </si>
  <si>
    <t>1-79040-01</t>
  </si>
  <si>
    <t>Deschampsia caespitosa</t>
  </si>
  <si>
    <t>Луговик дернистый</t>
  </si>
  <si>
    <t>Goldschleier</t>
  </si>
  <si>
    <t>59-30-Н-0725</t>
  </si>
  <si>
    <t>1-79150-01</t>
  </si>
  <si>
    <t>Palava</t>
  </si>
  <si>
    <t>59-30-0220</t>
  </si>
  <si>
    <t>1-79046-01</t>
  </si>
  <si>
    <t>Deschampsia cespitosa</t>
  </si>
  <si>
    <t>Tardiflora</t>
  </si>
  <si>
    <t>59-30-Н-0726</t>
  </si>
  <si>
    <t>1-74157-01</t>
  </si>
  <si>
    <t>Deschampsia flexuosa</t>
  </si>
  <si>
    <t>Луговик извилистый</t>
  </si>
  <si>
    <t>Tatra Gold</t>
  </si>
  <si>
    <t>59-30-Н-0747</t>
  </si>
  <si>
    <t>1-75014-11</t>
  </si>
  <si>
    <t>Miscanthus x giganteus</t>
  </si>
  <si>
    <t>Мискантус гигантский</t>
  </si>
  <si>
    <t>59-30-Н-0735</t>
  </si>
  <si>
    <t>1-71565-11</t>
  </si>
  <si>
    <t>Miscanthus sinensis</t>
  </si>
  <si>
    <t>Мискантус китайский</t>
  </si>
  <si>
    <t>Adagio</t>
  </si>
  <si>
    <t>59-30-Н-0736</t>
  </si>
  <si>
    <t>1-75138-11</t>
  </si>
  <si>
    <t>Boucle</t>
  </si>
  <si>
    <t>59-30-Н-0737</t>
  </si>
  <si>
    <t>1-71592-11</t>
  </si>
  <si>
    <t>Ferner Osten</t>
  </si>
  <si>
    <t>59-30-Н-0738</t>
  </si>
  <si>
    <t>1-71593-11</t>
  </si>
  <si>
    <t>Graciella</t>
  </si>
  <si>
    <t>59-30-0609</t>
  </si>
  <si>
    <t>1-75027-11</t>
  </si>
  <si>
    <t>Gracillimus</t>
  </si>
  <si>
    <t>59-30-Н-0739</t>
  </si>
  <si>
    <t>1-75121-11</t>
  </si>
  <si>
    <t>Grosse Fontäne</t>
  </si>
  <si>
    <t>59-30-Н-0740</t>
  </si>
  <si>
    <t>1-75057-11</t>
  </si>
  <si>
    <t>Little Zebra</t>
  </si>
  <si>
    <t>59-30-0610</t>
  </si>
  <si>
    <t>1-71594-11</t>
  </si>
  <si>
    <t>Malepartus</t>
  </si>
  <si>
    <t>59-30-1873</t>
  </si>
  <si>
    <t>1-75163-11</t>
  </si>
  <si>
    <t>Memory</t>
  </si>
  <si>
    <t>59-30-0611</t>
  </si>
  <si>
    <t>1-71588-11</t>
  </si>
  <si>
    <t>Morning Light</t>
  </si>
  <si>
    <t>59-30-Н-0741</t>
  </si>
  <si>
    <t>1-75139-11</t>
  </si>
  <si>
    <t>Polonus</t>
  </si>
  <si>
    <t>59-30-Н-0742</t>
  </si>
  <si>
    <t>1-79970-11</t>
  </si>
  <si>
    <t>Pünktchen</t>
  </si>
  <si>
    <t>59-30-1874</t>
  </si>
  <si>
    <t>1-75129-11</t>
  </si>
  <si>
    <t>Red Chief</t>
  </si>
  <si>
    <t>59-30-1840</t>
  </si>
  <si>
    <t>1-75144-11</t>
  </si>
  <si>
    <t>Silberspinne</t>
  </si>
  <si>
    <t>59-30-Н-0743</t>
  </si>
  <si>
    <t>1-79327-11</t>
  </si>
  <si>
    <t>Strictus</t>
  </si>
  <si>
    <t>59-30-Н-0744</t>
  </si>
  <si>
    <t>1-75063-11</t>
  </si>
  <si>
    <t>Strictus Dwarf</t>
  </si>
  <si>
    <t>59-30-Н-0745</t>
  </si>
  <si>
    <t>1-79328-11</t>
  </si>
  <si>
    <t>Variegatus</t>
  </si>
  <si>
    <t>59-30-1876</t>
  </si>
  <si>
    <t>1-75164-11</t>
  </si>
  <si>
    <t>Versammlung</t>
  </si>
  <si>
    <t>59-30-Н-0746</t>
  </si>
  <si>
    <t>1-75098-11</t>
  </si>
  <si>
    <t>Yaka Dance</t>
  </si>
  <si>
    <t>59-30-0613</t>
  </si>
  <si>
    <t>1-79351-11</t>
  </si>
  <si>
    <t>Zebrinus</t>
  </si>
  <si>
    <t>59-30-1875</t>
  </si>
  <si>
    <t>1-77671-11</t>
  </si>
  <si>
    <t>Molinia arundinacea</t>
  </si>
  <si>
    <t>Молиния тростниковая</t>
  </si>
  <si>
    <t>Mostenveld</t>
  </si>
  <si>
    <t>59-30-Н-0728</t>
  </si>
  <si>
    <t>1-79095-26</t>
  </si>
  <si>
    <t>Festuca glauca</t>
  </si>
  <si>
    <t>Овсяница голубая</t>
  </si>
  <si>
    <t>Azurit</t>
  </si>
  <si>
    <t>59-30-0338</t>
  </si>
  <si>
    <t>1-79055-01</t>
  </si>
  <si>
    <t>Blauglut</t>
  </si>
  <si>
    <t>59-30-Н-0729</t>
  </si>
  <si>
    <t>1-79056-26</t>
  </si>
  <si>
    <t>Eisvogel</t>
  </si>
  <si>
    <t>59-30-Н-0730</t>
  </si>
  <si>
    <t>1-79057-26</t>
  </si>
  <si>
    <t>Uchte</t>
  </si>
  <si>
    <t>59-30-0341</t>
  </si>
  <si>
    <t>1-79097-01</t>
  </si>
  <si>
    <t>Festuca paniculata</t>
  </si>
  <si>
    <t>Овсяница метельчатая</t>
  </si>
  <si>
    <t>Pic Carlit</t>
  </si>
  <si>
    <t>59-30-0337</t>
  </si>
  <si>
    <t>1-79095-01</t>
  </si>
  <si>
    <t>Овсяница сизая</t>
  </si>
  <si>
    <t>59-30-0339</t>
  </si>
  <si>
    <t>1-79056-01</t>
  </si>
  <si>
    <t>59-30-1638</t>
  </si>
  <si>
    <t>1-79897-26</t>
  </si>
  <si>
    <t>Festuca cinerea</t>
  </si>
  <si>
    <t>Elijah Blue</t>
  </si>
  <si>
    <t>59-30-1637</t>
  </si>
  <si>
    <t>1-79897-01</t>
  </si>
  <si>
    <t>59-30-1639</t>
  </si>
  <si>
    <t>1-79109-01</t>
  </si>
  <si>
    <t>Golden Toupee</t>
  </si>
  <si>
    <t>59-30-0340</t>
  </si>
  <si>
    <t>1-79057-01</t>
  </si>
  <si>
    <t>59-30-Н-0734</t>
  </si>
  <si>
    <t>1-70118-01</t>
  </si>
  <si>
    <t>Luzula pilosa</t>
  </si>
  <si>
    <t>Ожика волосистая</t>
  </si>
  <si>
    <t>Igel</t>
  </si>
  <si>
    <t>59-30-0003</t>
  </si>
  <si>
    <t>1-79094-01</t>
  </si>
  <si>
    <t>Carex comans</t>
  </si>
  <si>
    <t>Осока власовидная</t>
  </si>
  <si>
    <t>Milk Chocolate</t>
  </si>
  <si>
    <t>59-30-1145</t>
  </si>
  <si>
    <t>1-79134-01</t>
  </si>
  <si>
    <t>Carex elata</t>
  </si>
  <si>
    <t>Осока высокая</t>
  </si>
  <si>
    <t>Aurea</t>
  </si>
  <si>
    <t>59-30-Н-0700</t>
  </si>
  <si>
    <t>1-79045-26</t>
  </si>
  <si>
    <t>Carex caryophyllea</t>
  </si>
  <si>
    <t>Осока гвоздичная</t>
  </si>
  <si>
    <t>The Beatles</t>
  </si>
  <si>
    <t>59-30-Н-0699</t>
  </si>
  <si>
    <t>1-79045-01</t>
  </si>
  <si>
    <t>59-30-1150</t>
  </si>
  <si>
    <t>1-79115-01</t>
  </si>
  <si>
    <t>Carex montana</t>
  </si>
  <si>
    <t>Осока горная</t>
  </si>
  <si>
    <t>Raureif</t>
  </si>
  <si>
    <t>59-30-Н-0702</t>
  </si>
  <si>
    <t>1-74153-26</t>
  </si>
  <si>
    <t>Carex dolichostachya</t>
  </si>
  <si>
    <t>Осока длинноколосковая</t>
  </si>
  <si>
    <t>Gold Fountain</t>
  </si>
  <si>
    <t>59-30-1823</t>
  </si>
  <si>
    <t>1-74153-01</t>
  </si>
  <si>
    <t>59-30-Н-0723</t>
  </si>
  <si>
    <t>1-79050-01</t>
  </si>
  <si>
    <t>Carex testacea</t>
  </si>
  <si>
    <t>Осока кирпично‑красная</t>
  </si>
  <si>
    <t>59-30-Н-0701</t>
  </si>
  <si>
    <t>1-79049-26</t>
  </si>
  <si>
    <t>Carex conica</t>
  </si>
  <si>
    <t>Осока коническая</t>
  </si>
  <si>
    <t>Hime Kansuge</t>
  </si>
  <si>
    <t>59-30-Н-0688</t>
  </si>
  <si>
    <t>1-79043-26</t>
  </si>
  <si>
    <t>Carex brunnea</t>
  </si>
  <si>
    <t>Осока коричневатая</t>
  </si>
  <si>
    <t>Albolineata</t>
  </si>
  <si>
    <t>59-30-Н-0687</t>
  </si>
  <si>
    <t>1-79043-01</t>
  </si>
  <si>
    <t>59-30-Н-0690</t>
  </si>
  <si>
    <t>1-79042-26</t>
  </si>
  <si>
    <t>Aureomarginata</t>
  </si>
  <si>
    <t>59-30-Н-0689</t>
  </si>
  <si>
    <t>1-79042-01</t>
  </si>
  <si>
    <t>59-30-Н-0692</t>
  </si>
  <si>
    <t>1-79051-26</t>
  </si>
  <si>
    <t>Jenneke</t>
  </si>
  <si>
    <t>59-30-Н-0691</t>
  </si>
  <si>
    <t>1-79051-01</t>
  </si>
  <si>
    <t>59-30-Н-0694</t>
  </si>
  <si>
    <t>1-79044-26</t>
  </si>
  <si>
    <t>Lady Sunshine</t>
  </si>
  <si>
    <t>59-30-Н-0693</t>
  </si>
  <si>
    <t>1-79044-01</t>
  </si>
  <si>
    <t>59-30-Н-0696</t>
  </si>
  <si>
    <t>1-79160-26</t>
  </si>
  <si>
    <t>Racing Green</t>
  </si>
  <si>
    <t>59-30-Н-0695</t>
  </si>
  <si>
    <t>1-79160-01</t>
  </si>
  <si>
    <t>59-30-Н-0698</t>
  </si>
  <si>
    <t>1-79041-26</t>
  </si>
  <si>
    <t>Variegata</t>
  </si>
  <si>
    <t>59-30-Н-0697</t>
  </si>
  <si>
    <t>1-79041-01</t>
  </si>
  <si>
    <t>59-30-1615</t>
  </si>
  <si>
    <t>1-79049-01</t>
  </si>
  <si>
    <t>Carex morrowii</t>
  </si>
  <si>
    <t>Осока Моррова</t>
  </si>
  <si>
    <t>59-30-Н-0703</t>
  </si>
  <si>
    <t>1-79002-26</t>
  </si>
  <si>
    <t>Ice Dance</t>
  </si>
  <si>
    <t>59-30-Н-0706</t>
  </si>
  <si>
    <t>1-79164-26</t>
  </si>
  <si>
    <t>Irish Green</t>
  </si>
  <si>
    <t>59-30-Н-0704</t>
  </si>
  <si>
    <t>1-79164-01</t>
  </si>
  <si>
    <t>59-30-Н-0705</t>
  </si>
  <si>
    <t>1-79164-11</t>
  </si>
  <si>
    <t>59-30-Н-0709</t>
  </si>
  <si>
    <t>1-79114-26</t>
  </si>
  <si>
    <t>Vanilla Ice</t>
  </si>
  <si>
    <t>59-30-Н-0707</t>
  </si>
  <si>
    <t>1-79114-01</t>
  </si>
  <si>
    <t>59-30-Н-0708</t>
  </si>
  <si>
    <t>1-79114-11</t>
  </si>
  <si>
    <t>59-30-1870</t>
  </si>
  <si>
    <t>1-79002-01</t>
  </si>
  <si>
    <t>Осока Морроу</t>
  </si>
  <si>
    <t>59-30-1815</t>
  </si>
  <si>
    <t>1-79002-11</t>
  </si>
  <si>
    <t>59-30-1871</t>
  </si>
  <si>
    <t>1-74173-01</t>
  </si>
  <si>
    <t>Carex oshimensis</t>
  </si>
  <si>
    <t>Осока охименская</t>
  </si>
  <si>
    <t>Everest</t>
  </si>
  <si>
    <t>59-30-Н-0713</t>
  </si>
  <si>
    <t>1-79889-26</t>
  </si>
  <si>
    <t>Evergold</t>
  </si>
  <si>
    <t>59-30-0168</t>
  </si>
  <si>
    <t>1-79889-01</t>
  </si>
  <si>
    <t>59-30-Н-0712</t>
  </si>
  <si>
    <t>1-79889-11</t>
  </si>
  <si>
    <t>59-30-Н-0715</t>
  </si>
  <si>
    <t>1-79165-26</t>
  </si>
  <si>
    <t>Goldwell</t>
  </si>
  <si>
    <t>59-30-1872</t>
  </si>
  <si>
    <t>1-79165-01</t>
  </si>
  <si>
    <t>59-30-Н-0714</t>
  </si>
  <si>
    <t>1-79165-11</t>
  </si>
  <si>
    <t>59-30-Н-0717</t>
  </si>
  <si>
    <t>1-79166-26</t>
  </si>
  <si>
    <t>Greenwell</t>
  </si>
  <si>
    <t>59-30-1736</t>
  </si>
  <si>
    <t>1-79166-01</t>
  </si>
  <si>
    <t>59-30-Н-0716</t>
  </si>
  <si>
    <t>1-79166-11</t>
  </si>
  <si>
    <t>59-30-Н-0719</t>
  </si>
  <si>
    <t>1-79047-26</t>
  </si>
  <si>
    <t>Maxigold</t>
  </si>
  <si>
    <t>59-30-0169</t>
  </si>
  <si>
    <t>1-79047-01</t>
  </si>
  <si>
    <t>59-30-Н-0718</t>
  </si>
  <si>
    <t>1-79047-11</t>
  </si>
  <si>
    <t>59-30-Н-0720</t>
  </si>
  <si>
    <t>1-74172-26</t>
  </si>
  <si>
    <t>Moonlight</t>
  </si>
  <si>
    <t>59-30-0198</t>
  </si>
  <si>
    <t>1-74172-01</t>
  </si>
  <si>
    <t>59-30-Н-0711</t>
  </si>
  <si>
    <t>1-79053-26</t>
  </si>
  <si>
    <t>Carex muskingumensis</t>
  </si>
  <si>
    <t>Осока пальмолистная</t>
  </si>
  <si>
    <t>Little Midge</t>
  </si>
  <si>
    <t>59-30-Н-0710</t>
  </si>
  <si>
    <t>1-79053-01</t>
  </si>
  <si>
    <t>59-30-Н-0722</t>
  </si>
  <si>
    <t>1-79094-26</t>
  </si>
  <si>
    <t>Carex petriei</t>
  </si>
  <si>
    <t>Осока петриева</t>
  </si>
  <si>
    <t>Milk Chocolate®</t>
  </si>
  <si>
    <t>59-30-Н-0721</t>
  </si>
  <si>
    <t>1-79052-26</t>
  </si>
  <si>
    <t>Carex panicea</t>
  </si>
  <si>
    <t>Осока просяная</t>
  </si>
  <si>
    <t>Pamira</t>
  </si>
  <si>
    <t>59-30-0174</t>
  </si>
  <si>
    <t>1-79052-01</t>
  </si>
  <si>
    <t>59-30-Н-0750</t>
  </si>
  <si>
    <t>1-75177-01</t>
  </si>
  <si>
    <t>Pennisetum x advena</t>
  </si>
  <si>
    <t>Пеннисетум заносный</t>
  </si>
  <si>
    <t>Little Rubin</t>
  </si>
  <si>
    <t>59-30-Н-0751</t>
  </si>
  <si>
    <t>1-75162-01</t>
  </si>
  <si>
    <t>Rubens</t>
  </si>
  <si>
    <t>59-30-0632</t>
  </si>
  <si>
    <t>1-74113-01</t>
  </si>
  <si>
    <t>Pennisetum alopecuroides</t>
  </si>
  <si>
    <t>Пеннисетум лисохвостный</t>
  </si>
  <si>
    <t>Rubrum</t>
  </si>
  <si>
    <t>59-30-Н-0681</t>
  </si>
  <si>
    <t>1-79539-23</t>
  </si>
  <si>
    <t>Arundo donax</t>
  </si>
  <si>
    <t>Тростник гигантский</t>
  </si>
  <si>
    <t>Ely</t>
  </si>
  <si>
    <t>59-30-Н-0731</t>
  </si>
  <si>
    <t>1-79146-01</t>
  </si>
  <si>
    <t>Ficinia truncata</t>
  </si>
  <si>
    <t>Фициния усечённая</t>
  </si>
  <si>
    <t>Frosty Morning</t>
  </si>
  <si>
    <t>Многолетние растения</t>
  </si>
  <si>
    <t>59-30-Н-0007</t>
  </si>
  <si>
    <t>1-78402-02</t>
  </si>
  <si>
    <t>Agastache hybrida</t>
  </si>
  <si>
    <t>Агастахе гибридная</t>
  </si>
  <si>
    <t>Beelicious® Pink</t>
  </si>
  <si>
    <t>59-30-Н-0008</t>
  </si>
  <si>
    <t>1-74408-02</t>
  </si>
  <si>
    <t>Beelicious® Purple</t>
  </si>
  <si>
    <t>59-30-Н-0009</t>
  </si>
  <si>
    <t>1-70739-02</t>
  </si>
  <si>
    <t>Black Adder</t>
  </si>
  <si>
    <t>59-30-Н-0010</t>
  </si>
  <si>
    <t>1-70729-02</t>
  </si>
  <si>
    <t>Blue Boa</t>
  </si>
  <si>
    <t>59-30-Н-0011</t>
  </si>
  <si>
    <t>1-70764-02</t>
  </si>
  <si>
    <t>Blue Fortune</t>
  </si>
  <si>
    <t>59-30-Н-0012</t>
  </si>
  <si>
    <t>1-70766-02</t>
  </si>
  <si>
    <t>Danish Delight</t>
  </si>
  <si>
    <t>59-30-Н-0013</t>
  </si>
  <si>
    <t>1-74418-02</t>
  </si>
  <si>
    <t>Kudos Coral</t>
  </si>
  <si>
    <t>59-30-Н-0014</t>
  </si>
  <si>
    <t>1-74419-02</t>
  </si>
  <si>
    <t>Kudos Mandarin</t>
  </si>
  <si>
    <t>59-30-Н-0015</t>
  </si>
  <si>
    <t>1-75427-02</t>
  </si>
  <si>
    <t>Kudos Red</t>
  </si>
  <si>
    <t>59-30-Н-0016</t>
  </si>
  <si>
    <t>1-74455-02</t>
  </si>
  <si>
    <t>Kudos Yellow</t>
  </si>
  <si>
    <t>59-30-Н-0017</t>
  </si>
  <si>
    <t>1-74411-02</t>
  </si>
  <si>
    <t>Mango Tango</t>
  </si>
  <si>
    <t>59-30-Н-0018</t>
  </si>
  <si>
    <t>1-75402-02</t>
  </si>
  <si>
    <t>Morello</t>
  </si>
  <si>
    <t>59-30-Н-0019</t>
  </si>
  <si>
    <t>1-74412-02</t>
  </si>
  <si>
    <t>Purple Haze</t>
  </si>
  <si>
    <t>59-30-Н-0020</t>
  </si>
  <si>
    <t>1-74414-02</t>
  </si>
  <si>
    <t>Rosie Posie</t>
  </si>
  <si>
    <t>59-30-Н-0021</t>
  </si>
  <si>
    <t>1-70791-02</t>
  </si>
  <si>
    <t>Agastache mexicana</t>
  </si>
  <si>
    <t>Агастахе мексиканский</t>
  </si>
  <si>
    <t>Red Fortune</t>
  </si>
  <si>
    <t>59-30-Н-0022</t>
  </si>
  <si>
    <t>1-74407-02</t>
  </si>
  <si>
    <t>Agastache rugosa</t>
  </si>
  <si>
    <t>Агастахе морщинистый</t>
  </si>
  <si>
    <t>Alabaster</t>
  </si>
  <si>
    <t>59-30-Н-0023</t>
  </si>
  <si>
    <t>1-74406-02</t>
  </si>
  <si>
    <t>Crazy Fortune</t>
  </si>
  <si>
    <t>59-30-Н-0024</t>
  </si>
  <si>
    <t>1-74409-02</t>
  </si>
  <si>
    <t>Fleur</t>
  </si>
  <si>
    <t>59-30-Н-0025</t>
  </si>
  <si>
    <t>1-74410-02</t>
  </si>
  <si>
    <t>Little Adder</t>
  </si>
  <si>
    <t>59-30-Н-0026</t>
  </si>
  <si>
    <t>1-78403-02</t>
  </si>
  <si>
    <t>Spicey</t>
  </si>
  <si>
    <t>59-30-Н-0215</t>
  </si>
  <si>
    <t>1-71324-08</t>
  </si>
  <si>
    <t>Erodium variabile</t>
  </si>
  <si>
    <t>Аистник изменчивый</t>
  </si>
  <si>
    <t>Bishop's Form</t>
  </si>
  <si>
    <t>59-30-Н-0214</t>
  </si>
  <si>
    <t>1-76802-08</t>
  </si>
  <si>
    <t>Erodium reichardii</t>
  </si>
  <si>
    <t>Аистник райхарди</t>
  </si>
  <si>
    <t>Album</t>
  </si>
  <si>
    <t>59-30-Н-0004</t>
  </si>
  <si>
    <t>1-79317-12</t>
  </si>
  <si>
    <t>Acanthus hybrida</t>
  </si>
  <si>
    <t>Акант гибридный</t>
  </si>
  <si>
    <t>Whitewater</t>
  </si>
  <si>
    <t>59-30-Н-0038</t>
  </si>
  <si>
    <t>1-73280-11</t>
  </si>
  <si>
    <t>Allium hybrida</t>
  </si>
  <si>
    <t>Аллиум/Лук/Черемша гибридный</t>
  </si>
  <si>
    <t>Lavender Bubbles</t>
  </si>
  <si>
    <t>59-30-Н-0039</t>
  </si>
  <si>
    <t>1-75293-11</t>
  </si>
  <si>
    <t>Millenium</t>
  </si>
  <si>
    <t>59-30-Н-0040</t>
  </si>
  <si>
    <t>1-73279-11</t>
  </si>
  <si>
    <t>Serendipity</t>
  </si>
  <si>
    <t>59-30-Н-0041</t>
  </si>
  <si>
    <t>1-73210-01</t>
  </si>
  <si>
    <t>Anemone</t>
  </si>
  <si>
    <t>Анемона</t>
  </si>
  <si>
    <t>Andrea Atkinson</t>
  </si>
  <si>
    <t>59-30-Н-0042</t>
  </si>
  <si>
    <t>1-73250-01</t>
  </si>
  <si>
    <t>Bressingham Glow</t>
  </si>
  <si>
    <t>59-30-Н-0043</t>
  </si>
  <si>
    <t>1-73277-01</t>
  </si>
  <si>
    <t>Garden Breeze Pink Touch</t>
  </si>
  <si>
    <t>59-30-Н-0044</t>
  </si>
  <si>
    <t>1-73273-01</t>
  </si>
  <si>
    <t>Garden Breeze Rosy Red</t>
  </si>
  <si>
    <t>59-30-Н-0045</t>
  </si>
  <si>
    <t>1-73266-01</t>
  </si>
  <si>
    <t>Garden Breeze Whirlwind Pink</t>
  </si>
  <si>
    <t>59-30-Н-0046</t>
  </si>
  <si>
    <t>1-73201-01</t>
  </si>
  <si>
    <t>Honorine Jobert</t>
  </si>
  <si>
    <t>59-30-Н-0047</t>
  </si>
  <si>
    <t>1-73206-01</t>
  </si>
  <si>
    <t>Königin Charlotte</t>
  </si>
  <si>
    <t>59-30-Н-0048</t>
  </si>
  <si>
    <t>1-73270-01</t>
  </si>
  <si>
    <t>Little Breeze Candy</t>
  </si>
  <si>
    <t>59-30-Н-0049</t>
  </si>
  <si>
    <t>1-73252-01</t>
  </si>
  <si>
    <t>Little Breeze Kiss </t>
  </si>
  <si>
    <t>59-30-Н-0050</t>
  </si>
  <si>
    <t>1-73220-01</t>
  </si>
  <si>
    <t>Lorelei</t>
  </si>
  <si>
    <t>59-30-Н-0051</t>
  </si>
  <si>
    <t>1-73209-01</t>
  </si>
  <si>
    <t>Margarete</t>
  </si>
  <si>
    <t>59-30-Н-0052</t>
  </si>
  <si>
    <t>1-73222-01</t>
  </si>
  <si>
    <t>Mont-Rose</t>
  </si>
  <si>
    <t>59-30-Н-0053</t>
  </si>
  <si>
    <t>1-73213-01</t>
  </si>
  <si>
    <t>Praecox</t>
  </si>
  <si>
    <t>59-30-Н-0054</t>
  </si>
  <si>
    <t>1-73203-01</t>
  </si>
  <si>
    <t>Prinz Heinrich</t>
  </si>
  <si>
    <t>59-30-Н-0055</t>
  </si>
  <si>
    <t>1-73211-01</t>
  </si>
  <si>
    <t>September Charm</t>
  </si>
  <si>
    <t>59-30-Н-0056</t>
  </si>
  <si>
    <t>1-73205-01</t>
  </si>
  <si>
    <t>Serenade</t>
  </si>
  <si>
    <t>59-30-Н-0057</t>
  </si>
  <si>
    <t>1-73225-01</t>
  </si>
  <si>
    <t>Splendens</t>
  </si>
  <si>
    <t>59-30-Н-0058</t>
  </si>
  <si>
    <t>1-73267-01</t>
  </si>
  <si>
    <t>Summer Breeze Baby Pink</t>
  </si>
  <si>
    <t>59-30-Н-0059</t>
  </si>
  <si>
    <t>1-73272-01</t>
  </si>
  <si>
    <t>Summer Breeze Picotee</t>
  </si>
  <si>
    <t>59-30-1680</t>
  </si>
  <si>
    <t>1-73268-01</t>
  </si>
  <si>
    <t>Summer Breeze Snow</t>
  </si>
  <si>
    <t>59-30-Н-0060</t>
  </si>
  <si>
    <t>1-73261-01</t>
  </si>
  <si>
    <t>Summer Breeze Vibrant Pink</t>
  </si>
  <si>
    <t>59-30-Н-0061</t>
  </si>
  <si>
    <t>1-73212-01</t>
  </si>
  <si>
    <t>Whirlwind</t>
  </si>
  <si>
    <t>59-30-1677</t>
  </si>
  <si>
    <t>1-73251-01</t>
  </si>
  <si>
    <t>Anemone hybrida</t>
  </si>
  <si>
    <t>Анемона гибридная</t>
  </si>
  <si>
    <t>Little Breeze Pink</t>
  </si>
  <si>
    <t>59-30-1678</t>
  </si>
  <si>
    <t>1-73260-01</t>
  </si>
  <si>
    <t>Little Breeze Sweet</t>
  </si>
  <si>
    <t>59-30-1078</t>
  </si>
  <si>
    <t>1-73202-01</t>
  </si>
  <si>
    <t>Pamina</t>
  </si>
  <si>
    <t>59-30-1262</t>
  </si>
  <si>
    <t>1-73234-01</t>
  </si>
  <si>
    <t>Pretty Lady Emily</t>
  </si>
  <si>
    <t>59-30-1075</t>
  </si>
  <si>
    <t>1-73237-01</t>
  </si>
  <si>
    <t>Pretty Lady Maria</t>
  </si>
  <si>
    <t>59-30-1679</t>
  </si>
  <si>
    <t>1-73262-01</t>
  </si>
  <si>
    <t>Anemone sylvestris</t>
  </si>
  <si>
    <t>Анемона лесная</t>
  </si>
  <si>
    <t>Summer Breeze Bright Pink</t>
  </si>
  <si>
    <t>59-30-Н-0062</t>
  </si>
  <si>
    <t>1-77392-08</t>
  </si>
  <si>
    <t>Anthemis carpatica</t>
  </si>
  <si>
    <t>Антемис карпатский</t>
  </si>
  <si>
    <t>Karpatenschnee</t>
  </si>
  <si>
    <t>59-30-Н-0063</t>
  </si>
  <si>
    <t>1-73335-08</t>
  </si>
  <si>
    <t>Anthemis hybrida</t>
  </si>
  <si>
    <t>Антемис(пупавка) гибридный</t>
  </si>
  <si>
    <t>E.C. Buxton</t>
  </si>
  <si>
    <t>59-30-1843</t>
  </si>
  <si>
    <t>1-73336-08</t>
  </si>
  <si>
    <t>Anthemis tinctoria</t>
  </si>
  <si>
    <t>Антемис(пупавка) красильная</t>
  </si>
  <si>
    <t>Sauce Hollandaise</t>
  </si>
  <si>
    <t>59-30-Н-0067</t>
  </si>
  <si>
    <t>1-73973-08</t>
  </si>
  <si>
    <t>Aster ageratoides</t>
  </si>
  <si>
    <t>Астра агератовидная</t>
  </si>
  <si>
    <t>Adustus Nanus (Kalimeris inc. Nana Blue)</t>
  </si>
  <si>
    <t>59-30-Н-0068</t>
  </si>
  <si>
    <t>1-73977-08</t>
  </si>
  <si>
    <t>Ashvi</t>
  </si>
  <si>
    <t>59-30-Н-0069</t>
  </si>
  <si>
    <t>1-73978-08</t>
  </si>
  <si>
    <t>Asmö</t>
  </si>
  <si>
    <t>59-30-Н-0070</t>
  </si>
  <si>
    <t>1-73979-08</t>
  </si>
  <si>
    <t>Asran</t>
  </si>
  <si>
    <t>59-30-Н-0071</t>
  </si>
  <si>
    <t>1-73956-08</t>
  </si>
  <si>
    <t>Ezo Murazaki</t>
  </si>
  <si>
    <t>59-30-Н-0072</t>
  </si>
  <si>
    <t>1-73970-08</t>
  </si>
  <si>
    <t>Stardust</t>
  </si>
  <si>
    <t>59-30-Н-0073</t>
  </si>
  <si>
    <t>1-73945-08</t>
  </si>
  <si>
    <t>Starshine</t>
  </si>
  <si>
    <t>59-30-Н-0076</t>
  </si>
  <si>
    <t>1-73976-08</t>
  </si>
  <si>
    <t>Aster dumosus</t>
  </si>
  <si>
    <t>Астра бордюрная</t>
  </si>
  <si>
    <t>Anneke</t>
  </si>
  <si>
    <t>59-30-Н-0077</t>
  </si>
  <si>
    <t>1-73911-08</t>
  </si>
  <si>
    <t>Prof. Anton Kippenberg</t>
  </si>
  <si>
    <t>59-30-Н-0079</t>
  </si>
  <si>
    <t>1-74029-08</t>
  </si>
  <si>
    <t>Aster hybrida</t>
  </si>
  <si>
    <t>Астра гибридная</t>
  </si>
  <si>
    <t>Wood's Pink</t>
  </si>
  <si>
    <t>59-30-Н-0080</t>
  </si>
  <si>
    <t>1-73981-08</t>
  </si>
  <si>
    <t>Wood's Purple</t>
  </si>
  <si>
    <t>59-30-1844</t>
  </si>
  <si>
    <t>1-73962-08</t>
  </si>
  <si>
    <t>Астра кустарниковая</t>
  </si>
  <si>
    <t>Jenny</t>
  </si>
  <si>
    <t>59-30-1845</t>
  </si>
  <si>
    <t>1-73906-08</t>
  </si>
  <si>
    <t>Lady in Blue</t>
  </si>
  <si>
    <t>59-30-Н-0081</t>
  </si>
  <si>
    <t>1-73967-08</t>
  </si>
  <si>
    <t>Aster novae-angliae</t>
  </si>
  <si>
    <t>Астра ново-английская</t>
  </si>
  <si>
    <t>Purple Dome</t>
  </si>
  <si>
    <t>59-30-Н-0082</t>
  </si>
  <si>
    <t>1-73964-08</t>
  </si>
  <si>
    <t>Aster novi-belgii</t>
  </si>
  <si>
    <t>Астра ново-бельгийская</t>
  </si>
  <si>
    <t>Marie Ballard</t>
  </si>
  <si>
    <t>59-30-Н-0083</t>
  </si>
  <si>
    <t>1-74018-08</t>
  </si>
  <si>
    <t>Neron</t>
  </si>
  <si>
    <t>59-30-Н-0084</t>
  </si>
  <si>
    <t>1-73968-08</t>
  </si>
  <si>
    <t>Sarah Ballard</t>
  </si>
  <si>
    <t>59-30-Н-0085</t>
  </si>
  <si>
    <t>1-73971-08</t>
  </si>
  <si>
    <t>White Ladies</t>
  </si>
  <si>
    <t>59-30-Н-0075</t>
  </si>
  <si>
    <t>1-73980-08</t>
  </si>
  <si>
    <t>Aster divaricatus</t>
  </si>
  <si>
    <t>Астра растопыренная</t>
  </si>
  <si>
    <t>59-30-Н-0074</t>
  </si>
  <si>
    <t>1-74025-08</t>
  </si>
  <si>
    <t>Aster cordifolius</t>
  </si>
  <si>
    <t>Астра сердцелистная</t>
  </si>
  <si>
    <t>Little Carlow</t>
  </si>
  <si>
    <t>59-30-Н-0078</t>
  </si>
  <si>
    <t>1-73965-08</t>
  </si>
  <si>
    <t>Aster frikartii</t>
  </si>
  <si>
    <t>Астра фрикарта</t>
  </si>
  <si>
    <t>Mönch</t>
  </si>
  <si>
    <t>59-30-Н-0001</t>
  </si>
  <si>
    <t>1-73329-08</t>
  </si>
  <si>
    <t>Acaena inermis</t>
  </si>
  <si>
    <t>Ацена безоружная</t>
  </si>
  <si>
    <t>Kupferteppich</t>
  </si>
  <si>
    <t>59-30-Н-0002</t>
  </si>
  <si>
    <t>1-73330-08</t>
  </si>
  <si>
    <t>Purpurea</t>
  </si>
  <si>
    <t>59-30-Н-0003</t>
  </si>
  <si>
    <t>1-73328-08</t>
  </si>
  <si>
    <t>Acaena microphylla</t>
  </si>
  <si>
    <t>Ацена мелколистная</t>
  </si>
  <si>
    <t>59-30-Н-0027</t>
  </si>
  <si>
    <t>1-70759-08</t>
  </si>
  <si>
    <t>Ajuga reptans</t>
  </si>
  <si>
    <t>Аюга/Живучка ползучая</t>
  </si>
  <si>
    <t>59-30-Н-0028</t>
  </si>
  <si>
    <t>1-70740-08</t>
  </si>
  <si>
    <t>Alba</t>
  </si>
  <si>
    <t>59-30-Н-0029</t>
  </si>
  <si>
    <t>1-70741-08</t>
  </si>
  <si>
    <t>Black Scallop</t>
  </si>
  <si>
    <t>59-30-Н-0030</t>
  </si>
  <si>
    <t>1-72801-08</t>
  </si>
  <si>
    <t>Braun Hertz</t>
  </si>
  <si>
    <t>59-30-Н-0031</t>
  </si>
  <si>
    <t>1-72802-08</t>
  </si>
  <si>
    <t>Burgundy Glow</t>
  </si>
  <si>
    <t>59-30-Н-0032</t>
  </si>
  <si>
    <t>1-72803-08</t>
  </si>
  <si>
    <t>Catlin's Giant</t>
  </si>
  <si>
    <t>59-30-1842</t>
  </si>
  <si>
    <t>1-72804-08</t>
  </si>
  <si>
    <t>Mahogany</t>
  </si>
  <si>
    <t>59-30-Н-0033</t>
  </si>
  <si>
    <t>1-70744-08</t>
  </si>
  <si>
    <t>Rosea</t>
  </si>
  <si>
    <t>59-30-Н-0034</t>
  </si>
  <si>
    <t>1-70732-08</t>
  </si>
  <si>
    <t>Sparkler</t>
  </si>
  <si>
    <t>59-30-Н-0035</t>
  </si>
  <si>
    <t>1-72808-08</t>
  </si>
  <si>
    <t>59-30-1846</t>
  </si>
  <si>
    <t>1-71880-02</t>
  </si>
  <si>
    <t>Brunnera macrophylla</t>
  </si>
  <si>
    <t>Бруннера крупнолистная</t>
  </si>
  <si>
    <t>Alexander's Great</t>
  </si>
  <si>
    <t>59-30-Н-0086</t>
  </si>
  <si>
    <t>1-70434-01</t>
  </si>
  <si>
    <t>Betty Bowring</t>
  </si>
  <si>
    <t>59-30-Н-0087</t>
  </si>
  <si>
    <t>1-79702-01</t>
  </si>
  <si>
    <t>59-30-Н-0088</t>
  </si>
  <si>
    <t>1-70493-01</t>
  </si>
  <si>
    <t>Little Heart</t>
  </si>
  <si>
    <t>59-30-0140</t>
  </si>
  <si>
    <t>1-71829-01</t>
  </si>
  <si>
    <t>Sea Heart</t>
  </si>
  <si>
    <t>59-30-0142</t>
  </si>
  <si>
    <t>1-71830-01</t>
  </si>
  <si>
    <t>Silver Heart</t>
  </si>
  <si>
    <t>59-30-Н-0089</t>
  </si>
  <si>
    <t>1-70436-01</t>
  </si>
  <si>
    <t>59-30-Н-0090</t>
  </si>
  <si>
    <t>1-76070-01</t>
  </si>
  <si>
    <t>Buddleja davidii</t>
  </si>
  <si>
    <t>Буддлея давида</t>
  </si>
  <si>
    <t>Butterfly Candy® Little Cerise</t>
  </si>
  <si>
    <t>59-30-Н-0091</t>
  </si>
  <si>
    <t>1-75479-01</t>
  </si>
  <si>
    <t>Butterfly Candy® Little Lila</t>
  </si>
  <si>
    <t>59-30-Н-0092</t>
  </si>
  <si>
    <t>1-75484-01</t>
  </si>
  <si>
    <t>Butterfly Candy® Little Pink</t>
  </si>
  <si>
    <t>59-30-Н-0093</t>
  </si>
  <si>
    <t>1-75480-01</t>
  </si>
  <si>
    <t>Butterfly Candy® Little Purple</t>
  </si>
  <si>
    <t>59-30-Н-0094</t>
  </si>
  <si>
    <t>1-75483-01</t>
  </si>
  <si>
    <t>Butterfly Candy® Little Ruby</t>
  </si>
  <si>
    <t>59-30-Н-0095</t>
  </si>
  <si>
    <t>1-75482-01</t>
  </si>
  <si>
    <t>Butterfly Candy® Little Sweetheart</t>
  </si>
  <si>
    <t>59-30-Н-0096</t>
  </si>
  <si>
    <t>1-75481-01</t>
  </si>
  <si>
    <t>Butterfly Candy® Little White</t>
  </si>
  <si>
    <t>59-30-Н-0097</t>
  </si>
  <si>
    <t>1-75416-01</t>
  </si>
  <si>
    <t>Lavender Cupcake</t>
  </si>
  <si>
    <t>59-30-Н-0098</t>
  </si>
  <si>
    <t>1-75415-01</t>
  </si>
  <si>
    <t>Magenta Munchkin</t>
  </si>
  <si>
    <t>59-30-Н-0099</t>
  </si>
  <si>
    <t>1-74450-01</t>
  </si>
  <si>
    <t>Pink Cascade</t>
  </si>
  <si>
    <t>59-30-Н-0100</t>
  </si>
  <si>
    <t>1-75446-01</t>
  </si>
  <si>
    <t>Prince Charming</t>
  </si>
  <si>
    <t>59-30-Н-0421</t>
  </si>
  <si>
    <t>1-70160-02</t>
  </si>
  <si>
    <t>Lysimachia nummularia</t>
  </si>
  <si>
    <t>Вербейник монетчатый</t>
  </si>
  <si>
    <t>Aurea (Goldilocks)</t>
  </si>
  <si>
    <t>59-30-Н-0422</t>
  </si>
  <si>
    <t>1-71379-02</t>
  </si>
  <si>
    <t>59-30-Н-0664</t>
  </si>
  <si>
    <t>1-71458-08</t>
  </si>
  <si>
    <t>Verbena peruviana</t>
  </si>
  <si>
    <t>Вербена Бухарского</t>
  </si>
  <si>
    <t>59-30-1738</t>
  </si>
  <si>
    <t>1-71457-08</t>
  </si>
  <si>
    <t>Verbena bonariensis</t>
  </si>
  <si>
    <t>Вербена буэнос-айресская</t>
  </si>
  <si>
    <t>Lollipop</t>
  </si>
  <si>
    <t>59-30-Н-0661</t>
  </si>
  <si>
    <t>1-74459-08</t>
  </si>
  <si>
    <t>59-30-Н-0662</t>
  </si>
  <si>
    <t>1-71489-08</t>
  </si>
  <si>
    <t>Verbena hybrida</t>
  </si>
  <si>
    <t>Вербена гибридная</t>
  </si>
  <si>
    <t>Seabrook's Lavender</t>
  </si>
  <si>
    <t>59-30-1739</t>
  </si>
  <si>
    <t>1-74474-08</t>
  </si>
  <si>
    <t>Verbena canadensis</t>
  </si>
  <si>
    <t>Вербена канадская</t>
  </si>
  <si>
    <t>Homestead Purple</t>
  </si>
  <si>
    <t>59-30-Н-0663</t>
  </si>
  <si>
    <t>1-71456-08</t>
  </si>
  <si>
    <t>Verbena officinalis</t>
  </si>
  <si>
    <t>Вербена лекарственная</t>
  </si>
  <si>
    <t>Bampton</t>
  </si>
  <si>
    <t>59-30-Н-0665</t>
  </si>
  <si>
    <t>1-75180-02</t>
  </si>
  <si>
    <t>Veronica hybrida</t>
  </si>
  <si>
    <t>Вероника гибридная</t>
  </si>
  <si>
    <t>Lancita Blue</t>
  </si>
  <si>
    <t>59-30-Н-0666</t>
  </si>
  <si>
    <t>1-75181-02</t>
  </si>
  <si>
    <t>Lancita Pink</t>
  </si>
  <si>
    <t>59-30-Н-0667</t>
  </si>
  <si>
    <t>1-75179-02</t>
  </si>
  <si>
    <t>Lancita Purple</t>
  </si>
  <si>
    <t>59-30-Н-0668</t>
  </si>
  <si>
    <t>1-75182-02</t>
  </si>
  <si>
    <t>Lancita White</t>
  </si>
  <si>
    <t>59-30-1082</t>
  </si>
  <si>
    <t>1-75046-02</t>
  </si>
  <si>
    <t>Veronica longifolia</t>
  </si>
  <si>
    <t>Вероника длиннолистная</t>
  </si>
  <si>
    <t>First Choice</t>
  </si>
  <si>
    <t>59-30-1083</t>
  </si>
  <si>
    <t>1-71564-02</t>
  </si>
  <si>
    <t>First Glory</t>
  </si>
  <si>
    <t>59-30-1084</t>
  </si>
  <si>
    <t>1-71562-02</t>
  </si>
  <si>
    <t>First Lady</t>
  </si>
  <si>
    <t>59-30-Н-0669</t>
  </si>
  <si>
    <t>1-75156-08</t>
  </si>
  <si>
    <t>Veronica spicata</t>
  </si>
  <si>
    <t>Вероника колосистая</t>
  </si>
  <si>
    <t>Anne</t>
  </si>
  <si>
    <t>59-30-1085</t>
  </si>
  <si>
    <t>1-71563-02</t>
  </si>
  <si>
    <t>Вероника колосковая</t>
  </si>
  <si>
    <t>First Love</t>
  </si>
  <si>
    <t>59-30-1824</t>
  </si>
  <si>
    <t>1-74813-02</t>
  </si>
  <si>
    <t>First match</t>
  </si>
  <si>
    <t>59-30-Н-0232</t>
  </si>
  <si>
    <t>1-76494-02</t>
  </si>
  <si>
    <t>Gaillardia hybrida</t>
  </si>
  <si>
    <t>Гайлардия гибридная</t>
  </si>
  <si>
    <t>Gusto Orange Zest</t>
  </si>
  <si>
    <t>59-30-Н-0228</t>
  </si>
  <si>
    <t>1-74850-02</t>
  </si>
  <si>
    <t>Gaillardia aristata</t>
  </si>
  <si>
    <t>Гайлардия остистая</t>
  </si>
  <si>
    <t>SpinTop™ Mariachi Copper Sun</t>
  </si>
  <si>
    <t>59-30-Н-0229</t>
  </si>
  <si>
    <t>1-74821-02</t>
  </si>
  <si>
    <t>SpinTop™ Orange Halo Imp.</t>
  </si>
  <si>
    <t>59-30-Н-0230</t>
  </si>
  <si>
    <t>1-74819-02</t>
  </si>
  <si>
    <t>SpinTop™ Red</t>
  </si>
  <si>
    <t>59-30-Н-0231</t>
  </si>
  <si>
    <t>1-74820-02</t>
  </si>
  <si>
    <t>SpinTop™ Yellow Touch</t>
  </si>
  <si>
    <t>59-30-Н-0234</t>
  </si>
  <si>
    <t>1-71358-08</t>
  </si>
  <si>
    <t>Gaura lindheimeri</t>
  </si>
  <si>
    <t>Гаура Линдхеймера</t>
  </si>
  <si>
    <t>Baby Butterfly® Dark Pink</t>
  </si>
  <si>
    <t>59-30-Н-0235</t>
  </si>
  <si>
    <t>1-71359-08</t>
  </si>
  <si>
    <t>Blaze</t>
  </si>
  <si>
    <t>59-30-Н-0236</t>
  </si>
  <si>
    <t>1-71350-08</t>
  </si>
  <si>
    <t>Cherry Brandy</t>
  </si>
  <si>
    <t>59-30-Н-0237</t>
  </si>
  <si>
    <t>1-71351-08</t>
  </si>
  <si>
    <t>Corrie's Gold</t>
  </si>
  <si>
    <t>59-30-Н-0238</t>
  </si>
  <si>
    <t>1-71352-08</t>
  </si>
  <si>
    <t>Flamingo Pink</t>
  </si>
  <si>
    <t>59-30-Н-0239</t>
  </si>
  <si>
    <t>1-71353-08</t>
  </si>
  <si>
    <t>Flamingo White</t>
  </si>
  <si>
    <t>59-30-Н-0240</t>
  </si>
  <si>
    <t>1-71307-08</t>
  </si>
  <si>
    <t>59-30-Н-0241</t>
  </si>
  <si>
    <t>1-73897-02</t>
  </si>
  <si>
    <t>Graceful Blush</t>
  </si>
  <si>
    <t>59-30-Н-0242</t>
  </si>
  <si>
    <t>1-71335-02</t>
  </si>
  <si>
    <t>Graceful Light Pink</t>
  </si>
  <si>
    <t>59-30-Н-0243</t>
  </si>
  <si>
    <t>1-71397-02</t>
  </si>
  <si>
    <t>Graceful Pink</t>
  </si>
  <si>
    <t>59-30-Н-0244</t>
  </si>
  <si>
    <t>1-71336-02</t>
  </si>
  <si>
    <t>Graceful White</t>
  </si>
  <si>
    <t>59-30-Н-0245</t>
  </si>
  <si>
    <t>1-71303-08</t>
  </si>
  <si>
    <t>Passionate Blush</t>
  </si>
  <si>
    <t>59-30-Н-0246</t>
  </si>
  <si>
    <t>1-71309-08</t>
  </si>
  <si>
    <t>Rosy Jane</t>
  </si>
  <si>
    <t>59-30-Н-0247</t>
  </si>
  <si>
    <t>1-71305-08</t>
  </si>
  <si>
    <t>Siskiyou Pink</t>
  </si>
  <si>
    <t>59-30-Н-0248</t>
  </si>
  <si>
    <t>1-71354-08</t>
  </si>
  <si>
    <t>Snowbird</t>
  </si>
  <si>
    <t>59-30-Н-0249</t>
  </si>
  <si>
    <t>1-71355-08</t>
  </si>
  <si>
    <t>Snowstorm</t>
  </si>
  <si>
    <t>59-30-Н-0250</t>
  </si>
  <si>
    <t>1-71356-08</t>
  </si>
  <si>
    <t>Tutti Frutti</t>
  </si>
  <si>
    <t>59-30-Н-0251</t>
  </si>
  <si>
    <t>1-71310-08</t>
  </si>
  <si>
    <t>Whirling Butterflies</t>
  </si>
  <si>
    <t>59-30-Н-0252</t>
  </si>
  <si>
    <t>1-71357-08</t>
  </si>
  <si>
    <t>White Dove</t>
  </si>
  <si>
    <t>59-30-Н-0160</t>
  </si>
  <si>
    <t>1-77881-11</t>
  </si>
  <si>
    <t>Dianthus hybrida</t>
  </si>
  <si>
    <t>Гвоздика гибридная</t>
  </si>
  <si>
    <t>Paddock Violet</t>
  </si>
  <si>
    <t>59-30-1759</t>
  </si>
  <si>
    <t>1-77814-02</t>
  </si>
  <si>
    <t>Dianthus hybridum</t>
  </si>
  <si>
    <t>Pretty Becky</t>
  </si>
  <si>
    <t>59-30-Н-0161</t>
  </si>
  <si>
    <t>1-77891-11</t>
  </si>
  <si>
    <t>Raspberry Eyes</t>
  </si>
  <si>
    <t>59-30-Н-0162</t>
  </si>
  <si>
    <t>1-77880-11</t>
  </si>
  <si>
    <t>Strawberry Eyes</t>
  </si>
  <si>
    <t>59-30-1762</t>
  </si>
  <si>
    <t>1-77816-02</t>
  </si>
  <si>
    <t>Dianthus plumarius</t>
  </si>
  <si>
    <t>Гвоздика перистая</t>
  </si>
  <si>
    <t>Angel of Hope</t>
  </si>
  <si>
    <t>59-30-Н-0163</t>
  </si>
  <si>
    <t>1-77816-11</t>
  </si>
  <si>
    <t>59-30-1692</t>
  </si>
  <si>
    <t>1-77817-02</t>
  </si>
  <si>
    <t>Angel of Purity</t>
  </si>
  <si>
    <t>59-30-Н-0164</t>
  </si>
  <si>
    <t>1-77817-11</t>
  </si>
  <si>
    <t>59-30-1693</t>
  </si>
  <si>
    <t>1-77815-02</t>
  </si>
  <si>
    <t>Angel of Virtue</t>
  </si>
  <si>
    <t>59-30-Н-0165</t>
  </si>
  <si>
    <t>1-77815-11</t>
  </si>
  <si>
    <t>59-30-Н-0276</t>
  </si>
  <si>
    <t>1-73727-01</t>
  </si>
  <si>
    <t>Heuchera</t>
  </si>
  <si>
    <t>Гейхера</t>
  </si>
  <si>
    <t>Black Forest Cake</t>
  </si>
  <si>
    <t>59-30-Н-0277</t>
  </si>
  <si>
    <t>1-73019-01</t>
  </si>
  <si>
    <t>Black Taffeta</t>
  </si>
  <si>
    <t>59-30-Н-0278</t>
  </si>
  <si>
    <t>1-73054-01</t>
  </si>
  <si>
    <t>Champagne</t>
  </si>
  <si>
    <t>59-30-Н-0279</t>
  </si>
  <si>
    <t>1-73767-01</t>
  </si>
  <si>
    <t>Cherry Cola</t>
  </si>
  <si>
    <t>59-30-Н-0280</t>
  </si>
  <si>
    <t>1-76021-01</t>
  </si>
  <si>
    <t>Cherry Truffles</t>
  </si>
  <si>
    <t>59-30-Н-0281</t>
  </si>
  <si>
    <t>1-73786-01</t>
  </si>
  <si>
    <t>Delta Dawn</t>
  </si>
  <si>
    <t>59-30-Н-0282</t>
  </si>
  <si>
    <t>1-73753-01</t>
  </si>
  <si>
    <t>Electra</t>
  </si>
  <si>
    <t>59-30-Н-0283</t>
  </si>
  <si>
    <t>1-73795-01</t>
  </si>
  <si>
    <t>Fire Alarm</t>
  </si>
  <si>
    <t>59-30-Н-0284</t>
  </si>
  <si>
    <t>1-73755-01</t>
  </si>
  <si>
    <t>Fire Chief</t>
  </si>
  <si>
    <t>59-30-Н-0285</t>
  </si>
  <si>
    <t>1-73024-01</t>
  </si>
  <si>
    <t>Forever® Purple</t>
  </si>
  <si>
    <t>59-30-Н-0286</t>
  </si>
  <si>
    <t>1-73796-01</t>
  </si>
  <si>
    <t>Galaxy</t>
  </si>
  <si>
    <t>59-30-Н-0287</t>
  </si>
  <si>
    <t>1-73756-01</t>
  </si>
  <si>
    <t>Lime Marmalade</t>
  </si>
  <si>
    <t>59-30-Н-0288</t>
  </si>
  <si>
    <t>1-73734-01</t>
  </si>
  <si>
    <t>Lime Rickey</t>
  </si>
  <si>
    <t>59-30-Н-0289</t>
  </si>
  <si>
    <t>1-73071-01</t>
  </si>
  <si>
    <t>Lime Swizzle</t>
  </si>
  <si>
    <t>59-30-Н-0290</t>
  </si>
  <si>
    <t>1-73063-02</t>
  </si>
  <si>
    <t>Little Cutie™ Peppermint</t>
  </si>
  <si>
    <t>59-30-Н-0291</t>
  </si>
  <si>
    <t>1-73736-01</t>
  </si>
  <si>
    <t>Marmalade</t>
  </si>
  <si>
    <t>59-30-Н-0292</t>
  </si>
  <si>
    <t>1-73761-01</t>
  </si>
  <si>
    <t>Milan</t>
  </si>
  <si>
    <t>59-30-Н-0293</t>
  </si>
  <si>
    <t>1-73065-01</t>
  </si>
  <si>
    <t>Northern Exposure™ Amber</t>
  </si>
  <si>
    <t>59-30-Н-0294</t>
  </si>
  <si>
    <t>1-73066-01</t>
  </si>
  <si>
    <t>Northern Exposure™ Red</t>
  </si>
  <si>
    <t>59-30-Н-0295</t>
  </si>
  <si>
    <t>1-73007-01</t>
  </si>
  <si>
    <t>Paprika</t>
  </si>
  <si>
    <t>59-30-Н-0296</t>
  </si>
  <si>
    <t>1-73739-01</t>
  </si>
  <si>
    <t>Paris</t>
  </si>
  <si>
    <t>59-30-Н-0297</t>
  </si>
  <si>
    <t>1-76022-01</t>
  </si>
  <si>
    <t>Peachberry Ice</t>
  </si>
  <si>
    <t>59-30-Н-0298</t>
  </si>
  <si>
    <t>1-79978-01</t>
  </si>
  <si>
    <t>Pink Panther</t>
  </si>
  <si>
    <t>59-30-Н-0299</t>
  </si>
  <si>
    <t>1-73744-01</t>
  </si>
  <si>
    <t>Purple Petticoats</t>
  </si>
  <si>
    <t>59-30-Н-0300</t>
  </si>
  <si>
    <t>1-73027-01</t>
  </si>
  <si>
    <t>Red Lightning</t>
  </si>
  <si>
    <t>59-30-Н-0301</t>
  </si>
  <si>
    <t>1-76032-01</t>
  </si>
  <si>
    <t>Rex™ Black</t>
  </si>
  <si>
    <t>59-30-Н-0302</t>
  </si>
  <si>
    <t>1-73045-01</t>
  </si>
  <si>
    <t>Rex™ Dark Amber</t>
  </si>
  <si>
    <t>59-30-Н-0303</t>
  </si>
  <si>
    <t>1-76033-01</t>
  </si>
  <si>
    <t>Rex™ Fire</t>
  </si>
  <si>
    <t>59-30-Н-0304</t>
  </si>
  <si>
    <t>1-73046-01</t>
  </si>
  <si>
    <t>Rex™ Lime</t>
  </si>
  <si>
    <t>59-30-Н-0305</t>
  </si>
  <si>
    <t>1-73069-01</t>
  </si>
  <si>
    <t>Rex™ Peppermint</t>
  </si>
  <si>
    <t>59-30-Н-0306</t>
  </si>
  <si>
    <t>1-73068-01</t>
  </si>
  <si>
    <t>Rex™ Purple</t>
  </si>
  <si>
    <t>59-30-Н-0307</t>
  </si>
  <si>
    <t>1-73047-01</t>
  </si>
  <si>
    <t>Rex™ Red</t>
  </si>
  <si>
    <t>59-30-Н-0308</t>
  </si>
  <si>
    <t>1-76034-01</t>
  </si>
  <si>
    <t>Rex™ Silver</t>
  </si>
  <si>
    <t>59-30-Н-0309</t>
  </si>
  <si>
    <t>1-73091-01</t>
  </si>
  <si>
    <t>Rockies Amber</t>
  </si>
  <si>
    <t>59-30-Н-0310</t>
  </si>
  <si>
    <t>1-76024-01</t>
  </si>
  <si>
    <t>Timeless Night</t>
  </si>
  <si>
    <t>59-30-Н-0311</t>
  </si>
  <si>
    <t>1-73028-01</t>
  </si>
  <si>
    <t>Tokyo</t>
  </si>
  <si>
    <t>59-30-Н-0312</t>
  </si>
  <si>
    <t>1-73079-01</t>
  </si>
  <si>
    <t>Wild Rose</t>
  </si>
  <si>
    <t>59-30-Н-0313</t>
  </si>
  <si>
    <t>1-73014-02</t>
  </si>
  <si>
    <t>World Caffé™ Amaretto</t>
  </si>
  <si>
    <t>59-30-Н-0314</t>
  </si>
  <si>
    <t>1-73050-02</t>
  </si>
  <si>
    <t>World Caffé™ Americano</t>
  </si>
  <si>
    <t>59-30-Н-0315</t>
  </si>
  <si>
    <t>1-73077-02</t>
  </si>
  <si>
    <t>World Caffé™ Arabica</t>
  </si>
  <si>
    <t>59-30-Н-0316</t>
  </si>
  <si>
    <t>1-73048-02</t>
  </si>
  <si>
    <t>World Caffé™ Corretto</t>
  </si>
  <si>
    <t>59-30-Н-0317</t>
  </si>
  <si>
    <t>1-73049-02</t>
  </si>
  <si>
    <t>World Caffé™ Espresso</t>
  </si>
  <si>
    <t>59-30-Н-0318</t>
  </si>
  <si>
    <t>1-76031-02</t>
  </si>
  <si>
    <t>World Caffé™ Frappe</t>
  </si>
  <si>
    <t>59-30-Н-0319</t>
  </si>
  <si>
    <t>1-73059-02</t>
  </si>
  <si>
    <t>World Caffé™ Lime Americano</t>
  </si>
  <si>
    <t>59-30-Н-0320</t>
  </si>
  <si>
    <t>1-76030-02</t>
  </si>
  <si>
    <t>World Caffé™ Lungo</t>
  </si>
  <si>
    <t>59-30-Н-0321</t>
  </si>
  <si>
    <t>1-73051-02</t>
  </si>
  <si>
    <t>World Caffé™ Romano</t>
  </si>
  <si>
    <t>59-30-Н-0322</t>
  </si>
  <si>
    <t>1-73017-02</t>
  </si>
  <si>
    <t>World Caffé™ Shakerato</t>
  </si>
  <si>
    <t>59-30-Н-0323</t>
  </si>
  <si>
    <t>1-76029-02</t>
  </si>
  <si>
    <t>World Caffé™ Vienna</t>
  </si>
  <si>
    <t>59-30-0389</t>
  </si>
  <si>
    <t>1-73752-01</t>
  </si>
  <si>
    <t>Heuchera hybrida</t>
  </si>
  <si>
    <t>Гейхера гибридная</t>
  </si>
  <si>
    <t>Berry Smoothie</t>
  </si>
  <si>
    <t>59-30-1239</t>
  </si>
  <si>
    <t>1-73064-01</t>
  </si>
  <si>
    <t>Black Pearl</t>
  </si>
  <si>
    <t>59-30-1428</t>
  </si>
  <si>
    <t>1-74484-01</t>
  </si>
  <si>
    <t>Forever Red</t>
  </si>
  <si>
    <t>59-30-0419</t>
  </si>
  <si>
    <t>1-73020-01</t>
  </si>
  <si>
    <t>Glitter</t>
  </si>
  <si>
    <t>59-30-0454</t>
  </si>
  <si>
    <t>1-73008-01</t>
  </si>
  <si>
    <t>Rio</t>
  </si>
  <si>
    <t>59-30-1770</t>
  </si>
  <si>
    <t>1-73092-01</t>
  </si>
  <si>
    <t>Rockies Black</t>
  </si>
  <si>
    <t>59-30-0457</t>
  </si>
  <si>
    <t>1-73764-01</t>
  </si>
  <si>
    <t>Shanghai</t>
  </si>
  <si>
    <t>59-30-1433</t>
  </si>
  <si>
    <t>1-73078-01</t>
  </si>
  <si>
    <t>Silver Gumdrop</t>
  </si>
  <si>
    <t>59-30-0459</t>
  </si>
  <si>
    <t>1-73782-01</t>
  </si>
  <si>
    <t>Silver Scrolls</t>
  </si>
  <si>
    <t>59-30-Н-0324</t>
  </si>
  <si>
    <t>1-74428-01</t>
  </si>
  <si>
    <t>Heucherella hybrida</t>
  </si>
  <si>
    <t>Гейхерелла гибридная</t>
  </si>
  <si>
    <t>Buttered Rum</t>
  </si>
  <si>
    <t>59-30-Н-0325</t>
  </si>
  <si>
    <t>1-78960-01</t>
  </si>
  <si>
    <t>Diamond Revolution</t>
  </si>
  <si>
    <t>59-30-0480</t>
  </si>
  <si>
    <t>1-70703-01</t>
  </si>
  <si>
    <t>Gold Zebra</t>
  </si>
  <si>
    <t>59-30-0486</t>
  </si>
  <si>
    <t>1-74440-01</t>
  </si>
  <si>
    <t>Mojito</t>
  </si>
  <si>
    <t>59-30-1435</t>
  </si>
  <si>
    <t>1-74491-01</t>
  </si>
  <si>
    <t>Pink Revolution</t>
  </si>
  <si>
    <t>59-30-Н-0326</t>
  </si>
  <si>
    <t>1-73057-01</t>
  </si>
  <si>
    <t>Plum Cascade</t>
  </si>
  <si>
    <t>59-30-0488</t>
  </si>
  <si>
    <t>1-70735-01</t>
  </si>
  <si>
    <t>Solar Eclipse</t>
  </si>
  <si>
    <t>59-30-Н-0327</t>
  </si>
  <si>
    <t>1-79440-01</t>
  </si>
  <si>
    <t>Stoplight</t>
  </si>
  <si>
    <t>59-30-Н-0328</t>
  </si>
  <si>
    <t>1-70704-01</t>
  </si>
  <si>
    <t>Sweet Tea</t>
  </si>
  <si>
    <t>59-30-0495</t>
  </si>
  <si>
    <t>1-79442-01</t>
  </si>
  <si>
    <t>Tapestry</t>
  </si>
  <si>
    <t>59-30-Н-0329</t>
  </si>
  <si>
    <t>1-74486-01</t>
  </si>
  <si>
    <t>White Revolution</t>
  </si>
  <si>
    <t>59-30-Н-0265</t>
  </si>
  <si>
    <t>1-79106-01</t>
  </si>
  <si>
    <t>Helenium hybrida</t>
  </si>
  <si>
    <t>Гелениум гибридный</t>
  </si>
  <si>
    <t>Bandera</t>
  </si>
  <si>
    <t>59-30-Н-0266</t>
  </si>
  <si>
    <t>1-79082-01</t>
  </si>
  <si>
    <t>Mariachi™ Fuego</t>
  </si>
  <si>
    <t>59-30-Н-0267</t>
  </si>
  <si>
    <t>1-79098-01</t>
  </si>
  <si>
    <t>Mariachi™ Salsa</t>
  </si>
  <si>
    <t>59-30-Н-0268</t>
  </si>
  <si>
    <t>1-79085-01</t>
  </si>
  <si>
    <t>Mariachi™ Siesta</t>
  </si>
  <si>
    <t>59-30-Н-0269</t>
  </si>
  <si>
    <t>1-79083-01</t>
  </si>
  <si>
    <t>Mariachi™ Sombrero</t>
  </si>
  <si>
    <t>59-30-Н-0270</t>
  </si>
  <si>
    <t>1-79105-01</t>
  </si>
  <si>
    <t>Ranchera</t>
  </si>
  <si>
    <t>59-30-Н-0275</t>
  </si>
  <si>
    <t>1-74312-01</t>
  </si>
  <si>
    <t>Heliopsis helianthoides</t>
  </si>
  <si>
    <t>Гелиопсис подсолнечниковый</t>
  </si>
  <si>
    <t>Oriole Single Yellow</t>
  </si>
  <si>
    <t>59-30-1701</t>
  </si>
  <si>
    <t>1-72043-08</t>
  </si>
  <si>
    <t>Geranium hybride</t>
  </si>
  <si>
    <t>Герань гибридная</t>
  </si>
  <si>
    <t>Dusky Crug</t>
  </si>
  <si>
    <t>59-30-Н-0253</t>
  </si>
  <si>
    <t>1-71137-08</t>
  </si>
  <si>
    <t>Geranium hybrida</t>
  </si>
  <si>
    <t>Orkney Cherry®</t>
  </si>
  <si>
    <t>59-30-Н-0254</t>
  </si>
  <si>
    <t>1-71113-01</t>
  </si>
  <si>
    <t>Rozanne®</t>
  </si>
  <si>
    <t>59-30-Н-0261</t>
  </si>
  <si>
    <t>1-71119-02</t>
  </si>
  <si>
    <t>Geranium x cantabrigiense</t>
  </si>
  <si>
    <t>Герань кембриджская</t>
  </si>
  <si>
    <t>Biokovo</t>
  </si>
  <si>
    <t>59-30-1697</t>
  </si>
  <si>
    <t>1-71153-02</t>
  </si>
  <si>
    <t>Geranium cantabrigiense</t>
  </si>
  <si>
    <t>Cambridge</t>
  </si>
  <si>
    <t>59-30-1698</t>
  </si>
  <si>
    <t>1-72056-02</t>
  </si>
  <si>
    <t>Karmina</t>
  </si>
  <si>
    <t>59-30-Н-0262</t>
  </si>
  <si>
    <t>1-72072-02</t>
  </si>
  <si>
    <t>St Ola</t>
  </si>
  <si>
    <t>59-30-Н-0255</t>
  </si>
  <si>
    <t>1-71109-02</t>
  </si>
  <si>
    <t>Geranium macrorrhizum</t>
  </si>
  <si>
    <t>Герань крупнокорневищная</t>
  </si>
  <si>
    <t>Bevan's Variety</t>
  </si>
  <si>
    <t>59-30-Н-0256</t>
  </si>
  <si>
    <t>1-72005-02</t>
  </si>
  <si>
    <t>Czakor</t>
  </si>
  <si>
    <t>59-30-Н-0257</t>
  </si>
  <si>
    <t>1-71129-02</t>
  </si>
  <si>
    <t>Geranimo White</t>
  </si>
  <si>
    <t>59-30-Н-0258</t>
  </si>
  <si>
    <t>1-72046-02</t>
  </si>
  <si>
    <t>59-30-Н-0259</t>
  </si>
  <si>
    <t>1-71115-02</t>
  </si>
  <si>
    <t>Ingwersen</t>
  </si>
  <si>
    <t>59-30-Н-0260</t>
  </si>
  <si>
    <t>1-71117-02</t>
  </si>
  <si>
    <t>Spessart</t>
  </si>
  <si>
    <t>59-30-Н-0263</t>
  </si>
  <si>
    <t>1-71107-08</t>
  </si>
  <si>
    <t>Geranium x oxonianum</t>
  </si>
  <si>
    <t>Герань оксфордская</t>
  </si>
  <si>
    <t>Katherine Adele</t>
  </si>
  <si>
    <t>59-30-1702</t>
  </si>
  <si>
    <t>1-74228-08</t>
  </si>
  <si>
    <t>Gypsophila hybrida</t>
  </si>
  <si>
    <t>Гипсофила гибридная</t>
  </si>
  <si>
    <t>Rosenschleier</t>
  </si>
  <si>
    <t>59-30-Н-0264</t>
  </si>
  <si>
    <t>1-77421-08</t>
  </si>
  <si>
    <t>Gypsophila paniculata</t>
  </si>
  <si>
    <t>Гипсофила метельчатая</t>
  </si>
  <si>
    <t>Festival White Flare</t>
  </si>
  <si>
    <t>59-30-Н-0120</t>
  </si>
  <si>
    <t>1-77629-02</t>
  </si>
  <si>
    <t>Delosperma aberdeense</t>
  </si>
  <si>
    <t>Делосперма абердинская</t>
  </si>
  <si>
    <t>Hot Pink</t>
  </si>
  <si>
    <t>59-30-Н-0143</t>
  </si>
  <si>
    <t>1-77628-02</t>
  </si>
  <si>
    <t>Delosperma hybrida</t>
  </si>
  <si>
    <t>Делосперма гибридная</t>
  </si>
  <si>
    <t>Graaf Reinet</t>
  </si>
  <si>
    <t>59-30-Н-0144</t>
  </si>
  <si>
    <t>1-78186-02</t>
  </si>
  <si>
    <t>Sundella Apricot</t>
  </si>
  <si>
    <t>59-30-Н-0145</t>
  </si>
  <si>
    <t>1-77665-02</t>
  </si>
  <si>
    <t>Sundella Flame</t>
  </si>
  <si>
    <t>59-30-Н-0146</t>
  </si>
  <si>
    <t>1-78185-02</t>
  </si>
  <si>
    <t>Sundella Lavender</t>
  </si>
  <si>
    <t>59-30-Н-0147</t>
  </si>
  <si>
    <t>1-77666-02</t>
  </si>
  <si>
    <t>Sundella Lime</t>
  </si>
  <si>
    <t>59-30-Н-0148</t>
  </si>
  <si>
    <t>1-78183-02</t>
  </si>
  <si>
    <t>Sundella Neon</t>
  </si>
  <si>
    <t>59-30-Н-0149</t>
  </si>
  <si>
    <t>1-78187-02</t>
  </si>
  <si>
    <t>Sundella Red</t>
  </si>
  <si>
    <t>59-30-Н-0150</t>
  </si>
  <si>
    <t>1-77608-02</t>
  </si>
  <si>
    <t>Wheels Of Wonder Fire</t>
  </si>
  <si>
    <t>59-30-Н-0151</t>
  </si>
  <si>
    <t>1-77609-02</t>
  </si>
  <si>
    <t>Wheels Of Wonder Golden</t>
  </si>
  <si>
    <t>59-30-Н-0152</t>
  </si>
  <si>
    <t>1-77610-02</t>
  </si>
  <si>
    <t>Wheels Of Wonder Hot Pink</t>
  </si>
  <si>
    <t>59-30-Н-0153</t>
  </si>
  <si>
    <t>1-77618-02</t>
  </si>
  <si>
    <t>Wheels Of Wonder Limoncello</t>
  </si>
  <si>
    <t>59-30-Н-0154</t>
  </si>
  <si>
    <t>1-77611-02</t>
  </si>
  <si>
    <t>Wheels Of Wonder Orange</t>
  </si>
  <si>
    <t>59-30-Н-0155</t>
  </si>
  <si>
    <t>1-77619-02</t>
  </si>
  <si>
    <t>Wheels Of Wonder Purple</t>
  </si>
  <si>
    <t>59-30-Н-0156</t>
  </si>
  <si>
    <t>1-77620-02</t>
  </si>
  <si>
    <t>Wheels Of Wonder Salmon Pink</t>
  </si>
  <si>
    <t>59-30-Н-0157</t>
  </si>
  <si>
    <t>1-77612-02</t>
  </si>
  <si>
    <t>Wheels Of Wonder Violet</t>
  </si>
  <si>
    <t>59-30-Н-0158</t>
  </si>
  <si>
    <t>1-77613-02</t>
  </si>
  <si>
    <t>Wheels Of Wonder White</t>
  </si>
  <si>
    <t>59-30-Н-0142</t>
  </si>
  <si>
    <t>1-78155-02</t>
  </si>
  <si>
    <t>Delosperma dyeri</t>
  </si>
  <si>
    <t>Делосперма дайера</t>
  </si>
  <si>
    <t>Fire Spinner</t>
  </si>
  <si>
    <t>59-30-Н-0123</t>
  </si>
  <si>
    <t>1-78150-02</t>
  </si>
  <si>
    <t>Delosperma cooperi</t>
  </si>
  <si>
    <t>Делосперма купера</t>
  </si>
  <si>
    <t>59-30-Н-0124</t>
  </si>
  <si>
    <t>1-77660-02</t>
  </si>
  <si>
    <t>Desert Dancer Purple</t>
  </si>
  <si>
    <t>59-30-Н-0125</t>
  </si>
  <si>
    <t>1-77664-02</t>
  </si>
  <si>
    <t>Desert Dancer Red</t>
  </si>
  <si>
    <t>59-30-Н-0126</t>
  </si>
  <si>
    <t>1-78169-02</t>
  </si>
  <si>
    <t>Jewel of Desert Amethyst</t>
  </si>
  <si>
    <t>59-30-Н-0127</t>
  </si>
  <si>
    <t>1-78195-02</t>
  </si>
  <si>
    <t>Jewel of Desert Candystone</t>
  </si>
  <si>
    <t>59-30-Н-0128</t>
  </si>
  <si>
    <t>1-78114-02</t>
  </si>
  <si>
    <t>Jewel of Desert Garnet</t>
  </si>
  <si>
    <t>59-30-Н-0129</t>
  </si>
  <si>
    <t>1-78168-02</t>
  </si>
  <si>
    <t>Jewel of Desert Grenade</t>
  </si>
  <si>
    <t>59-30-Н-0130</t>
  </si>
  <si>
    <t>1-78116-02</t>
  </si>
  <si>
    <t>Jewel of Desert Moon Stone</t>
  </si>
  <si>
    <t>59-30-Н-0131</t>
  </si>
  <si>
    <t>1-78167-02</t>
  </si>
  <si>
    <t>Jewel of Desert Opal</t>
  </si>
  <si>
    <t>59-30-Н-0132</t>
  </si>
  <si>
    <t>1-78115-02</t>
  </si>
  <si>
    <t>Jewel of Desert Peridott</t>
  </si>
  <si>
    <t>59-30-Н-0133</t>
  </si>
  <si>
    <t>1-78110-02</t>
  </si>
  <si>
    <t>Jewel of Desert Rosequartz</t>
  </si>
  <si>
    <t>59-30-Н-0134</t>
  </si>
  <si>
    <t>1-78112-02</t>
  </si>
  <si>
    <t>Jewel of Desert Ruby</t>
  </si>
  <si>
    <t>59-30-Н-0135</t>
  </si>
  <si>
    <t>1-78194-02</t>
  </si>
  <si>
    <t>Jewel of Desert Sunstone</t>
  </si>
  <si>
    <t>59-30-Н-0136</t>
  </si>
  <si>
    <t>1-78113-02</t>
  </si>
  <si>
    <t>Jewel of Desert Topaz</t>
  </si>
  <si>
    <t>59-30-Н-0137</t>
  </si>
  <si>
    <t>1-71981-02</t>
  </si>
  <si>
    <t>Solstice Orange</t>
  </si>
  <si>
    <t>59-30-Н-0138</t>
  </si>
  <si>
    <t>1-71985-02</t>
  </si>
  <si>
    <t>Solstice Purple</t>
  </si>
  <si>
    <t>59-30-Н-0139</t>
  </si>
  <si>
    <t>1-71982-02</t>
  </si>
  <si>
    <t>Solstice Purple Bicolour</t>
  </si>
  <si>
    <t>59-30-Н-0140</t>
  </si>
  <si>
    <t>1-77673-02</t>
  </si>
  <si>
    <t>Solstice Scarlet Red</t>
  </si>
  <si>
    <t>59-30-Н-0141</t>
  </si>
  <si>
    <t>1-71983-02</t>
  </si>
  <si>
    <t>Solstice Yellow</t>
  </si>
  <si>
    <t>59-30-Н-0159</t>
  </si>
  <si>
    <t>1-77626-02</t>
  </si>
  <si>
    <t>Delosperma nubigenum</t>
  </si>
  <si>
    <t>Делосперма облачная</t>
  </si>
  <si>
    <t>59-30-Н-0121</t>
  </si>
  <si>
    <t>1-78162-02</t>
  </si>
  <si>
    <t>Delosperma congestum</t>
  </si>
  <si>
    <t>Делосперма скученная</t>
  </si>
  <si>
    <t>59-30-Н-0122</t>
  </si>
  <si>
    <t>1-77631-02</t>
  </si>
  <si>
    <t>Golden Nugget</t>
  </si>
  <si>
    <t>59-30-Н-0101</t>
  </si>
  <si>
    <t>1-70194-08</t>
  </si>
  <si>
    <t>Calamintha nepeta</t>
  </si>
  <si>
    <t>Душевик котовниковый</t>
  </si>
  <si>
    <t>Blue Cloud</t>
  </si>
  <si>
    <t>59-30-Н-0102</t>
  </si>
  <si>
    <t>1-70195-08</t>
  </si>
  <si>
    <t>Calamintha nepeta ssp. nepeta</t>
  </si>
  <si>
    <t>59-30-Н-0103</t>
  </si>
  <si>
    <t>1-70197-08</t>
  </si>
  <si>
    <t>White Cloud</t>
  </si>
  <si>
    <t>59-30-Н-0465</t>
  </si>
  <si>
    <t>1-77419-08</t>
  </si>
  <si>
    <t>Origanum laevigatum</t>
  </si>
  <si>
    <t>Душица гладкая</t>
  </si>
  <si>
    <t>Gentle Breeze</t>
  </si>
  <si>
    <t>59-30-Н-0466</t>
  </si>
  <si>
    <t>1-74274-08</t>
  </si>
  <si>
    <t>Herrenhausen</t>
  </si>
  <si>
    <t>59-30-Н-0467</t>
  </si>
  <si>
    <t>1-74291-08</t>
  </si>
  <si>
    <t>Rosenkuppel</t>
  </si>
  <si>
    <t>59-30-Н-0468</t>
  </si>
  <si>
    <t>1-79629-08</t>
  </si>
  <si>
    <t>Origanum vulgare</t>
  </si>
  <si>
    <t>Душица/орегано обыкновенная</t>
  </si>
  <si>
    <t>Aureum</t>
  </si>
  <si>
    <t>59-30-Н-0469</t>
  </si>
  <si>
    <t>1-79698-08</t>
  </si>
  <si>
    <t>Compactum</t>
  </si>
  <si>
    <t>59-30-Н-0470</t>
  </si>
  <si>
    <t>1-74218-08</t>
  </si>
  <si>
    <t>59-30-1674</t>
  </si>
  <si>
    <t>1-75411-08</t>
  </si>
  <si>
    <t>Живучка ползучая</t>
  </si>
  <si>
    <t>Atropurpurea</t>
  </si>
  <si>
    <t>59-30-1761</t>
  </si>
  <si>
    <t>1-74483-02</t>
  </si>
  <si>
    <t>Gold Chang</t>
  </si>
  <si>
    <t>59-30-1676</t>
  </si>
  <si>
    <t>1-75426-08</t>
  </si>
  <si>
    <t>Princess Nadia</t>
  </si>
  <si>
    <t>59-30-Н-0036</t>
  </si>
  <si>
    <t>1-70742-08</t>
  </si>
  <si>
    <t>Ajuga tenorii</t>
  </si>
  <si>
    <t>Живучка тенори</t>
  </si>
  <si>
    <t>Chocolate Chip</t>
  </si>
  <si>
    <t>59-30-Н-0384</t>
  </si>
  <si>
    <t>1-71374-08</t>
  </si>
  <si>
    <t>Lamiastrum galeobdolon</t>
  </si>
  <si>
    <t>Зеленчук жёлтый</t>
  </si>
  <si>
    <t>Florentinum</t>
  </si>
  <si>
    <t>59-30-Н-0385</t>
  </si>
  <si>
    <t>1-71326-08</t>
  </si>
  <si>
    <t>Herman's Pride</t>
  </si>
  <si>
    <t>59-30-Н-0386</t>
  </si>
  <si>
    <t>1-71375-08</t>
  </si>
  <si>
    <t>59-30-Н-0365</t>
  </si>
  <si>
    <t>1-72809-08</t>
  </si>
  <si>
    <t>Kalimeris incisa</t>
  </si>
  <si>
    <t>Калимерис надрезанная</t>
  </si>
  <si>
    <t>59-30-Н-0366</t>
  </si>
  <si>
    <t>1-72811-08</t>
  </si>
  <si>
    <t>Blue Star</t>
  </si>
  <si>
    <t>59-30-Н-0367</t>
  </si>
  <si>
    <t>1-72812-08</t>
  </si>
  <si>
    <t>Madiva</t>
  </si>
  <si>
    <t>59-30-Н-0368</t>
  </si>
  <si>
    <t>1-72814-08</t>
  </si>
  <si>
    <t>Nana Blue (Aster ageratoides 'Adustus Nanus')</t>
  </si>
  <si>
    <t>59-30-Н-0369</t>
  </si>
  <si>
    <t>1-75088-01</t>
  </si>
  <si>
    <t>Kniphofia hybrida</t>
  </si>
  <si>
    <t>Книпхофия/Книфофия гибридная</t>
  </si>
  <si>
    <t>Banana Popsicle</t>
  </si>
  <si>
    <t>59-30-Н-0370</t>
  </si>
  <si>
    <t>1-79345-01</t>
  </si>
  <si>
    <t>Mango Popsicle</t>
  </si>
  <si>
    <t>59-30-Н-0371</t>
  </si>
  <si>
    <t>1-79346-01</t>
  </si>
  <si>
    <t>Papaya Popsicle</t>
  </si>
  <si>
    <t>59-30-Н-0372</t>
  </si>
  <si>
    <t>1-79931-02</t>
  </si>
  <si>
    <t>Poco Citron</t>
  </si>
  <si>
    <t>59-30-Н-0373</t>
  </si>
  <si>
    <t>1-79931-12</t>
  </si>
  <si>
    <t>59-30-Н-0374</t>
  </si>
  <si>
    <t>1-75146-01</t>
  </si>
  <si>
    <t>Poco Daybreak</t>
  </si>
  <si>
    <t>59-30-Н-0375</t>
  </si>
  <si>
    <t>1-75040-01</t>
  </si>
  <si>
    <t>Poco Orange</t>
  </si>
  <si>
    <t>59-30-Н-0376</t>
  </si>
  <si>
    <t>1-75040-12</t>
  </si>
  <si>
    <t>59-30-Н-0377</t>
  </si>
  <si>
    <t>1-75041-01</t>
  </si>
  <si>
    <t>Poco Red</t>
  </si>
  <si>
    <t>59-30-Н-0378</t>
  </si>
  <si>
    <t>1-75041-12</t>
  </si>
  <si>
    <t>59-30-Н-0379</t>
  </si>
  <si>
    <t>1-75054-01</t>
  </si>
  <si>
    <t>Poco Yellow</t>
  </si>
  <si>
    <t>59-30-Н-0380</t>
  </si>
  <si>
    <t>1-75054-12</t>
  </si>
  <si>
    <t>59-30-Н-0381</t>
  </si>
  <si>
    <t>1-79376-01</t>
  </si>
  <si>
    <t>Redhot Popsicle</t>
  </si>
  <si>
    <t>59-30-Н-0382</t>
  </si>
  <si>
    <t>1-75147-01</t>
  </si>
  <si>
    <t>Rocket Jr.</t>
  </si>
  <si>
    <t>59-30-Н-0383</t>
  </si>
  <si>
    <t>1-75147-12</t>
  </si>
  <si>
    <t>59-30-1014</t>
  </si>
  <si>
    <t>1-70150-01</t>
  </si>
  <si>
    <t>Campanula</t>
  </si>
  <si>
    <t>Колокольчик</t>
  </si>
  <si>
    <t>Gaudi Violet</t>
  </si>
  <si>
    <t>59-30-0160</t>
  </si>
  <si>
    <t>1-72227-01</t>
  </si>
  <si>
    <t>Samantha</t>
  </si>
  <si>
    <t>59-30-Н-0104</t>
  </si>
  <si>
    <t>1-72224-01</t>
  </si>
  <si>
    <t>Campanula cochleariifolia</t>
  </si>
  <si>
    <t>Колокольчик ложечниколистный</t>
  </si>
  <si>
    <t>Elizabeth Oliver</t>
  </si>
  <si>
    <t>59-30-1683</t>
  </si>
  <si>
    <t>1-72241-08</t>
  </si>
  <si>
    <t>Campanula lactIflora</t>
  </si>
  <si>
    <t>Колокольчик молочноцветковый</t>
  </si>
  <si>
    <t>Loddon Anna</t>
  </si>
  <si>
    <t>59-30-Н-0105</t>
  </si>
  <si>
    <t>1-72243-08</t>
  </si>
  <si>
    <t>Campanula lactiflora</t>
  </si>
  <si>
    <t>Prichard's Variety</t>
  </si>
  <si>
    <t>59-30-Н-0107</t>
  </si>
  <si>
    <t>1-72246-08</t>
  </si>
  <si>
    <t>Campanula poscharskyana</t>
  </si>
  <si>
    <t>Колокольчик Пожарского</t>
  </si>
  <si>
    <t>E.H. Frost</t>
  </si>
  <si>
    <t>59-30-Н-0108</t>
  </si>
  <si>
    <t>1-72214-08</t>
  </si>
  <si>
    <t>Lisduggan Variety</t>
  </si>
  <si>
    <t>59-30-1687</t>
  </si>
  <si>
    <t>1-72249-08</t>
  </si>
  <si>
    <t>Silberregen</t>
  </si>
  <si>
    <t>59-30-1688</t>
  </si>
  <si>
    <t>1-72209-08</t>
  </si>
  <si>
    <t>Stella</t>
  </si>
  <si>
    <t>59-30-Н-0106</t>
  </si>
  <si>
    <t>1-72272-08</t>
  </si>
  <si>
    <t>Campanula portenschlagiana</t>
  </si>
  <si>
    <t>Колокольчик портеншлага</t>
  </si>
  <si>
    <t>59-30-Н-0112</t>
  </si>
  <si>
    <t>1-72335-08</t>
  </si>
  <si>
    <t>Coreopsis hybrida</t>
  </si>
  <si>
    <t>Кореопсис гибридный</t>
  </si>
  <si>
    <t>Full Moon</t>
  </si>
  <si>
    <t>59-30-Н-0109</t>
  </si>
  <si>
    <t>1-72396-08</t>
  </si>
  <si>
    <t>Coreopsis grandiflora</t>
  </si>
  <si>
    <t>Кореопсис крупноцветковый</t>
  </si>
  <si>
    <t>Redshift</t>
  </si>
  <si>
    <t>59-30-Н-0110</t>
  </si>
  <si>
    <t>1-72385-02</t>
  </si>
  <si>
    <t>Solanna™ Bright Touch</t>
  </si>
  <si>
    <t>59-30-Н-0111</t>
  </si>
  <si>
    <t>1-72347-02</t>
  </si>
  <si>
    <t>Solanna™ Golden Sphere</t>
  </si>
  <si>
    <t>59-30-Н-0113</t>
  </si>
  <si>
    <t>1-72384-08</t>
  </si>
  <si>
    <t>Coreopsis verticillata</t>
  </si>
  <si>
    <t>Кореопсис мутовчатый</t>
  </si>
  <si>
    <t>59-30-Н-0114</t>
  </si>
  <si>
    <t>1-72356-02</t>
  </si>
  <si>
    <t>Firefly</t>
  </si>
  <si>
    <t>59-30-Н-0115</t>
  </si>
  <si>
    <t>1-72358-02</t>
  </si>
  <si>
    <t>Ladybird</t>
  </si>
  <si>
    <t>59-30-Н-0116</t>
  </si>
  <si>
    <t>1-72303-08</t>
  </si>
  <si>
    <t>Moonbeam</t>
  </si>
  <si>
    <t>59-30-1690</t>
  </si>
  <si>
    <t>1-72321-02</t>
  </si>
  <si>
    <t>Ruby Frost</t>
  </si>
  <si>
    <t>59-30-Н-0117</t>
  </si>
  <si>
    <t>1-72353-08</t>
  </si>
  <si>
    <t>Ruby Red</t>
  </si>
  <si>
    <t>59-30-Н-0118</t>
  </si>
  <si>
    <t>1-72370-02</t>
  </si>
  <si>
    <t>Sunstar™ Rose</t>
  </si>
  <si>
    <t>59-30-Н-0119</t>
  </si>
  <si>
    <t>1-72304-08</t>
  </si>
  <si>
    <t>Zagreb</t>
  </si>
  <si>
    <t>59-30-1689</t>
  </si>
  <si>
    <t>1-72305-08</t>
  </si>
  <si>
    <t>Coreopsis rosea</t>
  </si>
  <si>
    <t>Кореопсис розовый</t>
  </si>
  <si>
    <t>American Dream</t>
  </si>
  <si>
    <t>59-30-1590</t>
  </si>
  <si>
    <t>1-74530-01</t>
  </si>
  <si>
    <t>Verbascum</t>
  </si>
  <si>
    <t>Коровяк</t>
  </si>
  <si>
    <t>Honey Dijon</t>
  </si>
  <si>
    <t>59-30-0768</t>
  </si>
  <si>
    <t>1-74514-01</t>
  </si>
  <si>
    <t>Plum Smokey</t>
  </si>
  <si>
    <t>59-30-0769</t>
  </si>
  <si>
    <t>1-79573-01</t>
  </si>
  <si>
    <t>Rosie</t>
  </si>
  <si>
    <t>59-30-0771</t>
  </si>
  <si>
    <t>1-79555-01</t>
  </si>
  <si>
    <t>Sugar Plum</t>
  </si>
  <si>
    <t>59-30-Н-0660</t>
  </si>
  <si>
    <t>1-74513-01</t>
  </si>
  <si>
    <t>Verbascum hybrida</t>
  </si>
  <si>
    <t>Коровяк гибридный</t>
  </si>
  <si>
    <t>Dark Eyes</t>
  </si>
  <si>
    <t>59-30-Н-0451</t>
  </si>
  <si>
    <t>1-74947-02</t>
  </si>
  <si>
    <t>Nepeta hybrida</t>
  </si>
  <si>
    <t>Котовник гибридный</t>
  </si>
  <si>
    <t>Blue Planet</t>
  </si>
  <si>
    <t>59-30-Н-0452</t>
  </si>
  <si>
    <t>1-74943-08</t>
  </si>
  <si>
    <t>Weinheim Big Blue</t>
  </si>
  <si>
    <t>59-30-1832</t>
  </si>
  <si>
    <t>1-74854-02</t>
  </si>
  <si>
    <t>Nepeta nervosa</t>
  </si>
  <si>
    <t>Котовник жилковатый</t>
  </si>
  <si>
    <t>Neptune</t>
  </si>
  <si>
    <t>59-30-Н-0453</t>
  </si>
  <si>
    <t>1-74901-08</t>
  </si>
  <si>
    <t>Nepeta racemosa</t>
  </si>
  <si>
    <t>Котовник кистевидный</t>
  </si>
  <si>
    <t>Amelia</t>
  </si>
  <si>
    <t>59-30-1754</t>
  </si>
  <si>
    <t>1-71517-08</t>
  </si>
  <si>
    <t>Grog</t>
  </si>
  <si>
    <t>59-30-Н-0454</t>
  </si>
  <si>
    <t>1-74902-08</t>
  </si>
  <si>
    <t>Little Titch</t>
  </si>
  <si>
    <t>59-30-Н-0446</t>
  </si>
  <si>
    <t>1-74942-08</t>
  </si>
  <si>
    <t>Nepeta grandiflora</t>
  </si>
  <si>
    <t>Котовник крупноцветковый</t>
  </si>
  <si>
    <t>Bramdean</t>
  </si>
  <si>
    <t>59-30-Н-0447</t>
  </si>
  <si>
    <t>1-71513-08</t>
  </si>
  <si>
    <t>Dawn to Dusk</t>
  </si>
  <si>
    <t>59-30-Н-0448</t>
  </si>
  <si>
    <t>1-71515-08</t>
  </si>
  <si>
    <t>Florina</t>
  </si>
  <si>
    <t>59-30-Н-0449</t>
  </si>
  <si>
    <t>1-71521-08</t>
  </si>
  <si>
    <t>Summer Magic</t>
  </si>
  <si>
    <t>59-30-Н-0450</t>
  </si>
  <si>
    <t>1-79998-08</t>
  </si>
  <si>
    <t>Veluws Blauwtje</t>
  </si>
  <si>
    <t>59-30-Н-0455</t>
  </si>
  <si>
    <t>1-79388-08</t>
  </si>
  <si>
    <t>Nepeta x faassenii</t>
  </si>
  <si>
    <t>Котовник фассена</t>
  </si>
  <si>
    <t>Blue Wonder</t>
  </si>
  <si>
    <t>59-30-1755</t>
  </si>
  <si>
    <t>1-71514-08</t>
  </si>
  <si>
    <t>Nepeta faassenii</t>
  </si>
  <si>
    <t>Dropmore</t>
  </si>
  <si>
    <t>59-30-Н-0456</t>
  </si>
  <si>
    <t>1-71516-08</t>
  </si>
  <si>
    <t>Gletschereis</t>
  </si>
  <si>
    <t>59-30-Н-0457</t>
  </si>
  <si>
    <t>1-71518-08</t>
  </si>
  <si>
    <t>Grol</t>
  </si>
  <si>
    <t>59-30-Н-0458</t>
  </si>
  <si>
    <t>1-75044-08</t>
  </si>
  <si>
    <t>Junior Walker™</t>
  </si>
  <si>
    <t>59-30-Н-0459</t>
  </si>
  <si>
    <t>1-79936-08</t>
  </si>
  <si>
    <t>Kit Cat</t>
  </si>
  <si>
    <t>59-30-1115</t>
  </si>
  <si>
    <t>1-74823-02</t>
  </si>
  <si>
    <t>Purrsian Blue</t>
  </si>
  <si>
    <t>59-30-1753</t>
  </si>
  <si>
    <t>1-79937-08</t>
  </si>
  <si>
    <t>Six Hills Giant</t>
  </si>
  <si>
    <t>59-30-Н-0460</t>
  </si>
  <si>
    <t>1-79389-08</t>
  </si>
  <si>
    <t>Snowflake</t>
  </si>
  <si>
    <t>59-30-Н-0461</t>
  </si>
  <si>
    <t>1-79938-08</t>
  </si>
  <si>
    <t>Walker's Low</t>
  </si>
  <si>
    <t>59-30-Н-0656</t>
  </si>
  <si>
    <t>1-74624-01</t>
  </si>
  <si>
    <t>Senecio candidans</t>
  </si>
  <si>
    <t>Крестовник белоснежный</t>
  </si>
  <si>
    <t>Angel Wings</t>
  </si>
  <si>
    <t>59-30-Н-0399</t>
  </si>
  <si>
    <t>1-79107-08</t>
  </si>
  <si>
    <t>Lavandula x intermedia</t>
  </si>
  <si>
    <t>Лаванда промежуточный</t>
  </si>
  <si>
    <t>59-30-Н-0400</t>
  </si>
  <si>
    <t>1-79198-08</t>
  </si>
  <si>
    <t>Dutch</t>
  </si>
  <si>
    <t>59-30-Н-0401</t>
  </si>
  <si>
    <t>1-71574-08</t>
  </si>
  <si>
    <t>Edelweiss</t>
  </si>
  <si>
    <t>59-30-Н-0402</t>
  </si>
  <si>
    <t>1-75033-08</t>
  </si>
  <si>
    <t>Grappenhall</t>
  </si>
  <si>
    <t>59-30-Н-0403</t>
  </si>
  <si>
    <t>1-75079-08</t>
  </si>
  <si>
    <t>Phenomenal</t>
  </si>
  <si>
    <t>59-30-Н-0404</t>
  </si>
  <si>
    <t>1-75007-08</t>
  </si>
  <si>
    <t>Provence</t>
  </si>
  <si>
    <t>59-30-Н-0391</t>
  </si>
  <si>
    <t>1-75031-08</t>
  </si>
  <si>
    <t>Lavandula angustifolia</t>
  </si>
  <si>
    <t>Лаванда узколистная</t>
  </si>
  <si>
    <t>Arctic Snow</t>
  </si>
  <si>
    <t>59-30-Н-0392</t>
  </si>
  <si>
    <t>1-79199-08</t>
  </si>
  <si>
    <t>Dwarf Blue</t>
  </si>
  <si>
    <t>59-30-Н-0393</t>
  </si>
  <si>
    <t>1-75006-08</t>
  </si>
  <si>
    <t>Grosso</t>
  </si>
  <si>
    <t>59-30-Н-0394</t>
  </si>
  <si>
    <t>1-74861-08</t>
  </si>
  <si>
    <t>Hidcote</t>
  </si>
  <si>
    <t>59-30-Н-0395</t>
  </si>
  <si>
    <t>1-74849-08</t>
  </si>
  <si>
    <t>Lavandula angustifolia Vera</t>
  </si>
  <si>
    <t>59-30-Н-0396</t>
  </si>
  <si>
    <t>1-79325-08</t>
  </si>
  <si>
    <t>Munstead</t>
  </si>
  <si>
    <t>59-30-Н-0397</t>
  </si>
  <si>
    <t>1-71575-08</t>
  </si>
  <si>
    <t>59-30-Н-0398</t>
  </si>
  <si>
    <t>1-75032-08</t>
  </si>
  <si>
    <t>Thumbelina Leigh</t>
  </si>
  <si>
    <t>59-30-Н-0411</t>
  </si>
  <si>
    <t>1-72831-08</t>
  </si>
  <si>
    <t>Lavatera x clementii</t>
  </si>
  <si>
    <t>Лаватера клементи</t>
  </si>
  <si>
    <t>Burgundy Wine</t>
  </si>
  <si>
    <t>59-30-Н-0423</t>
  </si>
  <si>
    <t>1-78132-08</t>
  </si>
  <si>
    <t>Mazus reptans</t>
  </si>
  <si>
    <t>Мазус ползучая</t>
  </si>
  <si>
    <t>Albus</t>
  </si>
  <si>
    <t>59-30-Н-0424</t>
  </si>
  <si>
    <t>1-78188-08</t>
  </si>
  <si>
    <t>59-30-Н-0037</t>
  </si>
  <si>
    <t>1-70108-08</t>
  </si>
  <si>
    <t>Alchemilla mollis</t>
  </si>
  <si>
    <t>Манжетка мягкая</t>
  </si>
  <si>
    <t>Auslese</t>
  </si>
  <si>
    <t>59-30-Н-0501</t>
  </si>
  <si>
    <t>1-79496-01</t>
  </si>
  <si>
    <t>Pulmonaria hybrida</t>
  </si>
  <si>
    <t>Медуница гибридная</t>
  </si>
  <si>
    <t>Blue Ensign</t>
  </si>
  <si>
    <t>59-30-Н-0502</t>
  </si>
  <si>
    <t>1-79310-01</t>
  </si>
  <si>
    <t>Moonshine</t>
  </si>
  <si>
    <t>59-30-Н-0503</t>
  </si>
  <si>
    <t>1-74859-01</t>
  </si>
  <si>
    <t>Shrimps on the Barbie</t>
  </si>
  <si>
    <t>59-30-Н-0504</t>
  </si>
  <si>
    <t>1-79318-02</t>
  </si>
  <si>
    <t>Silver Bouquet</t>
  </si>
  <si>
    <t>59-30-Н-0505</t>
  </si>
  <si>
    <t>1-79312-01</t>
  </si>
  <si>
    <t>Trevi Fountain</t>
  </si>
  <si>
    <t>59-30-1747</t>
  </si>
  <si>
    <t>1-79497-01</t>
  </si>
  <si>
    <t>Pulmonaria japonica</t>
  </si>
  <si>
    <t>Медуница японская</t>
  </si>
  <si>
    <t>Twinkle Toe</t>
  </si>
  <si>
    <t>59-30-Н-0213</t>
  </si>
  <si>
    <t>1-73346-08</t>
  </si>
  <si>
    <t>Erigeron glaucus</t>
  </si>
  <si>
    <t>Мелколепестник сизый</t>
  </si>
  <si>
    <t>Sea Breeze</t>
  </si>
  <si>
    <t>59-30-Н-0638</t>
  </si>
  <si>
    <t>1-74587-01</t>
  </si>
  <si>
    <t>Sempervivum hybrida</t>
  </si>
  <si>
    <t>Молодило гибридный</t>
  </si>
  <si>
    <t>Aquila</t>
  </si>
  <si>
    <t>59-30-Н-0639</t>
  </si>
  <si>
    <t>1-76115-11</t>
  </si>
  <si>
    <t>BigSam™ Black Cherry</t>
  </si>
  <si>
    <t>59-30-Н-0640</t>
  </si>
  <si>
    <t>1-74546-11</t>
  </si>
  <si>
    <t>BigSam™ Chrome Green</t>
  </si>
  <si>
    <t>59-30-Н-0641</t>
  </si>
  <si>
    <t>1-76123-11</t>
  </si>
  <si>
    <t>BigSam™ Jumbo Green</t>
  </si>
  <si>
    <t>59-30-Н-0642</t>
  </si>
  <si>
    <t>1-74551-11</t>
  </si>
  <si>
    <t>BigSam™ Pink Pomelo</t>
  </si>
  <si>
    <t>59-30-Н-0643</t>
  </si>
  <si>
    <t>1-74543-11</t>
  </si>
  <si>
    <t>BigSam™ Purple Quartz</t>
  </si>
  <si>
    <t>59-30-Н-0644</t>
  </si>
  <si>
    <t>1-76113-11</t>
  </si>
  <si>
    <t>BigSam™ Ruby Star Imp.</t>
  </si>
  <si>
    <t>59-30-Н-0645</t>
  </si>
  <si>
    <t>1-76114-11</t>
  </si>
  <si>
    <t>BigSam™ Red Mellow</t>
  </si>
  <si>
    <t>59-30-Н-0646</t>
  </si>
  <si>
    <t>1-79509-01</t>
  </si>
  <si>
    <t>Cassiopea</t>
  </si>
  <si>
    <t>59-30-Н-0647</t>
  </si>
  <si>
    <t>1-74545-01</t>
  </si>
  <si>
    <t>Dr. Fritz Köhlein</t>
  </si>
  <si>
    <t>59-30-Н-0648</t>
  </si>
  <si>
    <t>1-79581-01</t>
  </si>
  <si>
    <t>Draco</t>
  </si>
  <si>
    <t>59-30-Н-0649</t>
  </si>
  <si>
    <t>1-76117-01</t>
  </si>
  <si>
    <t>Lacerta</t>
  </si>
  <si>
    <t>59-30-Н-0650</t>
  </si>
  <si>
    <t>1-74582-01</t>
  </si>
  <si>
    <t>Leo</t>
  </si>
  <si>
    <t>59-30-Н-0651</t>
  </si>
  <si>
    <t>1-74541-01</t>
  </si>
  <si>
    <t>Reinhard</t>
  </si>
  <si>
    <t>59-30-Н-0652</t>
  </si>
  <si>
    <t>1-74544-01</t>
  </si>
  <si>
    <t>Rosa Mädchen</t>
  </si>
  <si>
    <t>59-30-Н-0653</t>
  </si>
  <si>
    <t>1-76118-01</t>
  </si>
  <si>
    <t>Scorpius</t>
  </si>
  <si>
    <t>59-30-Н-0654</t>
  </si>
  <si>
    <t>1-79506-01</t>
  </si>
  <si>
    <t>Sirius</t>
  </si>
  <si>
    <t>59-30-Н-0655</t>
  </si>
  <si>
    <t>1-79582-01</t>
  </si>
  <si>
    <t>Taurus</t>
  </si>
  <si>
    <t>59-30-1713</t>
  </si>
  <si>
    <t>1-77504-02</t>
  </si>
  <si>
    <t>Monarda hybridum</t>
  </si>
  <si>
    <t>Монарда гибридная</t>
  </si>
  <si>
    <t>Baby Spice</t>
  </si>
  <si>
    <t>59-30-Н-0436</t>
  </si>
  <si>
    <t>1-74230-02</t>
  </si>
  <si>
    <t>Monarda hybrida</t>
  </si>
  <si>
    <t>Beauty of Cobham</t>
  </si>
  <si>
    <t>59-30-1835</t>
  </si>
  <si>
    <t>1-77474-02</t>
  </si>
  <si>
    <t>Bee-Bright</t>
  </si>
  <si>
    <t>59-30-1711</t>
  </si>
  <si>
    <t>1-74283-02</t>
  </si>
  <si>
    <t>Bee-Free</t>
  </si>
  <si>
    <t>59-30-1834</t>
  </si>
  <si>
    <t>1-74280-02</t>
  </si>
  <si>
    <t>Bee-Lieve</t>
  </si>
  <si>
    <t>59-30-Н-0437</t>
  </si>
  <si>
    <t>1-77424-02</t>
  </si>
  <si>
    <t>Bee-Merry</t>
  </si>
  <si>
    <t>59-30-Н-0438</t>
  </si>
  <si>
    <t>1-77473-02</t>
  </si>
  <si>
    <t>Bee-Pretty</t>
  </si>
  <si>
    <t>59-30-1852</t>
  </si>
  <si>
    <t>1-77423-02</t>
  </si>
  <si>
    <t>Bee-Pure</t>
  </si>
  <si>
    <t>59-30-1853</t>
  </si>
  <si>
    <t>1-74281-02</t>
  </si>
  <si>
    <t>Bee-True</t>
  </si>
  <si>
    <t>59-30-1851</t>
  </si>
  <si>
    <t>1-74279-02</t>
  </si>
  <si>
    <t>Bee-You Bee-Happy</t>
  </si>
  <si>
    <t>59-30-Н-0439</t>
  </si>
  <si>
    <t>1-74236-02</t>
  </si>
  <si>
    <t>Blaustrumpf</t>
  </si>
  <si>
    <t>59-30-Н-0440</t>
  </si>
  <si>
    <t>1-79256-02</t>
  </si>
  <si>
    <t>Cambridge Scarlet</t>
  </si>
  <si>
    <t>59-30-Н-0441</t>
  </si>
  <si>
    <t>1-79257-02</t>
  </si>
  <si>
    <t>Gardenview Scarlet</t>
  </si>
  <si>
    <t>59-30-Н-0442</t>
  </si>
  <si>
    <t>1-79242-02</t>
  </si>
  <si>
    <t>Pink Lace®</t>
  </si>
  <si>
    <t>59-30-Н-0443</t>
  </si>
  <si>
    <t>1-79259-02</t>
  </si>
  <si>
    <t>Prärienacht</t>
  </si>
  <si>
    <t>59-30-Н-0444</t>
  </si>
  <si>
    <t>1-74246-02</t>
  </si>
  <si>
    <t>Purple Lace</t>
  </si>
  <si>
    <t>59-30-Н-0445</t>
  </si>
  <si>
    <t>1-79260-02</t>
  </si>
  <si>
    <t>Schneewittchen</t>
  </si>
  <si>
    <t>59-30-Н-0431</t>
  </si>
  <si>
    <t>1-79239-02</t>
  </si>
  <si>
    <t>Monarda didyma</t>
  </si>
  <si>
    <t>Монарда двойчатая</t>
  </si>
  <si>
    <t>Cranberry Lace®</t>
  </si>
  <si>
    <t>59-30-Н-0432</t>
  </si>
  <si>
    <t>1-77512-02</t>
  </si>
  <si>
    <t>Croftway Pink</t>
  </si>
  <si>
    <t>59-30-Н-0433</t>
  </si>
  <si>
    <t>1-79240-02</t>
  </si>
  <si>
    <t>Fireball®</t>
  </si>
  <si>
    <t>59-30-Н-0434</t>
  </si>
  <si>
    <t>1-79241-02</t>
  </si>
  <si>
    <t>Marshall's Delight</t>
  </si>
  <si>
    <t>59-30-Н-0435</t>
  </si>
  <si>
    <t>1-79243-02</t>
  </si>
  <si>
    <t>Pink Supreme®</t>
  </si>
  <si>
    <t>59-30-Н-0547</t>
  </si>
  <si>
    <t>1-78139-02</t>
  </si>
  <si>
    <t>Sagina subulata</t>
  </si>
  <si>
    <t>Мшанка шиловидная</t>
  </si>
  <si>
    <t>Green Moss</t>
  </si>
  <si>
    <t>59-30-Н-0548</t>
  </si>
  <si>
    <t>1-78140-02</t>
  </si>
  <si>
    <t>Lime Moss</t>
  </si>
  <si>
    <t>59-30-Н-0425</t>
  </si>
  <si>
    <t>1-73369-08</t>
  </si>
  <si>
    <t>Mentha aquatica</t>
  </si>
  <si>
    <t>Мята водная</t>
  </si>
  <si>
    <t>Marokkanische</t>
  </si>
  <si>
    <t>59-30-Н-0430</t>
  </si>
  <si>
    <t>1-73350-08</t>
  </si>
  <si>
    <t>Mentha spicata</t>
  </si>
  <si>
    <t>Мята колосистая</t>
  </si>
  <si>
    <t>Moroccan</t>
  </si>
  <si>
    <t>59-30-Н-0429</t>
  </si>
  <si>
    <t>1-73351-08</t>
  </si>
  <si>
    <t>Mentha rotundifolia</t>
  </si>
  <si>
    <t>Мята круглолистная</t>
  </si>
  <si>
    <t>59-30-Н-0426</t>
  </si>
  <si>
    <t>1-79026-08</t>
  </si>
  <si>
    <t>Mentha piperita</t>
  </si>
  <si>
    <t>Мята перечная</t>
  </si>
  <si>
    <t>Chocolate</t>
  </si>
  <si>
    <t>59-30-Н-0427</t>
  </si>
  <si>
    <t>1-73349-08</t>
  </si>
  <si>
    <t>59-30-Н-0428</t>
  </si>
  <si>
    <t>1-73371-08</t>
  </si>
  <si>
    <t>Mentha requienii</t>
  </si>
  <si>
    <t>Мята рекьени</t>
  </si>
  <si>
    <t>59-30-Н-0166</t>
  </si>
  <si>
    <t>1-71412-01</t>
  </si>
  <si>
    <t>Digitalis hybrida</t>
  </si>
  <si>
    <t>Наперстянка гибридная</t>
  </si>
  <si>
    <t>Digiplexis™ Berry Canary</t>
  </si>
  <si>
    <t>59-30-Н-0167</t>
  </si>
  <si>
    <t>1-75901-01</t>
  </si>
  <si>
    <t>Falcon Fire</t>
  </si>
  <si>
    <t>59-30-Н-0168</t>
  </si>
  <si>
    <t>1-75903-01</t>
  </si>
  <si>
    <t>Firecracker</t>
  </si>
  <si>
    <t>59-30-Н-0169</t>
  </si>
  <si>
    <t>1-75904-01</t>
  </si>
  <si>
    <t>Rising Phoenix</t>
  </si>
  <si>
    <t>59-30-Н-0412</t>
  </si>
  <si>
    <t>1-70786-01</t>
  </si>
  <si>
    <t>Leucanthemum x superbum</t>
  </si>
  <si>
    <t>Нивяник великолепный</t>
  </si>
  <si>
    <t>Goldfinch</t>
  </si>
  <si>
    <t>59-30-Н-0413</t>
  </si>
  <si>
    <t>1-74454-02</t>
  </si>
  <si>
    <t>Luna</t>
  </si>
  <si>
    <t>59-30-0981</t>
  </si>
  <si>
    <t>1-74471-01</t>
  </si>
  <si>
    <t>Leucanthemum superbum</t>
  </si>
  <si>
    <t>Macaroon</t>
  </si>
  <si>
    <t>59-30-Н-0414</t>
  </si>
  <si>
    <t>1-70752-02</t>
  </si>
  <si>
    <t>Snow Cap</t>
  </si>
  <si>
    <t>59-30-Н-0415</t>
  </si>
  <si>
    <t>1-75420-02</t>
  </si>
  <si>
    <t>Sweet Daisy™ Christine</t>
  </si>
  <si>
    <t>59-30-Н-0416</t>
  </si>
  <si>
    <t>1-70776-02</t>
  </si>
  <si>
    <t>Sweet Daisy™ Izabel</t>
  </si>
  <si>
    <t>59-30-Н-0417</t>
  </si>
  <si>
    <t>1-75421-02</t>
  </si>
  <si>
    <t>Sweet Daisy™ Jane</t>
  </si>
  <si>
    <t>59-30-Н-0418</t>
  </si>
  <si>
    <t>1-70770-02</t>
  </si>
  <si>
    <t>Sweet Daisy™ Rebecca</t>
  </si>
  <si>
    <t>59-30-Н-0419</t>
  </si>
  <si>
    <t>1-77375-02</t>
  </si>
  <si>
    <t>Sweet Daisy™ Shelly</t>
  </si>
  <si>
    <t>59-30-Н-0420</t>
  </si>
  <si>
    <t>1-70719-01</t>
  </si>
  <si>
    <t>Victorian Secret</t>
  </si>
  <si>
    <t>59-30-Н-0464</t>
  </si>
  <si>
    <t>1-75016-02</t>
  </si>
  <si>
    <t>Olearia algida</t>
  </si>
  <si>
    <t>Олеария холодная</t>
  </si>
  <si>
    <t>Mark</t>
  </si>
  <si>
    <t>59-30-Н-0597</t>
  </si>
  <si>
    <t>1-75268-08</t>
  </si>
  <si>
    <t>Sedum album</t>
  </si>
  <si>
    <t>Очиток белый</t>
  </si>
  <si>
    <t>Athoum</t>
  </si>
  <si>
    <t>59-30-Н-0598</t>
  </si>
  <si>
    <t>1-71871-08</t>
  </si>
  <si>
    <t>Coral Carpet</t>
  </si>
  <si>
    <t>59-30-Н-0632</t>
  </si>
  <si>
    <t>1-79783-02</t>
  </si>
  <si>
    <t>Sedum telephium</t>
  </si>
  <si>
    <t>Очиток большой</t>
  </si>
  <si>
    <t>Cloud Walker</t>
  </si>
  <si>
    <t>59-30-Н-0633</t>
  </si>
  <si>
    <t>1-71886-02</t>
  </si>
  <si>
    <t>Dark Magic</t>
  </si>
  <si>
    <t>59-30-Н-0634</t>
  </si>
  <si>
    <t>1-79785-02</t>
  </si>
  <si>
    <t>Mr. Goodbud</t>
  </si>
  <si>
    <t>59-30-Н-0635</t>
  </si>
  <si>
    <t>1-75245-02</t>
  </si>
  <si>
    <t>Oriental Dancer</t>
  </si>
  <si>
    <t>59-30-Н-0636</t>
  </si>
  <si>
    <t>1-71837-02</t>
  </si>
  <si>
    <t>Thunderhead</t>
  </si>
  <si>
    <t>59-30-Н-0637</t>
  </si>
  <si>
    <t>1-71859-02</t>
  </si>
  <si>
    <t>Touchdown Teak</t>
  </si>
  <si>
    <t>59-30-Н-0625</t>
  </si>
  <si>
    <t>1-79784-02</t>
  </si>
  <si>
    <t>Sedum spectabile</t>
  </si>
  <si>
    <t>Очиток видный</t>
  </si>
  <si>
    <t>Hot Stuff</t>
  </si>
  <si>
    <t>59-30-Н-0608</t>
  </si>
  <si>
    <t>1-70462-08</t>
  </si>
  <si>
    <t>Sedum hybrida</t>
  </si>
  <si>
    <t>Очиток гибридный</t>
  </si>
  <si>
    <t>Bertram Anderson</t>
  </si>
  <si>
    <t>59-30-1783</t>
  </si>
  <si>
    <t>1-70466-01</t>
  </si>
  <si>
    <t>Globe Pink</t>
  </si>
  <si>
    <t>59-30-1826</t>
  </si>
  <si>
    <t>1-70465-01</t>
  </si>
  <si>
    <t>Sedum hybridum</t>
  </si>
  <si>
    <t>Globe Purple</t>
  </si>
  <si>
    <t>59-30-1782</t>
  </si>
  <si>
    <t>1-70464-01</t>
  </si>
  <si>
    <t>Globe Yellow</t>
  </si>
  <si>
    <t>59-30-Н-0609</t>
  </si>
  <si>
    <t>1-75277-08</t>
  </si>
  <si>
    <t>Little Miss Sunshine</t>
  </si>
  <si>
    <t>59-30-1731</t>
  </si>
  <si>
    <t>1-75270-08</t>
  </si>
  <si>
    <t>Sedum hybrid</t>
  </si>
  <si>
    <t>Red Canyon</t>
  </si>
  <si>
    <t>59-30-Н-0610</t>
  </si>
  <si>
    <t>1-70451-08</t>
  </si>
  <si>
    <t>Red Sparkle</t>
  </si>
  <si>
    <t>59-30-Н-0611</t>
  </si>
  <si>
    <t>1-75232-02</t>
  </si>
  <si>
    <t>SunSparkler® Cherry Tart</t>
  </si>
  <si>
    <t>59-30-Н-0612</t>
  </si>
  <si>
    <t>1-71889-02</t>
  </si>
  <si>
    <t>SunSparkler® Dazzlebery</t>
  </si>
  <si>
    <t>59-30-Н-0613</t>
  </si>
  <si>
    <t>1-71891-02</t>
  </si>
  <si>
    <t>SunSparkler® Firecracker</t>
  </si>
  <si>
    <t>59-30-Н-0614</t>
  </si>
  <si>
    <t>1-71890-02</t>
  </si>
  <si>
    <t>SunSparkler® Lime Zinger</t>
  </si>
  <si>
    <t>59-30-Н-0615</t>
  </si>
  <si>
    <t>1-75252-02</t>
  </si>
  <si>
    <t>SunSparkler® Plum Dazzled</t>
  </si>
  <si>
    <t>59-30-Н-0602</t>
  </si>
  <si>
    <t>1-75260-08</t>
  </si>
  <si>
    <t>Sedum dasyphyllum</t>
  </si>
  <si>
    <t>Очиток густолистный</t>
  </si>
  <si>
    <t>59-30-Н-0596</t>
  </si>
  <si>
    <t>1-70461-08</t>
  </si>
  <si>
    <t>Sedum acre</t>
  </si>
  <si>
    <t>Очиток едкий</t>
  </si>
  <si>
    <t>Yellow Queen</t>
  </si>
  <si>
    <t>59-30-Н-0616</t>
  </si>
  <si>
    <t>1-70442-08</t>
  </si>
  <si>
    <t>Sedum kamtschaticum</t>
  </si>
  <si>
    <t>Очиток камчатский</t>
  </si>
  <si>
    <t>Immergrün</t>
  </si>
  <si>
    <t>59-30-Н-0617</t>
  </si>
  <si>
    <t>1-70475-08</t>
  </si>
  <si>
    <t>The Edge</t>
  </si>
  <si>
    <t>59-30-Н-0599</t>
  </si>
  <si>
    <t>1-71888-08</t>
  </si>
  <si>
    <t>Sedum cauticola</t>
  </si>
  <si>
    <t>Очиток каутикола</t>
  </si>
  <si>
    <t>Lidakense</t>
  </si>
  <si>
    <t>59-30-Н-0600</t>
  </si>
  <si>
    <t>1-75269-08</t>
  </si>
  <si>
    <t>59-30-Н-0626</t>
  </si>
  <si>
    <t>1-70439-08</t>
  </si>
  <si>
    <t>Sedum spurium</t>
  </si>
  <si>
    <t>Очиток ложный</t>
  </si>
  <si>
    <t>59-30-Н-0627</t>
  </si>
  <si>
    <t>1-70429-08</t>
  </si>
  <si>
    <t>Dragons Blood</t>
  </si>
  <si>
    <t>59-30-Н-0628</t>
  </si>
  <si>
    <t>1-75251-08</t>
  </si>
  <si>
    <t>Fuldaglut</t>
  </si>
  <si>
    <t>59-30-Н-0629</t>
  </si>
  <si>
    <t>1-75257-08</t>
  </si>
  <si>
    <t>Purpureum</t>
  </si>
  <si>
    <t>59-30-Н-0630</t>
  </si>
  <si>
    <t>1-75230-08</t>
  </si>
  <si>
    <t>Schorbuser Blut</t>
  </si>
  <si>
    <t>59-30-Н-0631</t>
  </si>
  <si>
    <t>1-79735-08</t>
  </si>
  <si>
    <t>Tricolor</t>
  </si>
  <si>
    <t>59-30-Н-0623</t>
  </si>
  <si>
    <t>1-75244-08</t>
  </si>
  <si>
    <t>Sedum spathulifolium</t>
  </si>
  <si>
    <t>Очиток лопатчатолистный</t>
  </si>
  <si>
    <t>Cape Blanco</t>
  </si>
  <si>
    <t>59-30-Н-0624</t>
  </si>
  <si>
    <t>1-71887-08</t>
  </si>
  <si>
    <t>59-30-Н-0618</t>
  </si>
  <si>
    <t>1-70460-08</t>
  </si>
  <si>
    <t>Sedum reflexum</t>
  </si>
  <si>
    <t>Очиток отогнутый</t>
  </si>
  <si>
    <t>Yellow Cushion</t>
  </si>
  <si>
    <t>59-30-Н-0601</t>
  </si>
  <si>
    <t>1-70452-08</t>
  </si>
  <si>
    <t>Sedum cyaneum</t>
  </si>
  <si>
    <t>Очиток синий</t>
  </si>
  <si>
    <t>Rosenteppich</t>
  </si>
  <si>
    <t>59-30-Н-0619</t>
  </si>
  <si>
    <t>1-70427-08</t>
  </si>
  <si>
    <t>Sedum rupestre</t>
  </si>
  <si>
    <t>Очиток скальный</t>
  </si>
  <si>
    <t>Angelina</t>
  </si>
  <si>
    <t>59-30-Н-0620</t>
  </si>
  <si>
    <t>1-71847-08</t>
  </si>
  <si>
    <t>Blue Spruce</t>
  </si>
  <si>
    <t>59-30-Н-0621</t>
  </si>
  <si>
    <t>1-71843-08</t>
  </si>
  <si>
    <t>Gold</t>
  </si>
  <si>
    <t>59-30-Н-0606</t>
  </si>
  <si>
    <t>1-70438-08</t>
  </si>
  <si>
    <t>Sedum forsterianum</t>
  </si>
  <si>
    <t>Очиток форстери</t>
  </si>
  <si>
    <t>Elegans</t>
  </si>
  <si>
    <t>59-30-Н-0607</t>
  </si>
  <si>
    <t>1-71852-08</t>
  </si>
  <si>
    <t>Sedum hakonense</t>
  </si>
  <si>
    <t>Очиток хаконский</t>
  </si>
  <si>
    <t>Chocolate Ball</t>
  </si>
  <si>
    <t>59-30-Н-0604</t>
  </si>
  <si>
    <t>1-75259-08</t>
  </si>
  <si>
    <t>Sedum floriferum</t>
  </si>
  <si>
    <t>Очиток цветоносный</t>
  </si>
  <si>
    <t>59-30-Н-0605</t>
  </si>
  <si>
    <t>1-75285-08</t>
  </si>
  <si>
    <t>Weihenstephaner Gold</t>
  </si>
  <si>
    <t>59-30-Н-0622</t>
  </si>
  <si>
    <t>1-71844-08</t>
  </si>
  <si>
    <t>Sedum sexangulare</t>
  </si>
  <si>
    <t>Очиток шестигранный</t>
  </si>
  <si>
    <t>59-30-Н-0603</t>
  </si>
  <si>
    <t>1-75283-08</t>
  </si>
  <si>
    <t>Sedum ewersii</t>
  </si>
  <si>
    <t>Очиток эверса</t>
  </si>
  <si>
    <t>Rose</t>
  </si>
  <si>
    <t>59-30-Н-0473</t>
  </si>
  <si>
    <t>1-74136-08</t>
  </si>
  <si>
    <t>Penstemon hybrida</t>
  </si>
  <si>
    <t>Пенстемон гибридный</t>
  </si>
  <si>
    <t>Andenken an Frederik Hahn’(Garnet)</t>
  </si>
  <si>
    <t>59-30-Н-0474</t>
  </si>
  <si>
    <t>1-74166-08</t>
  </si>
  <si>
    <t>Evelyn</t>
  </si>
  <si>
    <t>59-30-Н-0475</t>
  </si>
  <si>
    <t>1-74134-08</t>
  </si>
  <si>
    <t>Purple Passion</t>
  </si>
  <si>
    <t>59-30-Н-0476</t>
  </si>
  <si>
    <t>1-74135-08</t>
  </si>
  <si>
    <t>Rich Ruby</t>
  </si>
  <si>
    <t>59-30-Н-0477</t>
  </si>
  <si>
    <t>1-74139-08</t>
  </si>
  <si>
    <t>Rubicunda</t>
  </si>
  <si>
    <t>59-30-Н-0478</t>
  </si>
  <si>
    <t>1-74137-08</t>
  </si>
  <si>
    <t>Schoenholzeri</t>
  </si>
  <si>
    <t>59-30-Н-0479</t>
  </si>
  <si>
    <t>1-74580-08</t>
  </si>
  <si>
    <t>Sour Grapes</t>
  </si>
  <si>
    <t>59-30-Н-0480</t>
  </si>
  <si>
    <t>1-74138-08</t>
  </si>
  <si>
    <t>White Bedder</t>
  </si>
  <si>
    <t>59-30-Н-0471</t>
  </si>
  <si>
    <t>1-79445-08</t>
  </si>
  <si>
    <t>Penstemon digitalis</t>
  </si>
  <si>
    <t>Пенстемон наперстянковый</t>
  </si>
  <si>
    <t>Dark Towers</t>
  </si>
  <si>
    <t>59-30-Н-0472</t>
  </si>
  <si>
    <t>1-79557-08</t>
  </si>
  <si>
    <t>Husker Red</t>
  </si>
  <si>
    <t>59-30-1714</t>
  </si>
  <si>
    <t>1-71478-08</t>
  </si>
  <si>
    <t>Persicaria bistorta</t>
  </si>
  <si>
    <t>Персикария большая</t>
  </si>
  <si>
    <t>Superba</t>
  </si>
  <si>
    <t>59-30-Н-0481</t>
  </si>
  <si>
    <t>1-78137-08</t>
  </si>
  <si>
    <t>Persicaria affinis</t>
  </si>
  <si>
    <t>Персикария родственная</t>
  </si>
  <si>
    <t>Darjeeling Red</t>
  </si>
  <si>
    <t>59-30-Н-0482</t>
  </si>
  <si>
    <t>1-71434-08</t>
  </si>
  <si>
    <t>Donald Lowndes</t>
  </si>
  <si>
    <t>59-30-Н-0483</t>
  </si>
  <si>
    <t>1-71437-08</t>
  </si>
  <si>
    <t>Kabouter</t>
  </si>
  <si>
    <t>59-30-Н-0233</t>
  </si>
  <si>
    <t>1-79104-08</t>
  </si>
  <si>
    <t>Galium odoratum</t>
  </si>
  <si>
    <t>Подмаренник душистый</t>
  </si>
  <si>
    <t>59-30-Н-0273</t>
  </si>
  <si>
    <t>1-74267-01</t>
  </si>
  <si>
    <t>Helianthus hybrida</t>
  </si>
  <si>
    <t>Подсолнечник гибридный</t>
  </si>
  <si>
    <t>Flying Saucers</t>
  </si>
  <si>
    <t>59-30-Н-0271</t>
  </si>
  <si>
    <t>1-77412-01</t>
  </si>
  <si>
    <t>Helianthus decapetalus</t>
  </si>
  <si>
    <t>Подсолнечник десятилепестный</t>
  </si>
  <si>
    <t>Suncatcher Pure Gold</t>
  </si>
  <si>
    <t>59-30-Н-0272</t>
  </si>
  <si>
    <t>1-74261-01</t>
  </si>
  <si>
    <t>Sunshine Daydream</t>
  </si>
  <si>
    <t>59-30-Н-0274</t>
  </si>
  <si>
    <t>1-74245-01</t>
  </si>
  <si>
    <t>Helianthus multiflorus</t>
  </si>
  <si>
    <t>Подсолнечник многоцветковый</t>
  </si>
  <si>
    <t>Double Whammy</t>
  </si>
  <si>
    <t>59-30-Н-0064</t>
  </si>
  <si>
    <t>1-73325-02</t>
  </si>
  <si>
    <t>Artemisia arborescens</t>
  </si>
  <si>
    <t>Полынь древовидная</t>
  </si>
  <si>
    <t>Powis Castle</t>
  </si>
  <si>
    <t>59-30-Н-0065</t>
  </si>
  <si>
    <t>1-73364-02</t>
  </si>
  <si>
    <t>Artemisia ludoviciana</t>
  </si>
  <si>
    <t>Полынь Людовика</t>
  </si>
  <si>
    <t>Silver Queen</t>
  </si>
  <si>
    <t>59-30-Н-0066</t>
  </si>
  <si>
    <t>1-73319-02</t>
  </si>
  <si>
    <t>Artemisia stelleriana</t>
  </si>
  <si>
    <t>Полынь стеллерова</t>
  </si>
  <si>
    <t>Silver Brocade</t>
  </si>
  <si>
    <t>59-30-1682</t>
  </si>
  <si>
    <t>1-73338-02</t>
  </si>
  <si>
    <t>Artemisia schmidtiana</t>
  </si>
  <si>
    <t>Полынь Шмидта</t>
  </si>
  <si>
    <t>Nana</t>
  </si>
  <si>
    <t>59-30-Н-0216</t>
  </si>
  <si>
    <t>1-78317-02</t>
  </si>
  <si>
    <t>Eupatorium hybrida</t>
  </si>
  <si>
    <t>Посконник гибридный</t>
  </si>
  <si>
    <t>Eureka</t>
  </si>
  <si>
    <t>59-30-Н-0218</t>
  </si>
  <si>
    <t>1-78119-02</t>
  </si>
  <si>
    <t>Eupatorium rugosum</t>
  </si>
  <si>
    <t>Посконник морщинистый</t>
  </si>
  <si>
    <t>59-30-1849</t>
  </si>
  <si>
    <t>1-78103-02</t>
  </si>
  <si>
    <t>Eupatorium maculatum</t>
  </si>
  <si>
    <t>Посконник пятнистый</t>
  </si>
  <si>
    <t>59-30-Н-0217</t>
  </si>
  <si>
    <t>1-78118-02</t>
  </si>
  <si>
    <t>Baby Joe®</t>
  </si>
  <si>
    <t>59-30-1850</t>
  </si>
  <si>
    <t>1-78120-02</t>
  </si>
  <si>
    <t>Phantom</t>
  </si>
  <si>
    <t>59-30-Н-0506</t>
  </si>
  <si>
    <t>1-72949-01</t>
  </si>
  <si>
    <t>Rudbeckia fulgida</t>
  </si>
  <si>
    <t>Рудбекия блестящая</t>
  </si>
  <si>
    <t>Forever Gold</t>
  </si>
  <si>
    <t>59-30-0699</t>
  </si>
  <si>
    <t>1-72906-01</t>
  </si>
  <si>
    <t>Goldsturm</t>
  </si>
  <si>
    <t>59-30-Н-0507</t>
  </si>
  <si>
    <t>1-72924-02</t>
  </si>
  <si>
    <t>Little Goldstar</t>
  </si>
  <si>
    <t>59-30-Н-0508</t>
  </si>
  <si>
    <t>1-76408-01</t>
  </si>
  <si>
    <t>Sun Ka Ching</t>
  </si>
  <si>
    <t>59-30-Н-0509</t>
  </si>
  <si>
    <t>1-76413-01</t>
  </si>
  <si>
    <t>Rudbeckia hirta</t>
  </si>
  <si>
    <t>Рудбекия волосистая</t>
  </si>
  <si>
    <t>Flamenco® Bright Orange</t>
  </si>
  <si>
    <t>59-30-Н-0510</t>
  </si>
  <si>
    <t>1-72994-01</t>
  </si>
  <si>
    <t>Flamenco® True Red</t>
  </si>
  <si>
    <t>59-30-Н-0511</t>
  </si>
  <si>
    <t>1-72992-01</t>
  </si>
  <si>
    <t>Flamenco® Vanilla</t>
  </si>
  <si>
    <t>59-30-Н-0512</t>
  </si>
  <si>
    <t>1-76414-01</t>
  </si>
  <si>
    <t>Flamenco® Yellow</t>
  </si>
  <si>
    <t>59-30-Н-0513</t>
  </si>
  <si>
    <t>1-76442-01</t>
  </si>
  <si>
    <t>Kick-Start Kissing</t>
  </si>
  <si>
    <t>59-30-Н-0514</t>
  </si>
  <si>
    <t>1-76441-01</t>
  </si>
  <si>
    <t>Kick-Start Passion</t>
  </si>
  <si>
    <t>59-30-Н-0515</t>
  </si>
  <si>
    <t>1-76433-02</t>
  </si>
  <si>
    <t>Littlebeckia™ Ballerina</t>
  </si>
  <si>
    <t>59-30-Н-0516</t>
  </si>
  <si>
    <t>1-76435-01</t>
  </si>
  <si>
    <t>Littlebeckia™ Pirouette</t>
  </si>
  <si>
    <t>59-30-Н-0517</t>
  </si>
  <si>
    <t>1-76436-01</t>
  </si>
  <si>
    <t>Littlebeckia™ Step Up</t>
  </si>
  <si>
    <t>59-30-Н-0518</t>
  </si>
  <si>
    <t>1-72954-01</t>
  </si>
  <si>
    <t>Littlebeckia™ Sunrise</t>
  </si>
  <si>
    <t>59-30-Н-0519</t>
  </si>
  <si>
    <t>1-72982-01</t>
  </si>
  <si>
    <t>Littlebeckia™ Sunshine</t>
  </si>
  <si>
    <t>59-30-Н-0520</t>
  </si>
  <si>
    <t>1-76437-01</t>
  </si>
  <si>
    <t>SmileyZ™ Big Cheerleader</t>
  </si>
  <si>
    <t>59-30-Н-0521</t>
  </si>
  <si>
    <t>1-76438-01</t>
  </si>
  <si>
    <t>SmileyZ™ Big Joy Imp.</t>
  </si>
  <si>
    <t>59-30-Н-0522</t>
  </si>
  <si>
    <t>1-72984-02</t>
  </si>
  <si>
    <t>SmileyZ™ Big Kiss</t>
  </si>
  <si>
    <t>59-30-Н-0523</t>
  </si>
  <si>
    <t>1-72986-01</t>
  </si>
  <si>
    <t>SmileyZ™ Big Love</t>
  </si>
  <si>
    <t>59-30-Н-0524</t>
  </si>
  <si>
    <t>1-72977-01</t>
  </si>
  <si>
    <t>SmileyZ™ Big Luck</t>
  </si>
  <si>
    <t>59-30-Н-0525</t>
  </si>
  <si>
    <t>1-72976-01</t>
  </si>
  <si>
    <t>SmileyZ™ Big Shine</t>
  </si>
  <si>
    <t>59-30-Н-0526</t>
  </si>
  <si>
    <t>1-76425-01</t>
  </si>
  <si>
    <t>SmileyZ™ Cheerful</t>
  </si>
  <si>
    <t>59-30-Н-0527</t>
  </si>
  <si>
    <t>1-76410-01</t>
  </si>
  <si>
    <t>SmileyZ™ Divine</t>
  </si>
  <si>
    <t>59-30-Н-0528</t>
  </si>
  <si>
    <t>1-76430-02</t>
  </si>
  <si>
    <t>SmileyZ™ Double Kissing</t>
  </si>
  <si>
    <t>59-30-Н-0529</t>
  </si>
  <si>
    <t>1-72933-01</t>
  </si>
  <si>
    <t>SmileyZ™ Giggling</t>
  </si>
  <si>
    <t>59-30-Н-0530</t>
  </si>
  <si>
    <t>1-76431-01</t>
  </si>
  <si>
    <t>SmileyZ™ Grace</t>
  </si>
  <si>
    <t>59-30-Н-0531</t>
  </si>
  <si>
    <t>1-72934-01</t>
  </si>
  <si>
    <t>SmileyZ™ Happy</t>
  </si>
  <si>
    <t>59-30-Н-0532</t>
  </si>
  <si>
    <t>1-72932-01</t>
  </si>
  <si>
    <t>SmileyZ™ Kissing</t>
  </si>
  <si>
    <t>59-30-Н-0533</t>
  </si>
  <si>
    <t>1-72987-01</t>
  </si>
  <si>
    <t>SmileyZ™ Party</t>
  </si>
  <si>
    <t>59-30-Н-0534</t>
  </si>
  <si>
    <t>1-76440-01</t>
  </si>
  <si>
    <t>SmileyZ™ Passion Imp.</t>
  </si>
  <si>
    <t>59-30-Н-0535</t>
  </si>
  <si>
    <t>1-72989-01</t>
  </si>
  <si>
    <t>SmileyZ™ Star of Life</t>
  </si>
  <si>
    <t>59-30-Н-0536</t>
  </si>
  <si>
    <t>1-76423-01</t>
  </si>
  <si>
    <t>SmileyZ™ Sunbeam</t>
  </si>
  <si>
    <t>59-30-Н-0537</t>
  </si>
  <si>
    <t>1-72937-01</t>
  </si>
  <si>
    <t>SmileyZ™ Tiger</t>
  </si>
  <si>
    <t>59-30-Н-0538</t>
  </si>
  <si>
    <t>1-72929-01</t>
  </si>
  <si>
    <t>Sunbeckia® Alicia</t>
  </si>
  <si>
    <t>59-30-Н-0539</t>
  </si>
  <si>
    <t>1-76411-01</t>
  </si>
  <si>
    <t>Sunbeckia® Carolina</t>
  </si>
  <si>
    <t>59-30-Н-0540</t>
  </si>
  <si>
    <t>1-76448-01</t>
  </si>
  <si>
    <t>Sunbeckia® Luna</t>
  </si>
  <si>
    <t>59-30-Н-0541</t>
  </si>
  <si>
    <t>1-76449-01</t>
  </si>
  <si>
    <t>Sunbeckia® Marilyn</t>
  </si>
  <si>
    <t>59-30-Н-0542</t>
  </si>
  <si>
    <t>1-76412-01</t>
  </si>
  <si>
    <t>Sunbeckia® Maya</t>
  </si>
  <si>
    <t>59-30-Н-0543</t>
  </si>
  <si>
    <t>1-76415-02</t>
  </si>
  <si>
    <t>Sunbeckia® Mia</t>
  </si>
  <si>
    <t>59-30-Н-0544</t>
  </si>
  <si>
    <t>1-72981-01</t>
  </si>
  <si>
    <t>Sunbeckia® Ophelia</t>
  </si>
  <si>
    <t>59-30-Н-0545</t>
  </si>
  <si>
    <t>1-72979-01</t>
  </si>
  <si>
    <t>Sunbeckia® Paulina</t>
  </si>
  <si>
    <t>59-30-Н-0546</t>
  </si>
  <si>
    <t>1-76416-01</t>
  </si>
  <si>
    <t>Sunbeckia® Victoria</t>
  </si>
  <si>
    <t>59-30-Н-0593</t>
  </si>
  <si>
    <t>1-75081-02</t>
  </si>
  <si>
    <t>Scabiosa columbaria</t>
  </si>
  <si>
    <t>Скабиоза голубиная</t>
  </si>
  <si>
    <t>Barocca</t>
  </si>
  <si>
    <t>59-30-Н-0594</t>
  </si>
  <si>
    <t>1-71536-02</t>
  </si>
  <si>
    <t>Butterfly Blue</t>
  </si>
  <si>
    <t>59-30-Н-0595</t>
  </si>
  <si>
    <t>1-71537-02</t>
  </si>
  <si>
    <t>Pink Mist</t>
  </si>
  <si>
    <t>59-30-Н-0657</t>
  </si>
  <si>
    <t>1-75432-01</t>
  </si>
  <si>
    <t>Stokesia laevis</t>
  </si>
  <si>
    <t>Стокезия гладкая</t>
  </si>
  <si>
    <t>Mel's Blue</t>
  </si>
  <si>
    <t>59-30-1179</t>
  </si>
  <si>
    <t>1-79149-01</t>
  </si>
  <si>
    <t>Tiarella</t>
  </si>
  <si>
    <t>Тиарелла</t>
  </si>
  <si>
    <t>59-30-0761</t>
  </si>
  <si>
    <t>1-79876-01</t>
  </si>
  <si>
    <t>Pink Skyrocket</t>
  </si>
  <si>
    <t>59-30-0763</t>
  </si>
  <si>
    <t>1-79878-01</t>
  </si>
  <si>
    <t>Spring Symphony</t>
  </si>
  <si>
    <t>59-30-0765</t>
  </si>
  <si>
    <t>1-79879-01</t>
  </si>
  <si>
    <t>Sugar and Spice</t>
  </si>
  <si>
    <t>59-30-Н-0659</t>
  </si>
  <si>
    <t>1-79873-01</t>
  </si>
  <si>
    <t>Tiarella hybrida</t>
  </si>
  <si>
    <t>Тиарелла гибридная</t>
  </si>
  <si>
    <t>Iron Butterfly</t>
  </si>
  <si>
    <t>59-30-Н-0658</t>
  </si>
  <si>
    <t>1-79834-08</t>
  </si>
  <si>
    <t>Tiarella cordifolia</t>
  </si>
  <si>
    <t>Тиарелла сердцелистная</t>
  </si>
  <si>
    <t>59-30-1841</t>
  </si>
  <si>
    <t>1-75496-02</t>
  </si>
  <si>
    <t>Achillea millefolium</t>
  </si>
  <si>
    <t>Тысячелистник обыкновенный</t>
  </si>
  <si>
    <t>Sassy Summer Lemon</t>
  </si>
  <si>
    <t>59-30-Н-0005</t>
  </si>
  <si>
    <t>1-75502-02</t>
  </si>
  <si>
    <t>Sassy Summer Sangria</t>
  </si>
  <si>
    <t>59-30-1878</t>
  </si>
  <si>
    <t>1-75497-02</t>
  </si>
  <si>
    <t>Sassy Summer Sunset</t>
  </si>
  <si>
    <t>59-30-1671</t>
  </si>
  <si>
    <t>1-75498-02</t>
  </si>
  <si>
    <t>Sassy Summer Taffy</t>
  </si>
  <si>
    <t>59-30-Н-0006</t>
  </si>
  <si>
    <t>1-75488-02</t>
  </si>
  <si>
    <t>Skysail Bright Pink</t>
  </si>
  <si>
    <t>59-30-1672</t>
  </si>
  <si>
    <t>1-75486-02</t>
  </si>
  <si>
    <t>Skysail Fire</t>
  </si>
  <si>
    <t>59-30-1673</t>
  </si>
  <si>
    <t>1-75487-02</t>
  </si>
  <si>
    <t>Skysail Yellow</t>
  </si>
  <si>
    <t>59-30-Н-0219</t>
  </si>
  <si>
    <t>1-79372-01</t>
  </si>
  <si>
    <t>Fatsia japonica</t>
  </si>
  <si>
    <t>Фатсия японская</t>
  </si>
  <si>
    <t>Spider's Web</t>
  </si>
  <si>
    <t>59-30-1803</t>
  </si>
  <si>
    <t>1-76382-08</t>
  </si>
  <si>
    <t>Phlox douglasii</t>
  </si>
  <si>
    <t>Флокс Дугласа</t>
  </si>
  <si>
    <t>Lilac Cloud</t>
  </si>
  <si>
    <t>59-30-1804</t>
  </si>
  <si>
    <t>1-76386-08</t>
  </si>
  <si>
    <t>Ochsenblut</t>
  </si>
  <si>
    <t>59-30-1805</t>
  </si>
  <si>
    <t>1-76388-08</t>
  </si>
  <si>
    <t>Red Admiral</t>
  </si>
  <si>
    <t>59-30-1806</t>
  </si>
  <si>
    <t>1-76360-08</t>
  </si>
  <si>
    <t>White Admiral</t>
  </si>
  <si>
    <t>59-30-1807</t>
  </si>
  <si>
    <t>1-76399-08</t>
  </si>
  <si>
    <t>Phlox kelseyi</t>
  </si>
  <si>
    <t>Флокс Келси</t>
  </si>
  <si>
    <t>Rosette</t>
  </si>
  <si>
    <t>59-30-1860</t>
  </si>
  <si>
    <t>1-76508-02</t>
  </si>
  <si>
    <t>Phlox paniculata</t>
  </si>
  <si>
    <t>Флокс метельчатый</t>
  </si>
  <si>
    <t>Early Lavender Pop</t>
  </si>
  <si>
    <t>59-30-Н-0484</t>
  </si>
  <si>
    <t>1-76511-02</t>
  </si>
  <si>
    <t>Early® Blush Pop</t>
  </si>
  <si>
    <t>59-30-Н-0485</t>
  </si>
  <si>
    <t>1-76343-02</t>
  </si>
  <si>
    <t>Early® Pink</t>
  </si>
  <si>
    <t>59-30-Н-0486</t>
  </si>
  <si>
    <t>1-76327-02</t>
  </si>
  <si>
    <t>Early® Purple Eye</t>
  </si>
  <si>
    <t>59-30-Н-0487</t>
  </si>
  <si>
    <t>1-76217-02</t>
  </si>
  <si>
    <t>Early® Red</t>
  </si>
  <si>
    <t>59-30-Н-0488</t>
  </si>
  <si>
    <t>1-76325-02</t>
  </si>
  <si>
    <t>Early® White</t>
  </si>
  <si>
    <t>59-30-1855</t>
  </si>
  <si>
    <t>1-76504-02</t>
  </si>
  <si>
    <t>Flame Lilac Star</t>
  </si>
  <si>
    <t>59-30-1858</t>
  </si>
  <si>
    <t>1-76314-02</t>
  </si>
  <si>
    <t>Flame Pro Purple Pbr</t>
  </si>
  <si>
    <t>59-30-1856</t>
  </si>
  <si>
    <t>1-76510-02</t>
  </si>
  <si>
    <t>Flame Watermelon</t>
  </si>
  <si>
    <t>59-30-Н-0489</t>
  </si>
  <si>
    <t>1-76308-02</t>
  </si>
  <si>
    <t>Flame® Coral</t>
  </si>
  <si>
    <t>59-30-Н-0490</t>
  </si>
  <si>
    <t>1-76309-02</t>
  </si>
  <si>
    <t>Flame® Light Blue</t>
  </si>
  <si>
    <t>59-30-Н-0491</t>
  </si>
  <si>
    <t>1-76312-02</t>
  </si>
  <si>
    <t>Flame® Pink</t>
  </si>
  <si>
    <t>59-30-Н-0492</t>
  </si>
  <si>
    <t>1-76346-02</t>
  </si>
  <si>
    <t>Flame® Pro Cerise</t>
  </si>
  <si>
    <t>59-30-Н-0493</t>
  </si>
  <si>
    <t>1-76503-02</t>
  </si>
  <si>
    <t>Flame® Pro Pink Pop</t>
  </si>
  <si>
    <t>59-30-Н-0494</t>
  </si>
  <si>
    <t>1-76529-02</t>
  </si>
  <si>
    <t>Flame® Pro Rose Pink</t>
  </si>
  <si>
    <t>59-30-Н-0495</t>
  </si>
  <si>
    <t>1-76344-02</t>
  </si>
  <si>
    <t>Flame® Pro Soft Pink</t>
  </si>
  <si>
    <t>59-30-Н-0496</t>
  </si>
  <si>
    <t>1-76319-02</t>
  </si>
  <si>
    <t>Flame® Pro Violet Charm</t>
  </si>
  <si>
    <t>59-30-Н-0497</t>
  </si>
  <si>
    <t>1-76351-02</t>
  </si>
  <si>
    <t>Flame® Pro White</t>
  </si>
  <si>
    <t>59-30-Н-0498</t>
  </si>
  <si>
    <t>1-76315-02</t>
  </si>
  <si>
    <t>Flame® Purple Eye</t>
  </si>
  <si>
    <t>59-30-Н-0499</t>
  </si>
  <si>
    <t>1-76316-02</t>
  </si>
  <si>
    <t>Flame® Red</t>
  </si>
  <si>
    <t>59-30-1861</t>
  </si>
  <si>
    <t>1-76518-08</t>
  </si>
  <si>
    <t>Lavendelwolke</t>
  </si>
  <si>
    <t>59-30-1717</t>
  </si>
  <si>
    <t>1-76395-08</t>
  </si>
  <si>
    <t>Phlox divaricata</t>
  </si>
  <si>
    <t>Флокс растопыренный</t>
  </si>
  <si>
    <t>Blue Moon</t>
  </si>
  <si>
    <t>59-30-1800</t>
  </si>
  <si>
    <t>1-76377-08</t>
  </si>
  <si>
    <t>Chattahoochee</t>
  </si>
  <si>
    <t>59-30-1801</t>
  </si>
  <si>
    <t>1-76378-08</t>
  </si>
  <si>
    <t>Clouds of Perfume</t>
  </si>
  <si>
    <t>59-30-1802</t>
  </si>
  <si>
    <t>1-76383-08</t>
  </si>
  <si>
    <t>May Breeze</t>
  </si>
  <si>
    <t>59-30-1854</t>
  </si>
  <si>
    <t>1-76391-08</t>
  </si>
  <si>
    <t>White Perfume</t>
  </si>
  <si>
    <t>59-30-1785</t>
  </si>
  <si>
    <t>1-76501-08</t>
  </si>
  <si>
    <t>Phlox subulata</t>
  </si>
  <si>
    <t>Флокс шиловидный</t>
  </si>
  <si>
    <t>Amazing Grace</t>
  </si>
  <si>
    <t>59-30-1786</t>
  </si>
  <si>
    <t>1-76372-08</t>
  </si>
  <si>
    <t>59-30-1787</t>
  </si>
  <si>
    <t>1-76374-08</t>
  </si>
  <si>
    <t>Bavaria</t>
  </si>
  <si>
    <t>59-30-1716</t>
  </si>
  <si>
    <t>1-76375-08</t>
  </si>
  <si>
    <t>Benita</t>
  </si>
  <si>
    <t>59-30-1788</t>
  </si>
  <si>
    <t>1-76262-08</t>
  </si>
  <si>
    <t>Candy Stripes</t>
  </si>
  <si>
    <t>59-30-1789</t>
  </si>
  <si>
    <t>1-76263-08</t>
  </si>
  <si>
    <t>Crimson Beauty</t>
  </si>
  <si>
    <t>59-30-1718</t>
  </si>
  <si>
    <t>1-76361-08</t>
  </si>
  <si>
    <t>Drummondii Pink</t>
  </si>
  <si>
    <t>59-30-1791</t>
  </si>
  <si>
    <t>1-76202-08</t>
  </si>
  <si>
    <t>Emerald Cushion Blue</t>
  </si>
  <si>
    <t>59-30-1719</t>
  </si>
  <si>
    <t>1-76266-08</t>
  </si>
  <si>
    <t>Fort Hill</t>
  </si>
  <si>
    <t>59-30-1792</t>
  </si>
  <si>
    <t>1-76362-08</t>
  </si>
  <si>
    <t>G.F. Wilson</t>
  </si>
  <si>
    <t>59-30-1721</t>
  </si>
  <si>
    <t>1-76364-08</t>
  </si>
  <si>
    <t>Maischnee</t>
  </si>
  <si>
    <t>59-30-1720</t>
  </si>
  <si>
    <t>1-76363-08</t>
  </si>
  <si>
    <t>McDaniels Cushion</t>
  </si>
  <si>
    <t>59-30-1794</t>
  </si>
  <si>
    <t>1-76365-08</t>
  </si>
  <si>
    <t>Moerheimii</t>
  </si>
  <si>
    <t>59-30-1795</t>
  </si>
  <si>
    <t>1-76366-08</t>
  </si>
  <si>
    <t>Oakington Blue Eyes</t>
  </si>
  <si>
    <t>59-30-1722</t>
  </si>
  <si>
    <t>1-76368-08</t>
  </si>
  <si>
    <t>Purple Beauty</t>
  </si>
  <si>
    <t>59-30-1723</t>
  </si>
  <si>
    <t>1-76272-08</t>
  </si>
  <si>
    <t>Red Wings</t>
  </si>
  <si>
    <t>59-30-1877</t>
  </si>
  <si>
    <t>1-76369-08</t>
  </si>
  <si>
    <t>Ronsdorfer Schöne</t>
  </si>
  <si>
    <t>59-30-1796</t>
  </si>
  <si>
    <t>1-76370-08</t>
  </si>
  <si>
    <t>Samson</t>
  </si>
  <si>
    <t>59-30-1724</t>
  </si>
  <si>
    <t>1-76273-08</t>
  </si>
  <si>
    <t>Scarlet Flame</t>
  </si>
  <si>
    <t>59-30-1797</t>
  </si>
  <si>
    <t>1-76274-08</t>
  </si>
  <si>
    <t>59-30-1798</t>
  </si>
  <si>
    <t>1-76219-08</t>
  </si>
  <si>
    <t>White Delight</t>
  </si>
  <si>
    <t>59-30-1799</t>
  </si>
  <si>
    <t>1-76373-08</t>
  </si>
  <si>
    <t>Zwergenteppich</t>
  </si>
  <si>
    <t>59-30-Н-0220</t>
  </si>
  <si>
    <t>1-71341-08</t>
  </si>
  <si>
    <t>Fuchsia hybrida</t>
  </si>
  <si>
    <t>Фуксия гибридная</t>
  </si>
  <si>
    <t>David</t>
  </si>
  <si>
    <t>59-30-Н-0221</t>
  </si>
  <si>
    <t>1-75802-08</t>
  </si>
  <si>
    <t>Lady Thumb</t>
  </si>
  <si>
    <t>59-30-Н-0222</t>
  </si>
  <si>
    <t>1-71345-08</t>
  </si>
  <si>
    <t>Madame Cornellissen</t>
  </si>
  <si>
    <t>59-30-Н-0223</t>
  </si>
  <si>
    <t>1-75803-08</t>
  </si>
  <si>
    <t>Mrs Popple</t>
  </si>
  <si>
    <t>59-30-Н-0224</t>
  </si>
  <si>
    <t>1-75806-08</t>
  </si>
  <si>
    <t>Tom Thumb</t>
  </si>
  <si>
    <t>59-30-Н-0225</t>
  </si>
  <si>
    <t>1-71344-08</t>
  </si>
  <si>
    <t>Fuchsia magellanica</t>
  </si>
  <si>
    <t>Фуксия магелланова</t>
  </si>
  <si>
    <t>Gracilis</t>
  </si>
  <si>
    <t>59-30-Н-0226</t>
  </si>
  <si>
    <t>1-71398-08</t>
  </si>
  <si>
    <t>Ricartonii</t>
  </si>
  <si>
    <t>59-30-Н-0227</t>
  </si>
  <si>
    <t>1-71349-08</t>
  </si>
  <si>
    <t>Tricolorii</t>
  </si>
  <si>
    <t>59-30-Н-0500</t>
  </si>
  <si>
    <t>1-74626-08</t>
  </si>
  <si>
    <t>Phuopsis stylosa</t>
  </si>
  <si>
    <t>Фуопсис длинностолбиковый</t>
  </si>
  <si>
    <t>59-30-Н-0405</t>
  </si>
  <si>
    <t>1-79191-08</t>
  </si>
  <si>
    <t>Lavatera hybrida</t>
  </si>
  <si>
    <t>Хатьма/Лаватера гибридная</t>
  </si>
  <si>
    <t>Barnsley Baby</t>
  </si>
  <si>
    <t>59-30-Н-0406</t>
  </si>
  <si>
    <t>1-72833-08</t>
  </si>
  <si>
    <t>Blushing Bride</t>
  </si>
  <si>
    <t>59-30-Н-0407</t>
  </si>
  <si>
    <t>1-72815-08</t>
  </si>
  <si>
    <t>Bredon Springs</t>
  </si>
  <si>
    <t>59-30-Н-0408</t>
  </si>
  <si>
    <t>1-72817-08</t>
  </si>
  <si>
    <t>Duet</t>
  </si>
  <si>
    <t>59-30-Н-0409</t>
  </si>
  <si>
    <t>1-78910-08</t>
  </si>
  <si>
    <t>Lilac Lady</t>
  </si>
  <si>
    <t>59-30-Н-0410</t>
  </si>
  <si>
    <t>1-72820-08</t>
  </si>
  <si>
    <t>White Angel</t>
  </si>
  <si>
    <t>59-30-Н-0330</t>
  </si>
  <si>
    <t>1-73886-10</t>
  </si>
  <si>
    <t>Hosta</t>
  </si>
  <si>
    <t>Хоста</t>
  </si>
  <si>
    <t>Age of Gold</t>
  </si>
  <si>
    <t>59-30-Н-0331</t>
  </si>
  <si>
    <t>1-73881-10</t>
  </si>
  <si>
    <t>American Halo</t>
  </si>
  <si>
    <t>59-30-Н-0332</t>
  </si>
  <si>
    <t>1-73879-10</t>
  </si>
  <si>
    <t>Autumn Frost</t>
  </si>
  <si>
    <t>59-30-Н-0333</t>
  </si>
  <si>
    <t>1-73884-10</t>
  </si>
  <si>
    <t>Big Daddy</t>
  </si>
  <si>
    <t>59-30-Н-0334</t>
  </si>
  <si>
    <t>1-73803-10</t>
  </si>
  <si>
    <t>Blue Angel</t>
  </si>
  <si>
    <t>59-30-Н-0335</t>
  </si>
  <si>
    <t>1-73887-10</t>
  </si>
  <si>
    <t>Blue Mouse Ears</t>
  </si>
  <si>
    <t>59-30-Н-0336</t>
  </si>
  <si>
    <t>1-73862-10</t>
  </si>
  <si>
    <t>Brim Cup</t>
  </si>
  <si>
    <t>59-30-Н-0337</t>
  </si>
  <si>
    <t>1-73885-10</t>
  </si>
  <si>
    <t>Diamond Lake</t>
  </si>
  <si>
    <t>59-30-Н-0338</t>
  </si>
  <si>
    <t>1-73890-10</t>
  </si>
  <si>
    <t>Dream Queen</t>
  </si>
  <si>
    <t>59-30-Н-0339</t>
  </si>
  <si>
    <t>1-73832-10</t>
  </si>
  <si>
    <t>59-30-Н-0340</t>
  </si>
  <si>
    <t>1-73806-10</t>
  </si>
  <si>
    <t>Fire &amp; Ice</t>
  </si>
  <si>
    <t>59-30-Н-0341</t>
  </si>
  <si>
    <t>1-73807-10</t>
  </si>
  <si>
    <t>Fragrant Blue</t>
  </si>
  <si>
    <t>59-30-Н-0342</t>
  </si>
  <si>
    <t>1-73808-10</t>
  </si>
  <si>
    <t>Francee</t>
  </si>
  <si>
    <t>59-30-Н-0343</t>
  </si>
  <si>
    <t>1-71922-10</t>
  </si>
  <si>
    <t>Goosberry Sundae</t>
  </si>
  <si>
    <t>59-30-Н-0344</t>
  </si>
  <si>
    <t>1-73809-10</t>
  </si>
  <si>
    <t>Great Expectations</t>
  </si>
  <si>
    <t>59-30-Н-0345</t>
  </si>
  <si>
    <t>1-73899-10</t>
  </si>
  <si>
    <t>Halcyon</t>
  </si>
  <si>
    <t>59-30-Н-0346</t>
  </si>
  <si>
    <t>1-73882-10</t>
  </si>
  <si>
    <t>Hans</t>
  </si>
  <si>
    <t>59-30-Н-0347</t>
  </si>
  <si>
    <t>1-71935-10</t>
  </si>
  <si>
    <t>June</t>
  </si>
  <si>
    <t>59-30-Н-0348</t>
  </si>
  <si>
    <t>1-71953-10</t>
  </si>
  <si>
    <t>Liberty</t>
  </si>
  <si>
    <t>59-30-Н-0349</t>
  </si>
  <si>
    <t>1-73813-10</t>
  </si>
  <si>
    <t>Minute Man</t>
  </si>
  <si>
    <t>59-30-Н-0350</t>
  </si>
  <si>
    <t>1-73816-10</t>
  </si>
  <si>
    <t>Patriot</t>
  </si>
  <si>
    <t>59-30-Н-0351</t>
  </si>
  <si>
    <t>1-73892-10</t>
  </si>
  <si>
    <t>Pocketful of Sunshine</t>
  </si>
  <si>
    <t>59-30-Н-0352</t>
  </si>
  <si>
    <t>1-71916-10</t>
  </si>
  <si>
    <t>Praying Hands</t>
  </si>
  <si>
    <t>59-30-Н-0353</t>
  </si>
  <si>
    <t>1-73877-10</t>
  </si>
  <si>
    <t>Raspberry Sundae</t>
  </si>
  <si>
    <t>59-30-Н-0354</t>
  </si>
  <si>
    <t>1-73878-10</t>
  </si>
  <si>
    <t>Regal Splendor</t>
  </si>
  <si>
    <t>59-30-Н-0355</t>
  </si>
  <si>
    <t>1-73883-10</t>
  </si>
  <si>
    <t>School Mouse</t>
  </si>
  <si>
    <t>59-30-Н-0356</t>
  </si>
  <si>
    <t>1-73894-10</t>
  </si>
  <si>
    <t>Shadowland® Coast to Coast</t>
  </si>
  <si>
    <t>59-30-Н-0357</t>
  </si>
  <si>
    <t>1-73893-10</t>
  </si>
  <si>
    <t>Shadowland® Wheee!</t>
  </si>
  <si>
    <t>59-30-Н-0358</t>
  </si>
  <si>
    <t>1-73895-10</t>
  </si>
  <si>
    <t>Shadowland® Wu La La</t>
  </si>
  <si>
    <t>59-30-Н-0359</t>
  </si>
  <si>
    <t>1-73861-10</t>
  </si>
  <si>
    <t>Stained Glass</t>
  </si>
  <si>
    <t>59-30-Н-0360</t>
  </si>
  <si>
    <t>1-73824-10</t>
  </si>
  <si>
    <t>Sum &amp; Substance</t>
  </si>
  <si>
    <t>59-30-Н-0361</t>
  </si>
  <si>
    <t>1-73880-10</t>
  </si>
  <si>
    <t>Sun Mouse</t>
  </si>
  <si>
    <t>59-30-Н-0362</t>
  </si>
  <si>
    <t>1-71923-10</t>
  </si>
  <si>
    <t>Venus</t>
  </si>
  <si>
    <t>59-30-Н-0363</t>
  </si>
  <si>
    <t>1-73888-10</t>
  </si>
  <si>
    <t>Waterslide</t>
  </si>
  <si>
    <t>59-30-Н-0364</t>
  </si>
  <si>
    <t>1-73825-10</t>
  </si>
  <si>
    <t>Wide Brim</t>
  </si>
  <si>
    <t>59-30-Н-0591</t>
  </si>
  <si>
    <t>1-77322-08</t>
  </si>
  <si>
    <t>Salvia uliginosa</t>
  </si>
  <si>
    <t>Шалфей болотный</t>
  </si>
  <si>
    <t>59-30-Н-0556</t>
  </si>
  <si>
    <t>1-77360-08</t>
  </si>
  <si>
    <t>Salvia hybrida</t>
  </si>
  <si>
    <t>Шалфей гибридная</t>
  </si>
  <si>
    <t>African Sky</t>
  </si>
  <si>
    <t>59-30-Н-0557</t>
  </si>
  <si>
    <t>1-78250-02</t>
  </si>
  <si>
    <t>Amistad</t>
  </si>
  <si>
    <t>59-30-Н-0558</t>
  </si>
  <si>
    <t>1-78260-02</t>
  </si>
  <si>
    <t>Black and Blue</t>
  </si>
  <si>
    <t>59-30-Н-0559</t>
  </si>
  <si>
    <t>1-78261-02</t>
  </si>
  <si>
    <t>Ember's Wish</t>
  </si>
  <si>
    <t>59-30-Н-0560</t>
  </si>
  <si>
    <t>1-78281-02</t>
  </si>
  <si>
    <t>Love &amp; Wishes</t>
  </si>
  <si>
    <t>59-30-Н-0561</t>
  </si>
  <si>
    <t>1-78227-02</t>
  </si>
  <si>
    <t>Pink Amistad</t>
  </si>
  <si>
    <t>59-30-Н-0562</t>
  </si>
  <si>
    <t>1-78262-02</t>
  </si>
  <si>
    <t>Wendy's Wish</t>
  </si>
  <si>
    <t>59-30-1868</t>
  </si>
  <si>
    <t>1-78297-08</t>
  </si>
  <si>
    <t>Salvia hybrid</t>
  </si>
  <si>
    <t>Шалфей гибридный</t>
  </si>
  <si>
    <t>Carina</t>
  </si>
  <si>
    <t>59-30-Н-0549</t>
  </si>
  <si>
    <t>1-77318-08</t>
  </si>
  <si>
    <t>Salvia gregii</t>
  </si>
  <si>
    <t>Шалфей грега</t>
  </si>
  <si>
    <t>Amethyst Lips</t>
  </si>
  <si>
    <t>59-30-Н-0550</t>
  </si>
  <si>
    <t>1-78276-08</t>
  </si>
  <si>
    <t>Blue Note</t>
  </si>
  <si>
    <t>59-30-Н-0551</t>
  </si>
  <si>
    <t>1-77306-08</t>
  </si>
  <si>
    <t>Cherry Lips</t>
  </si>
  <si>
    <t>59-30-Н-0552</t>
  </si>
  <si>
    <t>1-78284-08</t>
  </si>
  <si>
    <t>Joy</t>
  </si>
  <si>
    <t>59-30-Н-0553</t>
  </si>
  <si>
    <t>1-77315-08</t>
  </si>
  <si>
    <t>Lipstick</t>
  </si>
  <si>
    <t>59-30-Н-0554</t>
  </si>
  <si>
    <t>1-77320-08</t>
  </si>
  <si>
    <t>Royal Bumble</t>
  </si>
  <si>
    <t>59-30-Н-0555</t>
  </si>
  <si>
    <t>1-77383-08</t>
  </si>
  <si>
    <t>Viola's Darling</t>
  </si>
  <si>
    <t>59-30-1864</t>
  </si>
  <si>
    <t>1-77311-08</t>
  </si>
  <si>
    <t>Salvia nemorosa</t>
  </si>
  <si>
    <t>Шалфей дубравный</t>
  </si>
  <si>
    <t>Adrian</t>
  </si>
  <si>
    <t>59-30-Н-0566</t>
  </si>
  <si>
    <t>1-78203-08</t>
  </si>
  <si>
    <t>Amethyst</t>
  </si>
  <si>
    <t>59-30-Н-0567</t>
  </si>
  <si>
    <t>1-78240-08</t>
  </si>
  <si>
    <t>Blauhügel</t>
  </si>
  <si>
    <t>59-30-Н-0568</t>
  </si>
  <si>
    <t>1-78285-08</t>
  </si>
  <si>
    <t>Blue Bouquetta</t>
  </si>
  <si>
    <t>59-30-Н-0569</t>
  </si>
  <si>
    <t>1-78236-08</t>
  </si>
  <si>
    <t>Blue Field</t>
  </si>
  <si>
    <t>59-30-Н-0570</t>
  </si>
  <si>
    <t>1-78204-08</t>
  </si>
  <si>
    <t>Caradonna</t>
  </si>
  <si>
    <t>59-30-1865</t>
  </si>
  <si>
    <t>1-78298-08</t>
  </si>
  <si>
    <t>Caradonna Pink</t>
  </si>
  <si>
    <t>59-30-Н-0571</t>
  </si>
  <si>
    <t>1-78207-08</t>
  </si>
  <si>
    <t>Mainacht</t>
  </si>
  <si>
    <t>59-30-Н-0572</t>
  </si>
  <si>
    <t>1-78216-08</t>
  </si>
  <si>
    <t>Marcus™</t>
  </si>
  <si>
    <t>59-30-1728</t>
  </si>
  <si>
    <t>1-77336-02</t>
  </si>
  <si>
    <t>Midnight Purple</t>
  </si>
  <si>
    <t>59-30-1729</t>
  </si>
  <si>
    <t>1-78299-02</t>
  </si>
  <si>
    <t>Midnight Rose</t>
  </si>
  <si>
    <t>59-30-Н-0573</t>
  </si>
  <si>
    <t>1-78238-08</t>
  </si>
  <si>
    <t>Night Field</t>
  </si>
  <si>
    <t>59-30-Н-0574</t>
  </si>
  <si>
    <t>1-77377-02</t>
  </si>
  <si>
    <t>Noble Knight</t>
  </si>
  <si>
    <t>59-30-Н-0575</t>
  </si>
  <si>
    <t>1-77379-02</t>
  </si>
  <si>
    <t>Noche </t>
  </si>
  <si>
    <t>59-30-1866</t>
  </si>
  <si>
    <t>1-78210-08</t>
  </si>
  <si>
    <t>Ostfriesland</t>
  </si>
  <si>
    <t>59-30-Н-0576</t>
  </si>
  <si>
    <t>1-77317-08</t>
  </si>
  <si>
    <t>Pink Beauty</t>
  </si>
  <si>
    <t>59-30-Н-0577</t>
  </si>
  <si>
    <t>1-77363-02</t>
  </si>
  <si>
    <t>Pink Paradise</t>
  </si>
  <si>
    <t>59-30-Н-0578</t>
  </si>
  <si>
    <t>1-78287-02</t>
  </si>
  <si>
    <t>Rianne</t>
  </si>
  <si>
    <t>59-30-Н-0579</t>
  </si>
  <si>
    <t>1-77371-02</t>
  </si>
  <si>
    <t>Rianne Pink</t>
  </si>
  <si>
    <t>59-30-Н-0580</t>
  </si>
  <si>
    <t>1-77381-02</t>
  </si>
  <si>
    <t>Rianne Purple</t>
  </si>
  <si>
    <t>59-30-Н-0581</t>
  </si>
  <si>
    <t>1-77380-02</t>
  </si>
  <si>
    <t>Royal Magenta </t>
  </si>
  <si>
    <t>59-30-Н-0582</t>
  </si>
  <si>
    <t>1-77321-08</t>
  </si>
  <si>
    <t>Rügen</t>
  </si>
  <si>
    <t>59-30-1862</t>
  </si>
  <si>
    <t>1-78273-02</t>
  </si>
  <si>
    <t>Salute Ice Blue</t>
  </si>
  <si>
    <t>59-30-1743</t>
  </si>
  <si>
    <t>1-78288-02</t>
  </si>
  <si>
    <t>Salute Light Pink</t>
  </si>
  <si>
    <t>59-30-1863</t>
  </si>
  <si>
    <t>1-78275-02</t>
  </si>
  <si>
    <t>Salute White</t>
  </si>
  <si>
    <t>59-30-Н-0583</t>
  </si>
  <si>
    <t>1-78234-08</t>
  </si>
  <si>
    <t>Schneehügel</t>
  </si>
  <si>
    <t>59-30-Н-0584</t>
  </si>
  <si>
    <t>1-78213-08</t>
  </si>
  <si>
    <t>Schwellenburg</t>
  </si>
  <si>
    <t>59-30-Н-0585</t>
  </si>
  <si>
    <t>1-77323-08</t>
  </si>
  <si>
    <t>Sensation Deep Blue Imp.</t>
  </si>
  <si>
    <t>59-30-1867</t>
  </si>
  <si>
    <t>1-77324-08</t>
  </si>
  <si>
    <t>Sensation Deep Rose Imp.</t>
  </si>
  <si>
    <t>59-30-Н-0586</t>
  </si>
  <si>
    <t>1-77325-08</t>
  </si>
  <si>
    <t>Sensation White</t>
  </si>
  <si>
    <t>59-30-Н-0587</t>
  </si>
  <si>
    <t>1-78246-08</t>
  </si>
  <si>
    <t>Salvia officinalis</t>
  </si>
  <si>
    <t>Шалфей лекарственный</t>
  </si>
  <si>
    <t>Berggarten</t>
  </si>
  <si>
    <t>59-30-Н-0588</t>
  </si>
  <si>
    <t>1-78206-08</t>
  </si>
  <si>
    <t>Icterina</t>
  </si>
  <si>
    <t>59-30-Н-0589</t>
  </si>
  <si>
    <t>1-77319-08</t>
  </si>
  <si>
    <t>Purpurascens</t>
  </si>
  <si>
    <t>59-30-Н-0590</t>
  </si>
  <si>
    <t>1-77327-08</t>
  </si>
  <si>
    <t>59-30-Н-0563</t>
  </si>
  <si>
    <t>1-77335-08</t>
  </si>
  <si>
    <t>Salvia licioides</t>
  </si>
  <si>
    <t>Шалфей лисиодес</t>
  </si>
  <si>
    <t>59-30-Н-0564</t>
  </si>
  <si>
    <t>1-77313-08</t>
  </si>
  <si>
    <t>Salvia microphyllla</t>
  </si>
  <si>
    <t>Шалфей мелколистный</t>
  </si>
  <si>
    <t>Gletsjer</t>
  </si>
  <si>
    <t>59-30-Н-0565</t>
  </si>
  <si>
    <t>1-78282-08</t>
  </si>
  <si>
    <t>Hot Lips</t>
  </si>
  <si>
    <t>59-30-Н-0592</t>
  </si>
  <si>
    <t>1-77316-08</t>
  </si>
  <si>
    <t>Salvia x jamensis</t>
  </si>
  <si>
    <t>Шалфей ямайский</t>
  </si>
  <si>
    <t>Nachtvlinder</t>
  </si>
  <si>
    <t>59-30-Н-0462</t>
  </si>
  <si>
    <t>1-74840-08</t>
  </si>
  <si>
    <t>Oenothera hybrida</t>
  </si>
  <si>
    <t>Энотера гибридная</t>
  </si>
  <si>
    <t>African Sun</t>
  </si>
  <si>
    <t>59-30-Н-0463</t>
  </si>
  <si>
    <t>1-79390-08</t>
  </si>
  <si>
    <t>Oenothera speciosa</t>
  </si>
  <si>
    <t>Энотера прекрасная</t>
  </si>
  <si>
    <t>59-30-Н-0170</t>
  </si>
  <si>
    <t>1-79272-01</t>
  </si>
  <si>
    <t>Echinacea hybrida</t>
  </si>
  <si>
    <t>Эхинацея гибридная</t>
  </si>
  <si>
    <t>Butterfly Kisses</t>
  </si>
  <si>
    <t>59-30-Н-0171</t>
  </si>
  <si>
    <t>1-77498-01</t>
  </si>
  <si>
    <t>Carrot Cake</t>
  </si>
  <si>
    <t>59-30-Н-0172</t>
  </si>
  <si>
    <t>1-74262-02</t>
  </si>
  <si>
    <t>Delicious Candy</t>
  </si>
  <si>
    <t>59-30-Н-0173</t>
  </si>
  <si>
    <t>1-77431-01</t>
  </si>
  <si>
    <t>Delicious Nougat</t>
  </si>
  <si>
    <t>59-30-Н-0174</t>
  </si>
  <si>
    <t>1-77448-01</t>
  </si>
  <si>
    <t>Fountain Light Purple</t>
  </si>
  <si>
    <t>59-30-Н-0175</t>
  </si>
  <si>
    <t>1-77447-01</t>
  </si>
  <si>
    <t>Fountain Pink Eye</t>
  </si>
  <si>
    <t>59-30-Н-0176</t>
  </si>
  <si>
    <t>1-77492-01</t>
  </si>
  <si>
    <t>Fountain Red</t>
  </si>
  <si>
    <t>59-30-Н-0177</t>
  </si>
  <si>
    <t>1-77497-01</t>
  </si>
  <si>
    <t>Fountain Yellow</t>
  </si>
  <si>
    <t>59-30-Н-0178</t>
  </si>
  <si>
    <t>1-79285-01</t>
  </si>
  <si>
    <t>Glowing Dream</t>
  </si>
  <si>
    <t>59-30-Н-0179</t>
  </si>
  <si>
    <t>1-77499-01</t>
  </si>
  <si>
    <t>Kismet® White</t>
  </si>
  <si>
    <t>59-30-Н-0180</t>
  </si>
  <si>
    <t>1-77445-01</t>
  </si>
  <si>
    <t>Kismet® Yellow</t>
  </si>
  <si>
    <t>59-30-Н-0181</t>
  </si>
  <si>
    <t>1-74264-01</t>
  </si>
  <si>
    <t>Meditation Cerise</t>
  </si>
  <si>
    <t>59-30-Н-0182</t>
  </si>
  <si>
    <t>1-79627-01</t>
  </si>
  <si>
    <t>Meditation Orange</t>
  </si>
  <si>
    <t>59-30-Н-0183</t>
  </si>
  <si>
    <t>1-74266-01</t>
  </si>
  <si>
    <t>Meditation White</t>
  </si>
  <si>
    <t>59-30-Н-0184</t>
  </si>
  <si>
    <t>1-77397-01</t>
  </si>
  <si>
    <t>Pearl™ Dark Orange</t>
  </si>
  <si>
    <t>59-30-Н-0185</t>
  </si>
  <si>
    <t>1-79640-01</t>
  </si>
  <si>
    <t>Pearl™ Dark Pink</t>
  </si>
  <si>
    <t>59-30-Н-0186</t>
  </si>
  <si>
    <t>1-74688-01</t>
  </si>
  <si>
    <t>Pearl™ Deep Red</t>
  </si>
  <si>
    <t>59-30-Н-0187</t>
  </si>
  <si>
    <t>1-77401-01</t>
  </si>
  <si>
    <t>Pearl™ Magenta</t>
  </si>
  <si>
    <t>59-30-Н-0188</t>
  </si>
  <si>
    <t>1-77398-01</t>
  </si>
  <si>
    <t>Pearl™ Magenta Imp.</t>
  </si>
  <si>
    <t>59-30-Н-0189</t>
  </si>
  <si>
    <t>1-75905-01</t>
  </si>
  <si>
    <t>Pearl™ Orange</t>
  </si>
  <si>
    <t>59-30-Н-0190</t>
  </si>
  <si>
    <t>1-74292-01</t>
  </si>
  <si>
    <t>Pearl™ Red</t>
  </si>
  <si>
    <t>59-30-Н-0191</t>
  </si>
  <si>
    <t>1-75996-01</t>
  </si>
  <si>
    <t>Pearl™ Red  Imp.</t>
  </si>
  <si>
    <t>59-30-Н-0192</t>
  </si>
  <si>
    <t>1-79650-01</t>
  </si>
  <si>
    <t>Pearl™ White</t>
  </si>
  <si>
    <t>59-30-Н-0193</t>
  </si>
  <si>
    <t>1-79643-01</t>
  </si>
  <si>
    <t>Pearl™ Yellow Imp.</t>
  </si>
  <si>
    <t>59-30-Н-0194</t>
  </si>
  <si>
    <t>1-75995-01</t>
  </si>
  <si>
    <t>Pearl™ Light Pink</t>
  </si>
  <si>
    <t>59-30-Н-0195</t>
  </si>
  <si>
    <t>1-75997-01</t>
  </si>
  <si>
    <t>Pearl™ Parrot</t>
  </si>
  <si>
    <t>59-30-Н-0196</t>
  </si>
  <si>
    <t>1-75999-01</t>
  </si>
  <si>
    <t>Pearl™ Sunny</t>
  </si>
  <si>
    <t>59-30-Н-0197</t>
  </si>
  <si>
    <t>1-74206-01</t>
  </si>
  <si>
    <t>Purple Emperor</t>
  </si>
  <si>
    <t>59-30-Н-0198</t>
  </si>
  <si>
    <t>1-79278-01</t>
  </si>
  <si>
    <t>Raspberry Truffle</t>
  </si>
  <si>
    <t>59-30-Н-0199</t>
  </si>
  <si>
    <t>1-75957-01</t>
  </si>
  <si>
    <t>Sensation Wild Romance</t>
  </si>
  <si>
    <t>59-30-Н-0200</t>
  </si>
  <si>
    <t>1-75914-01</t>
  </si>
  <si>
    <t>Skipper Honey</t>
  </si>
  <si>
    <t>59-30-Н-0201</t>
  </si>
  <si>
    <t>1-74255-01</t>
  </si>
  <si>
    <t>Skipper Golden</t>
  </si>
  <si>
    <t>59-30-Н-0202</t>
  </si>
  <si>
    <t>1-74256-01</t>
  </si>
  <si>
    <t>Skipper Orange</t>
  </si>
  <si>
    <t>59-30-Н-0203</t>
  </si>
  <si>
    <t>1-74298-01</t>
  </si>
  <si>
    <t>Skipper Pink</t>
  </si>
  <si>
    <t>59-30-Н-0204</t>
  </si>
  <si>
    <t>1-75925-01</t>
  </si>
  <si>
    <t>SunMagic Fantastic Scarlet</t>
  </si>
  <si>
    <t>59-30-Н-0205</t>
  </si>
  <si>
    <t>1-75924-01</t>
  </si>
  <si>
    <t>SunMagic Fantastic Yellow</t>
  </si>
  <si>
    <t>59-30-Н-0206</t>
  </si>
  <si>
    <t>1-77689-01</t>
  </si>
  <si>
    <t>Sunmagic Vintage Hot Pink</t>
  </si>
  <si>
    <t>59-30-Н-0207</t>
  </si>
  <si>
    <t>1-74694-01</t>
  </si>
  <si>
    <t>SunMagic Vintage Hot Red</t>
  </si>
  <si>
    <t>59-30-Н-0208</t>
  </si>
  <si>
    <t>1-77679-01</t>
  </si>
  <si>
    <t>SunMagic Vintage Mango</t>
  </si>
  <si>
    <t>59-30-Н-0209</t>
  </si>
  <si>
    <t>1-75927-01</t>
  </si>
  <si>
    <t>SunMagic Vintage Orange</t>
  </si>
  <si>
    <t>59-30-Н-0210</t>
  </si>
  <si>
    <t>1-77690-01</t>
  </si>
  <si>
    <t>Sunmagic Vintage Pearl White</t>
  </si>
  <si>
    <t>59-30-1763</t>
  </si>
  <si>
    <t>1-75920-01</t>
  </si>
  <si>
    <t>Echinacea hybrid</t>
  </si>
  <si>
    <t>SunMagic Vintage Pink</t>
  </si>
  <si>
    <t>59-30-1764</t>
  </si>
  <si>
    <t>1-75922-01</t>
  </si>
  <si>
    <t>SunMagic Vintage Red</t>
  </si>
  <si>
    <t>59-30-1765</t>
  </si>
  <si>
    <t>1-75919-01</t>
  </si>
  <si>
    <t>SunMagic Vintage Ruby</t>
  </si>
  <si>
    <t>59-30-Н-0211</t>
  </si>
  <si>
    <t>1-77691-01</t>
  </si>
  <si>
    <t>Sunmagic Vintage Watermelon</t>
  </si>
  <si>
    <t>59-30-Н-0212</t>
  </si>
  <si>
    <t>1-74247-01</t>
  </si>
  <si>
    <t>Supreme™ Cantaloupe</t>
  </si>
  <si>
    <t>59-30-1210</t>
  </si>
  <si>
    <t>1-74294-01</t>
  </si>
  <si>
    <t>Echinacea purpurea</t>
  </si>
  <si>
    <t>Эхинацея пурпурная</t>
  </si>
  <si>
    <t>Cherry Fluff</t>
  </si>
  <si>
    <t>59-30-0008</t>
  </si>
  <si>
    <t>1-79299-01</t>
  </si>
  <si>
    <t>Julia</t>
  </si>
  <si>
    <t>59-30-1217</t>
  </si>
  <si>
    <t>1-77403-01</t>
  </si>
  <si>
    <t>Lemon drop</t>
  </si>
  <si>
    <t>59-30-0291</t>
  </si>
  <si>
    <t>1-74258-01</t>
  </si>
  <si>
    <t>Rainbow Marcella</t>
  </si>
  <si>
    <t>59-30-Н-0675</t>
  </si>
  <si>
    <t>1-79454-12</t>
  </si>
  <si>
    <t>Yucca rostrata</t>
  </si>
  <si>
    <t>Юкка клювовидная</t>
  </si>
  <si>
    <t>Sapphire Skies</t>
  </si>
  <si>
    <t>59-30-Н-0670</t>
  </si>
  <si>
    <t>1-74489-12</t>
  </si>
  <si>
    <t>Yucca filamentosa</t>
  </si>
  <si>
    <t>Юкка нитчатая</t>
  </si>
  <si>
    <t>Bright Edge</t>
  </si>
  <si>
    <t>59-30-Н-0671</t>
  </si>
  <si>
    <t>1-79455-12</t>
  </si>
  <si>
    <t>Color Guard</t>
  </si>
  <si>
    <t>59-30-Н-0672</t>
  </si>
  <si>
    <t>1-75442-12</t>
  </si>
  <si>
    <t>Yucca flaccida</t>
  </si>
  <si>
    <t>Юкка повислая</t>
  </si>
  <si>
    <t>Ivory Towers</t>
  </si>
  <si>
    <t>59-30-Н-0673</t>
  </si>
  <si>
    <t>1-75408-12</t>
  </si>
  <si>
    <t>Yucca gloriosa</t>
  </si>
  <si>
    <t>Юкка славная</t>
  </si>
  <si>
    <t>Bright Star</t>
  </si>
  <si>
    <t>59-30-Н-0674</t>
  </si>
  <si>
    <t>1-75433-12</t>
  </si>
  <si>
    <t>59-30-Н-0387</t>
  </si>
  <si>
    <t>1-76729-08</t>
  </si>
  <si>
    <t>Lamium maculatum</t>
  </si>
  <si>
    <t>Яснотка крапчатая</t>
  </si>
  <si>
    <t>59-30-1703</t>
  </si>
  <si>
    <t>1-76708-08</t>
  </si>
  <si>
    <t>Anne Greenaway</t>
  </si>
  <si>
    <t>59-30-1704</t>
  </si>
  <si>
    <t>1-76715-08</t>
  </si>
  <si>
    <t>Beacon Silver</t>
  </si>
  <si>
    <t>59-30-1757</t>
  </si>
  <si>
    <t>1-76706-08</t>
  </si>
  <si>
    <t>Pink Pewter</t>
  </si>
  <si>
    <t>59-30-1705</t>
  </si>
  <si>
    <t>1-76709-08</t>
  </si>
  <si>
    <t>Purple Dragon</t>
  </si>
  <si>
    <t>59-30-Н-0388</t>
  </si>
  <si>
    <t>1-76712-08</t>
  </si>
  <si>
    <t>Red Nancy</t>
  </si>
  <si>
    <t>59-30-Н-0389</t>
  </si>
  <si>
    <t>1-76713-08</t>
  </si>
  <si>
    <t>Roseum</t>
  </si>
  <si>
    <t>59-30-Н-0390</t>
  </si>
  <si>
    <t>1-76707-08</t>
  </si>
  <si>
    <t>White Nancy</t>
  </si>
  <si>
    <t>УТ-00003772</t>
  </si>
  <si>
    <t>Ящик пластиковый</t>
  </si>
  <si>
    <t>УТ-00077722</t>
  </si>
  <si>
    <t>Поддон (1200x800)</t>
  </si>
  <si>
    <t>zakaz@plantmarket.ru</t>
  </si>
  <si>
    <t>www.plantmarket.ru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</si>
  <si>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</si>
  <si>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</si>
  <si>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</si>
  <si>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</si>
  <si>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</si>
  <si>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</si>
  <si>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</si>
  <si>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</si>
  <si>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</si>
  <si>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</si>
  <si>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</si>
  <si>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</si>
  <si>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</si>
  <si>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</si>
  <si>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</si>
  <si>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</si>
  <si>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</si>
  <si>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</si>
  <si>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</si>
  <si>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</si>
  <si>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</si>
  <si>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</si>
  <si>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</si>
  <si>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</si>
  <si>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</si>
  <si>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</si>
  <si>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</si>
  <si>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</si>
  <si>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</si>
  <si>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</si>
  <si>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</si>
  <si>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</si>
  <si>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</si>
  <si>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</si>
  <si>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</si>
  <si>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</si>
  <si>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</si>
  <si>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</si>
  <si>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</si>
  <si>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</si>
  <si>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</si>
  <si>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Мы предоставляем услуги по доставке заказов:</t>
  </si>
  <si>
    <t>●  До адреса Покупателя (По Москве и МО)</t>
  </si>
  <si>
    <t>●  До терминала любой транспортной компании:         - бесплатно до ТК: ПЭК, Желдор, Вера-1.</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</si>
  <si>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</si>
  <si>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</si>
  <si>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</si>
  <si>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</si>
  <si>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</si>
  <si>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Если мы передаем Товар, собранный в закрытую тару (в упаковке Производителя) или Вы физически не имеете возможности произвести детальную приемку Товара при его отгрузке, то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</si>
  <si>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</si>
  <si>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</si>
  <si>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</si>
  <si>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</si>
  <si>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</si>
  <si>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</si>
  <si>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</si>
  <si>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</si>
  <si>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</si>
  <si>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</si>
  <si>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</si>
  <si>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</si>
  <si>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</si>
  <si>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</si>
  <si>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</si>
  <si>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r>
      <t xml:space="preserve">   </t>
    </r>
    <r>
      <rPr>
        <b/>
        <i/>
        <sz val="18"/>
        <color rgb="FF005400"/>
        <rFont val="Segoe Print"/>
        <charset val="204"/>
      </rPr>
      <t xml:space="preserve">Политика в отношении обработки и защиты персональных данных </t>
    </r>
  </si>
  <si>
    <t xml:space="preserve">Настоящим Покупатель подтверждает,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 размещённой по адресу https://plantmarket.ru/politika-konfidentsialnosti/, а также с формой Согласия на обработку персональных данных, размещённой по адресу https://plantmarket.ru/soglasie-na-obrabotku-pdn.
Направление заявки или совершение оплаты по настоящему прайс-листу является конклюдентным действием, выражающим свободное, конкретное, информированное, сознательное и однозначное согласие Покупателя на обработку его персональных данных на условиях, указанных в форме Согласия. Покупатель осознаёт объём, цели, способы обработки и правовые последствия дачи согласия
</t>
  </si>
  <si>
    <t>с условиями работы ознакомлен и принимаю их</t>
  </si>
  <si>
    <t>Предложение предварительное, для раннего бронирования у производителей. Актуальные ассортимент, цены и подтверждение заказа на сезон весна 2027 будут после 01.09.2026</t>
  </si>
  <si>
    <t>Выдача заказов: 16 неделя 2027 (19.04-23.04)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</si>
</sst>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19]_-;\-* #,##0.00\ [$₽-419]_-;_-* &quot;-&quot;??\ [$₽-419]_-;_-@_-"/>
    <numFmt numFmtId="165" formatCode="_-* #,##0.00\ [$€-1]_-;\-* #,##0.00\ [$€-1]_-;_-* &quot;-&quot;??\ [$€-1]_-;_-@_-"/>
  </numFmts>
  <fonts count="73">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0"/>
      <name val="Calibri"/>
      <family val="2"/>
      <charset val="204"/>
      <scheme val="minor"/>
    </font>
    <font>
      <u/>
      <sz val="11"/>
      <color theme="10"/>
      <name val="Calibri"/>
      <family val="2"/>
      <charset val="204"/>
      <scheme val="minor"/>
    </font>
    <font>
      <sz val="11"/>
      <color indexed="10"/>
      <name val="Calibri"/>
      <family val="2"/>
      <charset val="204"/>
    </font>
    <font>
      <b/>
      <sz val="24"/>
      <color indexed="8"/>
      <name val="Arial"/>
      <family val="2"/>
      <charset val="204"/>
    </font>
    <font>
      <sz val="12"/>
      <color theme="1"/>
      <name val="Calibri"/>
      <family val="2"/>
      <charset val="204"/>
      <scheme val="minor"/>
    </font>
    <font>
      <b/>
      <sz val="10"/>
      <name val="Arial"/>
      <family val="2"/>
      <charset val="204"/>
    </font>
    <font>
      <b/>
      <sz val="12"/>
      <color rgb="FFFF0000"/>
      <name val="Arial"/>
      <family val="2"/>
      <charset val="204"/>
    </font>
    <font>
      <sz val="11"/>
      <color theme="1"/>
      <name val="Calibri"/>
      <family val="2"/>
      <scheme val="minor"/>
    </font>
    <font>
      <b/>
      <sz val="11"/>
      <name val="Calibri"/>
      <family val="2"/>
      <charset val="204"/>
      <scheme val="minor"/>
    </font>
    <font>
      <sz val="22"/>
      <color theme="1"/>
      <name val="Arial"/>
      <family val="2"/>
      <charset val="204"/>
    </font>
    <font>
      <b/>
      <u/>
      <sz val="11"/>
      <color rgb="FFFF0000"/>
      <name val="Calibri"/>
      <family val="2"/>
      <charset val="204"/>
      <scheme val="minor"/>
    </font>
    <font>
      <u/>
      <sz val="12"/>
      <color theme="10"/>
      <name val="Charcoal CY"/>
      <family val="2"/>
      <charset val="204"/>
    </font>
    <font>
      <b/>
      <u/>
      <sz val="10"/>
      <color theme="10"/>
      <name val="Calibri"/>
      <family val="2"/>
      <charset val="204"/>
      <scheme val="minor"/>
    </font>
    <font>
      <sz val="10"/>
      <color rgb="FF000000"/>
      <name val="Arial"/>
      <family val="2"/>
      <charset val="204"/>
    </font>
    <font>
      <sz val="11"/>
      <color indexed="8"/>
      <name val="Arial"/>
      <family val="2"/>
    </font>
    <font>
      <sz val="11"/>
      <color theme="1"/>
      <name val="Arial Narrow"/>
      <family val="2"/>
    </font>
    <font>
      <sz val="10"/>
      <name val="Courier"/>
      <family val="1"/>
    </font>
    <font>
      <sz val="11"/>
      <name val="Arial"/>
      <family val="2"/>
    </font>
    <font>
      <b/>
      <sz val="11"/>
      <name val="Arial"/>
      <family val="2"/>
      <charset val="204"/>
    </font>
    <font>
      <sz val="11"/>
      <name val="Calibri"/>
      <family val="2"/>
      <charset val="204"/>
      <scheme val="minor"/>
    </font>
    <font>
      <sz val="10"/>
      <name val="Courier"/>
      <family val="1"/>
      <charset val="204"/>
    </font>
    <font>
      <b/>
      <sz val="11"/>
      <color indexed="8"/>
      <name val="Arial"/>
      <family val="2"/>
    </font>
    <font>
      <sz val="10"/>
      <name val="Arial Cyr"/>
      <charset val="204"/>
    </font>
    <font>
      <b/>
      <sz val="11"/>
      <color theme="1"/>
      <name val="Arial"/>
      <family val="2"/>
    </font>
    <font>
      <sz val="11"/>
      <color theme="1"/>
      <name val="Arial"/>
      <family val="2"/>
      <charset val="204"/>
    </font>
    <font>
      <sz val="11"/>
      <color theme="1"/>
      <name val="Arial"/>
      <family val="2"/>
    </font>
    <font>
      <b/>
      <sz val="11"/>
      <color theme="1"/>
      <name val="Arial Narrow"/>
      <family val="2"/>
    </font>
    <font>
      <b/>
      <sz val="11"/>
      <name val="Arial"/>
      <family val="2"/>
    </font>
    <font>
      <b/>
      <sz val="14"/>
      <color rgb="FFFF0000"/>
      <name val="Arial"/>
      <family val="2"/>
      <charset val="204"/>
    </font>
    <font>
      <b/>
      <sz val="10"/>
      <color rgb="FFFF0000"/>
      <name val="Arial"/>
      <family val="2"/>
      <charset val="204"/>
    </font>
    <font>
      <sz val="10.5"/>
      <name val="Arial"/>
      <family val="2"/>
    </font>
    <font>
      <b/>
      <i/>
      <sz val="11"/>
      <color rgb="FF000000"/>
      <name val="Calibri"/>
      <family val="2"/>
      <charset val="204"/>
      <scheme val="minor"/>
    </font>
    <font>
      <sz val="11"/>
      <color theme="1"/>
      <name val="Calibri"/>
      <family val="2"/>
      <charset val="204"/>
    </font>
    <font>
      <b/>
      <sz val="11"/>
      <color rgb="FF000000"/>
      <name val="Calibri"/>
      <family val="2"/>
      <charset val="204"/>
      <scheme val="minor"/>
    </font>
    <font>
      <b/>
      <sz val="10.5"/>
      <name val="Arial"/>
      <family val="2"/>
      <charset val="204"/>
    </font>
    <font>
      <b/>
      <sz val="9"/>
      <name val="Arial"/>
      <family val="2"/>
      <charset val="204"/>
    </font>
    <font>
      <sz val="10.5"/>
      <color theme="0" tint="-0.499984740745262"/>
      <name val="Arial"/>
      <family val="2"/>
    </font>
    <font>
      <b/>
      <sz val="14"/>
      <name val="Arial"/>
      <family val="2"/>
      <charset val="204"/>
    </font>
    <font>
      <sz val="12"/>
      <color rgb="FF000000"/>
      <name val="ArialMT"/>
      <family val="2"/>
      <charset val="204"/>
    </font>
    <font>
      <sz val="10"/>
      <name val="Arial"/>
      <family val="2"/>
      <charset val="204"/>
    </font>
    <font>
      <sz val="10.5"/>
      <name val="Arial"/>
      <family val="2"/>
      <charset val="204"/>
    </font>
    <font>
      <i/>
      <sz val="9"/>
      <name val="Arial"/>
      <family val="2"/>
      <charset val="204"/>
    </font>
    <font>
      <b/>
      <sz val="10.5"/>
      <name val="Arial"/>
      <family val="2"/>
    </font>
    <font>
      <sz val="12"/>
      <color theme="1"/>
      <name val="Charcoal CY"/>
      <family val="2"/>
      <charset val="204"/>
    </font>
    <font>
      <sz val="10"/>
      <name val="Arial"/>
      <family val="2"/>
    </font>
    <font>
      <b/>
      <sz val="11"/>
      <color rgb="FFFF0000"/>
      <name val="Arial"/>
      <family val="2"/>
      <charset val="204"/>
    </font>
    <font>
      <i/>
      <sz val="11"/>
      <name val="Arial"/>
      <family val="2"/>
      <charset val="204"/>
    </font>
    <font>
      <sz val="10.5"/>
      <color theme="1"/>
      <name val="Arial"/>
      <family val="2"/>
      <charset val="204"/>
    </font>
    <font>
      <sz val="10.5"/>
      <color theme="1"/>
      <name val="Arial"/>
      <family val="2"/>
    </font>
    <font>
      <u/>
      <sz val="10"/>
      <color theme="10"/>
      <name val="Calibri"/>
      <family val="2"/>
      <charset val="204"/>
      <scheme val="minor"/>
    </font>
    <font>
      <b/>
      <i/>
      <sz val="11"/>
      <color rgb="FF7030A0"/>
      <name val="Arial"/>
      <family val="2"/>
      <charset val="204"/>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b/>
      <i/>
      <sz val="18"/>
      <color theme="1"/>
      <name val="Calibri"/>
      <family val="2"/>
      <charset val="204"/>
      <scheme val="minor"/>
    </font>
    <font>
      <b/>
      <i/>
      <sz val="18"/>
      <color rgb="FF005400"/>
      <name val="Segoe Print"/>
      <charset val="204"/>
    </font>
  </fonts>
  <fills count="7">
    <fill>
      <patternFill patternType="none"/>
    </fill>
    <fill>
      <patternFill patternType="gray125"/>
    </fill>
    <fill>
      <patternFill patternType="solid">
        <fgColor rgb="FFD2F2C1"/>
        <bgColor indexed="64"/>
      </patternFill>
    </fill>
    <fill>
      <patternFill patternType="solid">
        <fgColor indexed="9"/>
        <bgColor indexed="64"/>
      </patternFill>
    </fill>
    <fill>
      <patternFill patternType="solid">
        <fgColor rgb="FFE2EFDA"/>
        <bgColor indexed="64"/>
      </patternFill>
    </fill>
    <fill>
      <patternFill patternType="solid">
        <fgColor theme="0"/>
        <bgColor indexed="64"/>
      </patternFill>
    </fill>
    <fill>
      <patternFill patternType="solid">
        <fgColor theme="0" tint="-0.249977111117893"/>
        <bgColor indexed="64"/>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right/>
      <top style="hair">
        <color auto="1"/>
      </top>
      <bottom style="hair">
        <color auto="1"/>
      </bottom>
      <diagonal/>
    </border>
    <border>
      <left style="hair">
        <color auto="1"/>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7">
    <xf numFmtId="0" fontId="0" fillId="0" borderId="0"/>
    <xf numFmtId="0" fontId="1" fillId="0" borderId="0"/>
    <xf numFmtId="0" fontId="7" fillId="0" borderId="0"/>
    <xf numFmtId="0" fontId="10" fillId="0" borderId="0"/>
    <xf numFmtId="0" fontId="4" fillId="0" borderId="0" applyNumberFormat="0" applyFill="0" applyBorder="0" applyAlignment="0" applyProtection="0"/>
    <xf numFmtId="0" fontId="14" fillId="0" borderId="0" applyNumberFormat="0" applyFill="0" applyBorder="0" applyAlignment="0" applyProtection="0"/>
    <xf numFmtId="0" fontId="16" fillId="0" borderId="0"/>
    <xf numFmtId="0" fontId="19" fillId="0" borderId="0"/>
    <xf numFmtId="0" fontId="23" fillId="0" borderId="0"/>
    <xf numFmtId="0" fontId="25" fillId="0" borderId="0"/>
    <xf numFmtId="0" fontId="1" fillId="0" borderId="0"/>
    <xf numFmtId="0" fontId="41" fillId="0" borderId="0"/>
    <xf numFmtId="0" fontId="46" fillId="0" borderId="0"/>
    <xf numFmtId="0" fontId="1" fillId="0" borderId="0"/>
    <xf numFmtId="0" fontId="70" fillId="0" borderId="0"/>
    <xf numFmtId="0" fontId="1" fillId="0" borderId="0"/>
    <xf numFmtId="0" fontId="1" fillId="0" borderId="0"/>
  </cellStyleXfs>
  <cellXfs count="155">
    <xf numFmtId="0" fontId="0" fillId="0" borderId="0" xfId="0"/>
    <xf numFmtId="14" fontId="3" fillId="0" borderId="0" xfId="1" applyNumberFormat="1" applyFont="1"/>
    <xf numFmtId="0" fontId="1" fillId="0" borderId="0" xfId="1"/>
    <xf numFmtId="0" fontId="1" fillId="0" borderId="0" xfId="1" applyAlignment="1">
      <alignment horizontal="left"/>
    </xf>
    <xf numFmtId="0" fontId="1" fillId="0" borderId="0" xfId="1" applyAlignment="1">
      <alignment horizontal="left" indent="1"/>
    </xf>
    <xf numFmtId="49" fontId="1" fillId="0" borderId="0" xfId="1" applyNumberFormat="1" applyAlignment="1">
      <alignment horizontal="left"/>
    </xf>
    <xf numFmtId="2" fontId="1" fillId="0" borderId="0" xfId="1" applyNumberFormat="1"/>
    <xf numFmtId="0" fontId="5" fillId="0" borderId="0" xfId="1" applyFont="1" applyAlignment="1">
      <alignment horizontal="center"/>
    </xf>
    <xf numFmtId="14" fontId="1" fillId="0" borderId="0" xfId="1" applyNumberFormat="1"/>
    <xf numFmtId="0" fontId="6" fillId="0" borderId="0" xfId="1" applyFont="1" applyAlignment="1">
      <alignment vertical="top"/>
    </xf>
    <xf numFmtId="0" fontId="6" fillId="0" borderId="0" xfId="1" applyFont="1" applyAlignment="1">
      <alignment horizontal="center" vertical="top"/>
    </xf>
    <xf numFmtId="0" fontId="9" fillId="0" borderId="0" xfId="1" applyFont="1" applyAlignment="1">
      <alignment horizontal="right" vertical="top"/>
    </xf>
    <xf numFmtId="0" fontId="11" fillId="0" borderId="0" xfId="3" applyFont="1" applyAlignment="1" applyProtection="1">
      <alignment horizontal="center" vertical="center"/>
      <protection locked="0"/>
    </xf>
    <xf numFmtId="2" fontId="12" fillId="0" borderId="0" xfId="1" applyNumberFormat="1" applyFont="1" applyAlignment="1">
      <alignment horizontal="center"/>
    </xf>
    <xf numFmtId="0" fontId="13" fillId="0" borderId="0" xfId="4" applyFont="1" applyFill="1" applyAlignment="1" applyProtection="1">
      <alignment horizontal="center" vertical="center"/>
      <protection locked="0"/>
    </xf>
    <xf numFmtId="0" fontId="13" fillId="0" borderId="0" xfId="4" applyFont="1" applyFill="1" applyAlignment="1" applyProtection="1">
      <alignment vertical="center"/>
      <protection locked="0"/>
    </xf>
    <xf numFmtId="1" fontId="2" fillId="2" borderId="1" xfId="3" applyNumberFormat="1" applyFont="1" applyFill="1" applyBorder="1" applyAlignment="1">
      <alignment horizontal="center" vertical="center"/>
    </xf>
    <xf numFmtId="0" fontId="17" fillId="3" borderId="0" xfId="6" applyFont="1" applyFill="1" applyAlignment="1">
      <alignment horizontal="left" vertical="center"/>
    </xf>
    <xf numFmtId="164" fontId="18" fillId="4" borderId="2" xfId="3" applyNumberFormat="1" applyFont="1" applyFill="1" applyBorder="1" applyAlignment="1" applyProtection="1">
      <alignment horizontal="right"/>
      <protection locked="0"/>
    </xf>
    <xf numFmtId="164" fontId="18" fillId="4" borderId="3" xfId="3" applyNumberFormat="1" applyFont="1" applyFill="1" applyBorder="1" applyAlignment="1" applyProtection="1">
      <alignment horizontal="right"/>
      <protection locked="0"/>
    </xf>
    <xf numFmtId="0" fontId="20" fillId="0" borderId="0" xfId="7" applyFont="1" applyAlignment="1" applyProtection="1">
      <alignment horizontal="left" vertical="center" indent="1"/>
      <protection locked="0"/>
    </xf>
    <xf numFmtId="0" fontId="20" fillId="0" borderId="0" xfId="7" applyFont="1" applyAlignment="1" applyProtection="1">
      <alignment horizontal="center" vertical="center"/>
      <protection locked="0"/>
    </xf>
    <xf numFmtId="0" fontId="21" fillId="3" borderId="0" xfId="6" applyFont="1" applyFill="1" applyAlignment="1">
      <alignment horizontal="left" vertical="center"/>
    </xf>
    <xf numFmtId="0" fontId="22" fillId="0" borderId="0" xfId="1" applyFont="1" applyAlignment="1">
      <alignment horizontal="left" indent="1"/>
    </xf>
    <xf numFmtId="49" fontId="22" fillId="0" borderId="0" xfId="1" applyNumberFormat="1" applyFont="1" applyAlignment="1">
      <alignment horizontal="left"/>
    </xf>
    <xf numFmtId="0" fontId="22" fillId="0" borderId="0" xfId="1" applyFont="1"/>
    <xf numFmtId="2" fontId="18" fillId="0" borderId="2" xfId="3" applyNumberFormat="1" applyFont="1" applyBorder="1" applyAlignment="1">
      <alignment horizontal="right"/>
    </xf>
    <xf numFmtId="2" fontId="18" fillId="0" borderId="3" xfId="3" applyNumberFormat="1" applyFont="1" applyBorder="1" applyAlignment="1">
      <alignment horizontal="right"/>
    </xf>
    <xf numFmtId="0" fontId="20" fillId="0" borderId="0" xfId="8" applyFont="1" applyAlignment="1" applyProtection="1">
      <alignment horizontal="left" vertical="center" indent="1"/>
      <protection locked="0"/>
    </xf>
    <xf numFmtId="0" fontId="20" fillId="0" borderId="0" xfId="8" applyFont="1" applyAlignment="1" applyProtection="1">
      <alignment horizontal="center" vertical="center"/>
      <protection locked="0"/>
    </xf>
    <xf numFmtId="0" fontId="24" fillId="3" borderId="0" xfId="6" applyFont="1" applyFill="1" applyAlignment="1">
      <alignment horizontal="left" vertical="center"/>
    </xf>
    <xf numFmtId="165" fontId="18" fillId="0" borderId="2" xfId="3" applyNumberFormat="1" applyFont="1" applyBorder="1" applyAlignment="1">
      <alignment horizontal="right"/>
    </xf>
    <xf numFmtId="165" fontId="18" fillId="0" borderId="3" xfId="3" applyNumberFormat="1" applyFont="1" applyBorder="1" applyAlignment="1">
      <alignment horizontal="right"/>
    </xf>
    <xf numFmtId="0" fontId="26" fillId="0" borderId="0" xfId="9" applyFont="1" applyAlignment="1">
      <alignment horizontal="left" vertical="center"/>
    </xf>
    <xf numFmtId="9" fontId="18" fillId="0" borderId="2" xfId="3" applyNumberFormat="1" applyFont="1" applyBorder="1" applyAlignment="1">
      <alignment horizontal="right"/>
    </xf>
    <xf numFmtId="9" fontId="18" fillId="0" borderId="3" xfId="3" applyNumberFormat="1" applyFont="1" applyBorder="1" applyAlignment="1">
      <alignment horizontal="right"/>
    </xf>
    <xf numFmtId="0" fontId="28" fillId="0" borderId="0" xfId="9" applyFont="1" applyAlignment="1">
      <alignment horizontal="left" vertical="center"/>
    </xf>
    <xf numFmtId="165" fontId="29" fillId="0" borderId="2" xfId="3" applyNumberFormat="1" applyFont="1" applyBorder="1" applyAlignment="1">
      <alignment horizontal="right"/>
    </xf>
    <xf numFmtId="165" fontId="29" fillId="0" borderId="3" xfId="3" applyNumberFormat="1" applyFont="1" applyBorder="1" applyAlignment="1">
      <alignment horizontal="right"/>
    </xf>
    <xf numFmtId="0" fontId="30" fillId="0" borderId="0" xfId="8" applyFont="1" applyAlignment="1" applyProtection="1">
      <alignment horizontal="left" vertical="center" indent="1"/>
      <protection locked="0"/>
    </xf>
    <xf numFmtId="0" fontId="30" fillId="0" borderId="0" xfId="8" applyFont="1" applyAlignment="1" applyProtection="1">
      <alignment horizontal="center" vertical="center"/>
      <protection locked="0"/>
    </xf>
    <xf numFmtId="44" fontId="18" fillId="0" borderId="2" xfId="3" applyNumberFormat="1" applyFont="1" applyBorder="1" applyAlignment="1">
      <alignment horizontal="right"/>
    </xf>
    <xf numFmtId="44" fontId="18" fillId="0" borderId="3" xfId="3" applyNumberFormat="1" applyFont="1" applyBorder="1" applyAlignment="1">
      <alignment horizontal="right"/>
    </xf>
    <xf numFmtId="44" fontId="18" fillId="0" borderId="0" xfId="3" applyNumberFormat="1" applyFont="1" applyAlignment="1">
      <alignment horizontal="right"/>
    </xf>
    <xf numFmtId="0" fontId="20" fillId="0" borderId="0" xfId="9" applyFont="1" applyAlignment="1">
      <alignment horizontal="left" vertical="center"/>
    </xf>
    <xf numFmtId="0" fontId="31" fillId="5" borderId="0" xfId="10" applyFont="1" applyFill="1" applyAlignment="1" applyProtection="1">
      <alignment horizontal="left"/>
      <protection locked="0"/>
    </xf>
    <xf numFmtId="165" fontId="20" fillId="0" borderId="0" xfId="8" applyNumberFormat="1" applyFont="1" applyAlignment="1" applyProtection="1">
      <alignment horizontal="left" vertical="center" indent="1"/>
      <protection locked="0"/>
    </xf>
    <xf numFmtId="0" fontId="20" fillId="5" borderId="0" xfId="1" applyFont="1" applyFill="1" applyAlignment="1">
      <alignment horizontal="left" vertical="center"/>
    </xf>
    <xf numFmtId="0" fontId="32" fillId="5" borderId="0" xfId="1" applyFont="1" applyFill="1" applyAlignment="1">
      <alignment horizontal="left" vertical="center"/>
    </xf>
    <xf numFmtId="0" fontId="33" fillId="5" borderId="0" xfId="1" applyFont="1" applyFill="1" applyAlignment="1">
      <alignment horizontal="left" vertical="center"/>
    </xf>
    <xf numFmtId="0" fontId="8" fillId="4" borderId="0" xfId="7" applyFont="1" applyFill="1" applyAlignment="1" applyProtection="1">
      <alignment horizontal="left" vertical="top" wrapText="1"/>
      <protection locked="0"/>
    </xf>
    <xf numFmtId="14" fontId="34" fillId="0" borderId="0" xfId="3" applyNumberFormat="1" applyFont="1" applyAlignment="1">
      <alignment horizontal="center"/>
    </xf>
    <xf numFmtId="0" fontId="35" fillId="0" borderId="0" xfId="1" applyFont="1"/>
    <xf numFmtId="0" fontId="36" fillId="0" borderId="4" xfId="3" applyFont="1" applyBorder="1" applyAlignment="1">
      <alignment horizontal="center" vertical="top" wrapText="1"/>
    </xf>
    <xf numFmtId="0" fontId="33" fillId="4" borderId="3" xfId="3" applyFont="1" applyFill="1" applyBorder="1" applyAlignment="1" applyProtection="1">
      <alignment vertical="top" wrapText="1"/>
      <protection locked="0"/>
    </xf>
    <xf numFmtId="0" fontId="33" fillId="4" borderId="1" xfId="3" applyFont="1" applyFill="1" applyBorder="1" applyAlignment="1" applyProtection="1">
      <alignment horizontal="center" vertical="top" wrapText="1"/>
      <protection locked="0"/>
    </xf>
    <xf numFmtId="0" fontId="33" fillId="4" borderId="1" xfId="3" applyFont="1" applyFill="1" applyBorder="1" applyAlignment="1" applyProtection="1">
      <alignment horizontal="left" vertical="top" wrapText="1"/>
      <protection locked="0"/>
    </xf>
    <xf numFmtId="0" fontId="37" fillId="4" borderId="1" xfId="3" applyFont="1" applyFill="1" applyBorder="1" applyAlignment="1" applyProtection="1">
      <alignment horizontal="center" vertical="top" wrapText="1"/>
      <protection locked="0"/>
    </xf>
    <xf numFmtId="0" fontId="1" fillId="0" borderId="0" xfId="1" applyAlignment="1">
      <alignment vertical="top" wrapText="1"/>
    </xf>
    <xf numFmtId="0" fontId="39" fillId="4" borderId="1" xfId="3" applyFont="1" applyFill="1" applyBorder="1" applyAlignment="1" applyProtection="1">
      <alignment vertical="top" wrapText="1"/>
      <protection locked="0"/>
    </xf>
    <xf numFmtId="0" fontId="40" fillId="4" borderId="1" xfId="3" applyFont="1" applyFill="1" applyBorder="1" applyAlignment="1" applyProtection="1">
      <alignment horizontal="left" vertical="top" indent="1"/>
      <protection locked="0"/>
    </xf>
    <xf numFmtId="0" fontId="33" fillId="4" borderId="2" xfId="3" applyFont="1" applyFill="1" applyBorder="1" applyAlignment="1" applyProtection="1">
      <alignment horizontal="center" vertical="top" wrapText="1"/>
      <protection locked="0"/>
    </xf>
    <xf numFmtId="0" fontId="42" fillId="0" borderId="0" xfId="11" applyFont="1" applyAlignment="1">
      <alignment vertical="center"/>
    </xf>
    <xf numFmtId="0" fontId="43" fillId="0" borderId="1" xfId="1" applyFont="1" applyBorder="1" applyAlignment="1">
      <alignment vertical="center"/>
    </xf>
    <xf numFmtId="0" fontId="43" fillId="0" borderId="1" xfId="3" applyFont="1" applyBorder="1" applyAlignment="1">
      <alignment horizontal="left" vertical="center" indent="1"/>
    </xf>
    <xf numFmtId="0" fontId="20" fillId="5" borderId="1" xfId="3" applyFont="1" applyFill="1" applyBorder="1" applyAlignment="1">
      <alignment horizontal="left" vertical="center" indent="1"/>
    </xf>
    <xf numFmtId="0" fontId="44" fillId="5" borderId="1" xfId="3" applyFont="1" applyFill="1" applyBorder="1" applyAlignment="1">
      <alignment horizontal="left" vertical="center"/>
    </xf>
    <xf numFmtId="49" fontId="33" fillId="0" borderId="1" xfId="3" applyNumberFormat="1" applyFont="1" applyBorder="1" applyAlignment="1">
      <alignment horizontal="center" vertical="center"/>
    </xf>
    <xf numFmtId="165" fontId="45" fillId="0" borderId="1" xfId="1" applyNumberFormat="1" applyFont="1" applyBorder="1" applyAlignment="1">
      <alignment horizontal="center" vertical="center"/>
    </xf>
    <xf numFmtId="0" fontId="47" fillId="4" borderId="3" xfId="12" applyFont="1" applyFill="1" applyBorder="1" applyAlignment="1" applyProtection="1">
      <alignment horizontal="center" vertical="center"/>
      <protection locked="0"/>
    </xf>
    <xf numFmtId="0" fontId="33" fillId="0" borderId="2" xfId="1" applyFont="1" applyBorder="1" applyAlignment="1">
      <alignment horizontal="center" vertical="center"/>
    </xf>
    <xf numFmtId="165" fontId="33" fillId="0" borderId="1" xfId="1" applyNumberFormat="1" applyFont="1" applyBorder="1" applyAlignment="1">
      <alignment horizontal="center" vertical="center"/>
    </xf>
    <xf numFmtId="0" fontId="33" fillId="0" borderId="1" xfId="3" applyFont="1" applyBorder="1" applyAlignment="1">
      <alignment horizontal="center" vertical="center"/>
    </xf>
    <xf numFmtId="0" fontId="48" fillId="5" borderId="0" xfId="10" applyFont="1" applyFill="1" applyAlignment="1" applyProtection="1">
      <alignment horizontal="left" vertical="center"/>
      <protection locked="0"/>
    </xf>
    <xf numFmtId="0" fontId="33" fillId="4" borderId="5" xfId="3" applyFont="1" applyFill="1" applyBorder="1" applyAlignment="1" applyProtection="1">
      <alignment vertical="top" wrapText="1"/>
      <protection locked="0"/>
    </xf>
    <xf numFmtId="0" fontId="40" fillId="4" borderId="2" xfId="3" applyFont="1" applyFill="1" applyBorder="1" applyAlignment="1" applyProtection="1">
      <alignment horizontal="left" vertical="top" indent="1"/>
      <protection locked="0"/>
    </xf>
    <xf numFmtId="0" fontId="33" fillId="4" borderId="5" xfId="3" applyFont="1" applyFill="1" applyBorder="1" applyAlignment="1" applyProtection="1">
      <alignment horizontal="center" vertical="top" wrapText="1"/>
      <protection locked="0"/>
    </xf>
    <xf numFmtId="0" fontId="33" fillId="4" borderId="5" xfId="3" applyFont="1" applyFill="1" applyBorder="1" applyAlignment="1" applyProtection="1">
      <alignment horizontal="left" vertical="top" wrapText="1" indent="1"/>
      <protection locked="0"/>
    </xf>
    <xf numFmtId="0" fontId="33" fillId="4" borderId="5" xfId="3" applyFont="1" applyFill="1" applyBorder="1" applyAlignment="1" applyProtection="1">
      <alignment horizontal="left" vertical="top" wrapText="1"/>
      <protection locked="0"/>
    </xf>
    <xf numFmtId="0" fontId="37" fillId="4" borderId="5" xfId="3" applyFont="1" applyFill="1" applyBorder="1" applyAlignment="1" applyProtection="1">
      <alignment horizontal="center" vertical="top" wrapText="1"/>
      <protection locked="0"/>
    </xf>
    <xf numFmtId="0" fontId="49" fillId="5" borderId="1" xfId="3" applyFont="1" applyFill="1" applyBorder="1" applyAlignment="1">
      <alignment horizontal="left" vertical="center"/>
    </xf>
    <xf numFmtId="0" fontId="50" fillId="4" borderId="3" xfId="1" applyFont="1" applyFill="1" applyBorder="1" applyAlignment="1">
      <alignment vertical="center"/>
    </xf>
    <xf numFmtId="0" fontId="51" fillId="4" borderId="1" xfId="3" applyFont="1" applyFill="1" applyBorder="1" applyAlignment="1">
      <alignment horizontal="left" vertical="center" indent="1"/>
    </xf>
    <xf numFmtId="0" fontId="52" fillId="4" borderId="1" xfId="4" applyFont="1" applyFill="1" applyBorder="1" applyAlignment="1">
      <alignment horizontal="left" vertical="top"/>
    </xf>
    <xf numFmtId="0" fontId="52" fillId="4" borderId="1" xfId="4" applyFont="1" applyFill="1" applyBorder="1" applyAlignment="1">
      <alignment horizontal="center" vertical="top"/>
    </xf>
    <xf numFmtId="2" fontId="43" fillId="4" borderId="1" xfId="1" applyNumberFormat="1" applyFont="1" applyFill="1" applyBorder="1" applyAlignment="1">
      <alignment horizontal="center" vertical="center"/>
    </xf>
    <xf numFmtId="0" fontId="52" fillId="4" borderId="6" xfId="4" applyFont="1" applyFill="1" applyBorder="1" applyAlignment="1">
      <alignment horizontal="center" vertical="top"/>
    </xf>
    <xf numFmtId="0" fontId="5" fillId="0" borderId="0" xfId="1" applyFont="1" applyAlignment="1">
      <alignment horizontal="left"/>
    </xf>
    <xf numFmtId="49" fontId="1" fillId="0" borderId="0" xfId="1" applyNumberFormat="1"/>
    <xf numFmtId="0" fontId="53" fillId="5" borderId="0" xfId="3" applyFont="1" applyFill="1" applyAlignment="1">
      <alignment horizontal="left" vertical="center"/>
    </xf>
    <xf numFmtId="0" fontId="10" fillId="0" borderId="0" xfId="3"/>
    <xf numFmtId="0" fontId="1" fillId="0" borderId="7" xfId="13" applyBorder="1"/>
    <xf numFmtId="0" fontId="1" fillId="0" borderId="8" xfId="13" applyBorder="1"/>
    <xf numFmtId="0" fontId="1" fillId="0" borderId="9" xfId="13" applyBorder="1"/>
    <xf numFmtId="0" fontId="1" fillId="0" borderId="0" xfId="13"/>
    <xf numFmtId="0" fontId="1" fillId="0" borderId="10" xfId="13" applyBorder="1"/>
    <xf numFmtId="0" fontId="1" fillId="0" borderId="11" xfId="13" applyBorder="1"/>
    <xf numFmtId="0" fontId="54" fillId="0" borderId="10" xfId="13" applyFont="1" applyBorder="1"/>
    <xf numFmtId="0" fontId="54" fillId="0" borderId="0" xfId="13" applyFont="1"/>
    <xf numFmtId="0" fontId="55" fillId="0" borderId="0" xfId="13" applyFont="1"/>
    <xf numFmtId="0" fontId="55" fillId="0" borderId="11" xfId="13" applyFont="1" applyBorder="1"/>
    <xf numFmtId="0" fontId="56" fillId="0" borderId="0" xfId="13" applyFont="1"/>
    <xf numFmtId="0" fontId="56" fillId="0" borderId="11" xfId="13" applyFont="1" applyBorder="1"/>
    <xf numFmtId="0" fontId="57" fillId="0" borderId="10" xfId="13" applyFont="1" applyBorder="1"/>
    <xf numFmtId="0" fontId="58" fillId="6" borderId="10" xfId="13" applyFont="1" applyFill="1" applyBorder="1" applyAlignment="1">
      <alignment horizontal="right"/>
    </xf>
    <xf numFmtId="0" fontId="58" fillId="0" borderId="0" xfId="13" applyFont="1"/>
    <xf numFmtId="0" fontId="59" fillId="0" borderId="0" xfId="13" applyFont="1"/>
    <xf numFmtId="0" fontId="59" fillId="0" borderId="11" xfId="13" applyFont="1" applyBorder="1"/>
    <xf numFmtId="0" fontId="60" fillId="6" borderId="10" xfId="13" applyFont="1" applyFill="1" applyBorder="1" applyAlignment="1">
      <alignment horizontal="left"/>
    </xf>
    <xf numFmtId="0" fontId="62" fillId="0" borderId="0" xfId="13" applyFont="1"/>
    <xf numFmtId="0" fontId="63" fillId="0" borderId="0" xfId="13" applyFont="1"/>
    <xf numFmtId="0" fontId="60" fillId="0" borderId="0" xfId="13" applyFont="1" applyAlignment="1">
      <alignment horizontal="left"/>
    </xf>
    <xf numFmtId="0" fontId="64" fillId="0" borderId="0" xfId="13" applyFont="1"/>
    <xf numFmtId="0" fontId="64" fillId="0" borderId="11" xfId="13" applyFont="1" applyBorder="1"/>
    <xf numFmtId="0" fontId="63" fillId="6" borderId="10" xfId="13" applyFont="1" applyFill="1" applyBorder="1"/>
    <xf numFmtId="0" fontId="65" fillId="0" borderId="0" xfId="13" applyFont="1" applyAlignment="1">
      <alignment horizontal="left" indent="2"/>
    </xf>
    <xf numFmtId="0" fontId="66" fillId="0" borderId="0" xfId="13" applyFont="1" applyAlignment="1">
      <alignment horizontal="right"/>
    </xf>
    <xf numFmtId="0" fontId="65" fillId="0" borderId="0" xfId="13" applyFont="1" applyAlignment="1">
      <alignment horizontal="left"/>
    </xf>
    <xf numFmtId="0" fontId="67" fillId="0" borderId="0" xfId="13" applyFont="1" applyAlignment="1">
      <alignment vertical="center"/>
    </xf>
    <xf numFmtId="0" fontId="68" fillId="6" borderId="10" xfId="13" applyFont="1" applyFill="1" applyBorder="1"/>
    <xf numFmtId="0" fontId="68" fillId="0" borderId="0" xfId="13" applyFont="1"/>
    <xf numFmtId="0" fontId="1" fillId="6" borderId="10" xfId="13" applyFill="1" applyBorder="1"/>
    <xf numFmtId="0" fontId="59" fillId="6" borderId="10" xfId="13" applyFont="1" applyFill="1" applyBorder="1" applyAlignment="1">
      <alignment horizontal="right"/>
    </xf>
    <xf numFmtId="0" fontId="69" fillId="0" borderId="0" xfId="13" applyFont="1" applyAlignment="1">
      <alignment horizontal="left"/>
    </xf>
    <xf numFmtId="0" fontId="2" fillId="0" borderId="0" xfId="13" applyFont="1"/>
    <xf numFmtId="0" fontId="2" fillId="0" borderId="11" xfId="13" applyFont="1" applyBorder="1"/>
    <xf numFmtId="0" fontId="59" fillId="6" borderId="10" xfId="13" applyFont="1" applyFill="1" applyBorder="1" applyAlignment="1">
      <alignment horizontal="right" vertical="top"/>
    </xf>
    <xf numFmtId="0" fontId="69" fillId="0" borderId="0" xfId="13" applyFont="1" applyAlignment="1">
      <alignment horizontal="left" vertical="top" wrapText="1"/>
    </xf>
    <xf numFmtId="0" fontId="2" fillId="0" borderId="11" xfId="13" applyFont="1" applyBorder="1" applyAlignment="1">
      <alignment vertical="top"/>
    </xf>
    <xf numFmtId="0" fontId="2" fillId="0" borderId="0" xfId="13" applyFont="1" applyAlignment="1">
      <alignment vertical="top"/>
    </xf>
    <xf numFmtId="0" fontId="65" fillId="0" borderId="0" xfId="13" applyFont="1" applyAlignment="1">
      <alignment horizontal="left" vertical="top" wrapText="1" indent="2"/>
    </xf>
    <xf numFmtId="0" fontId="65" fillId="0" borderId="0" xfId="13" quotePrefix="1" applyFont="1" applyAlignment="1">
      <alignment horizontal="left" vertical="top" wrapText="1" indent="4"/>
    </xf>
    <xf numFmtId="0" fontId="65" fillId="0" borderId="0" xfId="13" applyFont="1" applyAlignment="1">
      <alignment horizontal="left" vertical="top" wrapText="1" indent="4"/>
    </xf>
    <xf numFmtId="0" fontId="65" fillId="0" borderId="0" xfId="13" applyFont="1" applyAlignment="1">
      <alignment horizontal="left" vertical="top" wrapText="1" indent="2"/>
    </xf>
    <xf numFmtId="0" fontId="59" fillId="6" borderId="10" xfId="9" applyFont="1" applyFill="1" applyBorder="1" applyAlignment="1">
      <alignment horizontal="right" vertical="top"/>
    </xf>
    <xf numFmtId="0" fontId="2" fillId="0" borderId="11" xfId="9" applyFont="1" applyBorder="1" applyAlignment="1">
      <alignment vertical="top"/>
    </xf>
    <xf numFmtId="0" fontId="2" fillId="0" borderId="0" xfId="9" applyFont="1" applyAlignment="1">
      <alignment vertical="top"/>
    </xf>
    <xf numFmtId="0" fontId="25" fillId="6" borderId="10" xfId="9" applyFill="1" applyBorder="1"/>
    <xf numFmtId="0" fontId="25" fillId="0" borderId="11" xfId="9" applyBorder="1"/>
    <xf numFmtId="0" fontId="25" fillId="0" borderId="0" xfId="9"/>
    <xf numFmtId="0" fontId="42" fillId="0" borderId="0" xfId="14" applyFont="1" applyAlignment="1">
      <alignment horizontal="left" vertical="top" wrapText="1"/>
    </xf>
    <xf numFmtId="0" fontId="65" fillId="0" borderId="0" xfId="13" applyFont="1" applyAlignment="1">
      <alignment horizontal="left" vertical="top" wrapText="1" indent="3"/>
    </xf>
    <xf numFmtId="0" fontId="42" fillId="0" borderId="0" xfId="14" applyFont="1" applyAlignment="1">
      <alignment horizontal="left" vertical="top" wrapText="1"/>
    </xf>
    <xf numFmtId="0" fontId="1" fillId="0" borderId="12" xfId="13" applyBorder="1"/>
    <xf numFmtId="0" fontId="1" fillId="0" borderId="13" xfId="13" applyBorder="1"/>
    <xf numFmtId="0" fontId="1" fillId="0" borderId="14" xfId="13" applyBorder="1"/>
    <xf numFmtId="0" fontId="71" fillId="0" borderId="10" xfId="15" applyFont="1" applyBorder="1"/>
    <xf numFmtId="0" fontId="1" fillId="0" borderId="0" xfId="15"/>
    <xf numFmtId="0" fontId="1" fillId="0" borderId="11" xfId="15" applyBorder="1"/>
    <xf numFmtId="0" fontId="59" fillId="6" borderId="10" xfId="15" applyFont="1" applyFill="1" applyBorder="1" applyAlignment="1">
      <alignment horizontal="right" vertical="top"/>
    </xf>
    <xf numFmtId="0" fontId="69" fillId="0" borderId="0" xfId="15" applyFont="1" applyAlignment="1">
      <alignment horizontal="left" vertical="top" wrapText="1"/>
    </xf>
    <xf numFmtId="0" fontId="11" fillId="0" borderId="0" xfId="16" applyFont="1" applyAlignment="1" applyProtection="1">
      <alignment horizontal="right" vertical="center" indent="1"/>
      <protection locked="0"/>
    </xf>
    <xf numFmtId="0" fontId="15" fillId="0" borderId="0" xfId="5" applyFont="1" applyAlignment="1" applyProtection="1">
      <alignment horizontal="left" vertical="top" indent="2"/>
      <protection locked="0"/>
    </xf>
    <xf numFmtId="0" fontId="1" fillId="0" borderId="0" xfId="1" applyAlignment="1">
      <alignment horizontal="left" indent="2"/>
    </xf>
    <xf numFmtId="0" fontId="8" fillId="0" borderId="0" xfId="2" applyFont="1" applyAlignment="1" applyProtection="1">
      <alignment horizontal="left" vertical="center" wrapText="1" indent="2"/>
      <protection locked="0"/>
    </xf>
  </cellXfs>
  <cellStyles count="17">
    <cellStyle name="Гиперссылка 2 2" xfId="4" xr:uid="{9095103D-99CD-446C-A5D1-819BC254EB72}"/>
    <cellStyle name="Гиперссылка 3 2" xfId="5" xr:uid="{5AFEFF21-C39D-455E-B6FA-C0E7E619C54F}"/>
    <cellStyle name="Обычный" xfId="0" builtinId="0"/>
    <cellStyle name="Обычный 11" xfId="15" xr:uid="{7806E5D1-7AE2-43B4-AFC5-4CD22674E349}"/>
    <cellStyle name="Обычный 2 2 2 2 2" xfId="6" xr:uid="{12F2CC37-9BD0-4A00-9911-CAD6A6704B46}"/>
    <cellStyle name="Обычный 2 2 2 3 2" xfId="1" xr:uid="{512C80A5-26AD-48A7-A20F-364F0534A2EF}"/>
    <cellStyle name="Обычный 2 2 2 3 3" xfId="11" xr:uid="{4403B482-766D-4596-ABC7-9B02F68D6DDD}"/>
    <cellStyle name="Обычный 2 2 2 4" xfId="9" xr:uid="{93665A5C-62E1-4483-855B-A9D984CC53DA}"/>
    <cellStyle name="Обычный 2 2 3 2" xfId="2" xr:uid="{098DC10E-CDDD-4BF4-A711-FF02A5B6FE0A}"/>
    <cellStyle name="Обычный 2 4" xfId="16" xr:uid="{13B415AA-DF8B-4573-8BA9-5E67D520A218}"/>
    <cellStyle name="Обычный 3 2 2 2" xfId="13" xr:uid="{302731A1-52C7-48EE-862A-253946FC22DC}"/>
    <cellStyle name="Обычный 3 2 4" xfId="3" xr:uid="{B8BBA27E-B343-44BA-B70E-37BD5E72DEAC}"/>
    <cellStyle name="Обычный 3 3" xfId="14" xr:uid="{A79BC122-3004-477B-9E94-413B5708CE3C}"/>
    <cellStyle name="Обычный 5 2" xfId="10" xr:uid="{1D533387-30FD-4C5B-89DE-F85652AF0837}"/>
    <cellStyle name="Обычный 5 2 3" xfId="12" xr:uid="{3137FD4B-0F13-4912-9C81-F13FA379A974}"/>
    <cellStyle name="Обычный_Лист1 2" xfId="7" xr:uid="{424E823C-EE5F-4E6F-87C5-C59D76CDD183}"/>
    <cellStyle name="Обычный_Лист1 3" xfId="8" xr:uid="{269DA4B8-314E-43CB-9CBC-462F4F33CC1E}"/>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4</xdr:col>
      <xdr:colOff>10884</xdr:colOff>
      <xdr:row>1</xdr:row>
      <xdr:rowOff>304801</xdr:rowOff>
    </xdr:from>
    <xdr:to>
      <xdr:col>4</xdr:col>
      <xdr:colOff>1529546</xdr:colOff>
      <xdr:row>3</xdr:row>
      <xdr:rowOff>174173</xdr:rowOff>
    </xdr:to>
    <xdr:pic>
      <xdr:nvPicPr>
        <xdr:cNvPr id="2" name="Рисунок 1">
          <a:extLst>
            <a:ext uri="{FF2B5EF4-FFF2-40B4-BE49-F238E27FC236}">
              <a16:creationId xmlns:a16="http://schemas.microsoft.com/office/drawing/2014/main" id="{82DD16EE-66AE-44E9-8F41-4DE86AAFDF53}"/>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colorTemperature colorTemp="5300"/>
                  </a14:imgEffect>
                  <a14:imgEffect>
                    <a14:saturation sat="66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386441" y="566058"/>
          <a:ext cx="1518662" cy="511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413657</xdr:colOff>
      <xdr:row>1</xdr:row>
      <xdr:rowOff>65315</xdr:rowOff>
    </xdr:from>
    <xdr:to>
      <xdr:col>13</xdr:col>
      <xdr:colOff>209644</xdr:colOff>
      <xdr:row>5</xdr:row>
      <xdr:rowOff>136072</xdr:rowOff>
    </xdr:to>
    <xdr:pic>
      <xdr:nvPicPr>
        <xdr:cNvPr id="3" name="Рисунок 2">
          <a:extLst>
            <a:ext uri="{FF2B5EF4-FFF2-40B4-BE49-F238E27FC236}">
              <a16:creationId xmlns:a16="http://schemas.microsoft.com/office/drawing/2014/main" id="{CB96957B-4FBF-4435-B7B5-4B5CDE642D36}"/>
            </a:ext>
          </a:extLst>
        </xdr:cNvPr>
        <xdr:cNvPicPr>
          <a:picLocks noChangeAspect="1"/>
        </xdr:cNvPicPr>
      </xdr:nvPicPr>
      <xdr:blipFill>
        <a:blip xmlns:r="http://schemas.openxmlformats.org/officeDocument/2006/relationships" r:embed="rId3"/>
        <a:stretch>
          <a:fillRect/>
        </a:stretch>
      </xdr:blipFill>
      <xdr:spPr>
        <a:xfrm>
          <a:off x="10466614" y="326572"/>
          <a:ext cx="1145816" cy="1104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2F8ABC2C-468B-4237-A5FC-3DC1CC0C5F98}"/>
            </a:ext>
          </a:extLst>
        </xdr:cNvPr>
        <xdr:cNvSpPr txBox="1"/>
      </xdr:nvSpPr>
      <xdr:spPr>
        <a:xfrm>
          <a:off x="253093" y="22151"/>
          <a:ext cx="9542689"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(499) 577-01-86</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95441C23-83BB-4E30-AD13-774507639EA6}"/>
            </a:ext>
          </a:extLst>
        </xdr:cNvPr>
        <xdr:cNvPicPr>
          <a:picLocks noChangeAspect="1"/>
        </xdr:cNvPicPr>
      </xdr:nvPicPr>
      <xdr:blipFill>
        <a:blip xmlns:r="http://schemas.openxmlformats.org/officeDocument/2006/relationships" r:embed="rId1"/>
        <a:stretch>
          <a:fillRect/>
        </a:stretch>
      </xdr:blipFill>
      <xdr:spPr>
        <a:xfrm>
          <a:off x="264168" y="1760004"/>
          <a:ext cx="7508045" cy="442579"/>
        </a:xfrm>
        <a:prstGeom prst="rect">
          <a:avLst/>
        </a:prstGeom>
      </xdr:spPr>
    </xdr:pic>
    <xdr:clientData/>
  </xdr:twoCellAnchor>
  <xdr:twoCellAnchor editAs="oneCell">
    <xdr:from>
      <xdr:col>1</xdr:col>
      <xdr:colOff>19050</xdr:colOff>
      <xdr:row>56</xdr:row>
      <xdr:rowOff>0</xdr:rowOff>
    </xdr:from>
    <xdr:to>
      <xdr:col>5</xdr:col>
      <xdr:colOff>171781</xdr:colOff>
      <xdr:row>58</xdr:row>
      <xdr:rowOff>123894</xdr:rowOff>
    </xdr:to>
    <xdr:pic>
      <xdr:nvPicPr>
        <xdr:cNvPr id="4" name="Рисунок 3">
          <a:extLst>
            <a:ext uri="{FF2B5EF4-FFF2-40B4-BE49-F238E27FC236}">
              <a16:creationId xmlns:a16="http://schemas.microsoft.com/office/drawing/2014/main" id="{228788FD-207F-49A2-A5EC-4AD69B1CD0AD}"/>
            </a:ext>
          </a:extLst>
        </xdr:cNvPr>
        <xdr:cNvPicPr>
          <a:picLocks noChangeAspect="1"/>
        </xdr:cNvPicPr>
      </xdr:nvPicPr>
      <xdr:blipFill>
        <a:blip xmlns:r="http://schemas.openxmlformats.org/officeDocument/2006/relationships" r:embed="rId2"/>
        <a:stretch>
          <a:fillRect/>
        </a:stretch>
      </xdr:blipFill>
      <xdr:spPr>
        <a:xfrm>
          <a:off x="253093" y="14842671"/>
          <a:ext cx="2525817" cy="494009"/>
        </a:xfrm>
        <a:prstGeom prst="rect">
          <a:avLst/>
        </a:prstGeom>
      </xdr:spPr>
    </xdr:pic>
    <xdr:clientData/>
  </xdr:twoCellAnchor>
  <xdr:twoCellAnchor editAs="oneCell">
    <xdr:from>
      <xdr:col>1</xdr:col>
      <xdr:colOff>19050</xdr:colOff>
      <xdr:row>68</xdr:row>
      <xdr:rowOff>0</xdr:rowOff>
    </xdr:from>
    <xdr:to>
      <xdr:col>6</xdr:col>
      <xdr:colOff>152813</xdr:colOff>
      <xdr:row>70</xdr:row>
      <xdr:rowOff>104843</xdr:rowOff>
    </xdr:to>
    <xdr:pic>
      <xdr:nvPicPr>
        <xdr:cNvPr id="5" name="Рисунок 4">
          <a:extLst>
            <a:ext uri="{FF2B5EF4-FFF2-40B4-BE49-F238E27FC236}">
              <a16:creationId xmlns:a16="http://schemas.microsoft.com/office/drawing/2014/main" id="{0A96C227-4D4C-4EF0-B47E-7309761733C8}"/>
            </a:ext>
          </a:extLst>
        </xdr:cNvPr>
        <xdr:cNvPicPr>
          <a:picLocks noChangeAspect="1"/>
        </xdr:cNvPicPr>
      </xdr:nvPicPr>
      <xdr:blipFill>
        <a:blip xmlns:r="http://schemas.openxmlformats.org/officeDocument/2006/relationships" r:embed="rId3"/>
        <a:stretch>
          <a:fillRect/>
        </a:stretch>
      </xdr:blipFill>
      <xdr:spPr>
        <a:xfrm>
          <a:off x="253093" y="17721943"/>
          <a:ext cx="3159991" cy="474957"/>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0E8A8001-99EA-4E7C-904D-C10B64CAD8FF}"/>
            </a:ext>
          </a:extLst>
        </xdr:cNvPr>
        <xdr:cNvPicPr>
          <a:picLocks noChangeAspect="1"/>
        </xdr:cNvPicPr>
      </xdr:nvPicPr>
      <xdr:blipFill>
        <a:blip xmlns:r="http://schemas.openxmlformats.org/officeDocument/2006/relationships" r:embed="rId4"/>
        <a:stretch>
          <a:fillRect/>
        </a:stretch>
      </xdr:blipFill>
      <xdr:spPr>
        <a:xfrm>
          <a:off x="253093" y="4159102"/>
          <a:ext cx="7732587" cy="519360"/>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9E4A92AE-6A7F-4348-9450-BA03AA141EBC}"/>
            </a:ext>
          </a:extLst>
        </xdr:cNvPr>
        <xdr:cNvPicPr>
          <a:picLocks noChangeAspect="1"/>
        </xdr:cNvPicPr>
      </xdr:nvPicPr>
      <xdr:blipFill>
        <a:blip xmlns:r="http://schemas.openxmlformats.org/officeDocument/2006/relationships" r:embed="rId5"/>
        <a:stretch>
          <a:fillRect/>
        </a:stretch>
      </xdr:blipFill>
      <xdr:spPr>
        <a:xfrm>
          <a:off x="253093" y="8833947"/>
          <a:ext cx="6730974" cy="522589"/>
        </a:xfrm>
        <a:prstGeom prst="rect">
          <a:avLst/>
        </a:prstGeom>
      </xdr:spPr>
    </xdr:pic>
    <xdr:clientData/>
  </xdr:twoCellAnchor>
  <xdr:twoCellAnchor editAs="oneCell">
    <xdr:from>
      <xdr:col>1</xdr:col>
      <xdr:colOff>19050</xdr:colOff>
      <xdr:row>86</xdr:row>
      <xdr:rowOff>0</xdr:rowOff>
    </xdr:from>
    <xdr:to>
      <xdr:col>9</xdr:col>
      <xdr:colOff>172121</xdr:colOff>
      <xdr:row>88</xdr:row>
      <xdr:rowOff>104843</xdr:rowOff>
    </xdr:to>
    <xdr:pic>
      <xdr:nvPicPr>
        <xdr:cNvPr id="8" name="Рисунок 7">
          <a:extLst>
            <a:ext uri="{FF2B5EF4-FFF2-40B4-BE49-F238E27FC236}">
              <a16:creationId xmlns:a16="http://schemas.microsoft.com/office/drawing/2014/main" id="{BA1800D4-A9E4-44AE-903A-0F904D90EB65}"/>
            </a:ext>
          </a:extLst>
        </xdr:cNvPr>
        <xdr:cNvPicPr>
          <a:picLocks noChangeAspect="1"/>
        </xdr:cNvPicPr>
      </xdr:nvPicPr>
      <xdr:blipFill>
        <a:blip xmlns:r="http://schemas.openxmlformats.org/officeDocument/2006/relationships" r:embed="rId6"/>
        <a:stretch>
          <a:fillRect/>
        </a:stretch>
      </xdr:blipFill>
      <xdr:spPr>
        <a:xfrm>
          <a:off x="253093" y="23371629"/>
          <a:ext cx="5138728" cy="474957"/>
        </a:xfrm>
        <a:prstGeom prst="rect">
          <a:avLst/>
        </a:prstGeom>
      </xdr:spPr>
    </xdr:pic>
    <xdr:clientData/>
  </xdr:twoCellAnchor>
  <xdr:twoCellAnchor editAs="oneCell">
    <xdr:from>
      <xdr:col>1</xdr:col>
      <xdr:colOff>38100</xdr:colOff>
      <xdr:row>94</xdr:row>
      <xdr:rowOff>161925</xdr:rowOff>
    </xdr:from>
    <xdr:to>
      <xdr:col>15</xdr:col>
      <xdr:colOff>647700</xdr:colOff>
      <xdr:row>110</xdr:row>
      <xdr:rowOff>95251</xdr:rowOff>
    </xdr:to>
    <xdr:pic>
      <xdr:nvPicPr>
        <xdr:cNvPr id="9" name="Рисунок 8">
          <a:extLst>
            <a:ext uri="{FF2B5EF4-FFF2-40B4-BE49-F238E27FC236}">
              <a16:creationId xmlns:a16="http://schemas.microsoft.com/office/drawing/2014/main" id="{BD7F5D43-E33C-4899-8099-1E338A8A8D0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2143" y="24464282"/>
          <a:ext cx="9514114" cy="2894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4A0F5184-9A68-459E-AF50-9E3A20FA4370}"/>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48342" y="50726"/>
          <a:ext cx="3570846" cy="857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asha\Downloads\&#1052;&#1085;&#1086;&#1075;&#1086;&#1083;&#1077;&#1090;&#1085;&#1080;&#1082;&#1080;%20&#1074;%20&#1082;&#1072;&#1089;&#1089;&#1077;&#1090;&#1072;&#1093;%20&#1045;&#1074;&#1088;&#1086;&#1087;&#1072;,%20&#1096;&#1072;&#1073;&#1083;&#1086;&#1085;%20&#1087;&#1088;&#1072;&#1081;&#1089;&#1072;%202027.xlsx" TargetMode="External"/><Relationship Id="rId1" Type="http://schemas.openxmlformats.org/officeDocument/2006/relationships/externalLinkPath" Target="file:///C:\Users\dasha\Downloads\&#1052;&#1085;&#1086;&#1075;&#1086;&#1083;&#1077;&#1090;&#1085;&#1080;&#1082;&#1080;%20&#1074;%20&#1082;&#1072;&#1089;&#1089;&#1077;&#1090;&#1072;&#1093;%20&#1045;&#1074;&#1088;&#1086;&#1087;&#1072;,%20&#1096;&#1072;&#1073;&#1083;&#1086;&#1085;%20&#1087;&#1088;&#1072;&#1081;&#1089;&#1072;%202027.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sta_20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1056;&#1072;&#1073;&#1086;&#1090;&#1072;\&#1042;&#1089;&#1077;%20&#1087;&#1088;&#1072;&#1081;&#1089;-&#1083;&#1080;&#1089;&#1090;&#1099;\mnogoletniki_kassety_2026.xlsx" TargetMode="External"/><Relationship Id="rId1" Type="http://schemas.openxmlformats.org/officeDocument/2006/relationships/externalLinkPath" Target="mnogoletniki_kassety_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1088;&#1072;&#1073;&#1086;&#1090;&#1072;_&#1087;&#1083;&#1072;&#1085;&#1090;&#1084;&#1072;&#1088;&#1082;&#1077;&#1090;\&#1046;&#1072;&#1085;&#1085;&#1077;&#1090;\2021\&#1089;&#1077;&#1085;&#1090;&#1103;&#1073;&#1088;&#1100;\909\&#1050;&#1086;&#1087;&#1080;&#1103;%20paeonia_aut_2021%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uzhinova\Downloads\&#1093;&#1086;&#1089;&#1090;&#1099;%202022%20&#1079;&#1072;&#1075;&#1086;&#1090;&#1086;&#1074;&#1082;&#1072;_1_%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DChuzhinova/Documents/&#1055;&#1088;&#1072;&#1081;&#1089;-&#1083;&#1080;&#1089;&#1090;&#1099;/&#1050;&#1072;&#1089;&#1089;&#1077;&#1090;&#1099;/&#1056;&#1072;&#1073;&#1086;&#1095;&#1080;&#1077;%20&#1087;&#1088;&#1072;&#1081;&#1089;&#1099;/&#1050;&#1072;&#1089;&#1089;&#1077;&#1090;&#1099;%202021-2022%20&#1088;&#1072;&#1073;&#1086;&#1095;&#1080;&#1081;%20(&#1080;&#1090;&#1086;&#107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Chuzhinova\Downloads\Renault%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DChuzhinova/Downloads/Renault%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Users/treme/Desktop/&#1089;&#1077;&#1085;&#1090;&#1103;&#1073;&#1088;&#1100;%202021/&#1088;&#1072;&#1073;&#1086;&#1090;&#1072;%20&#1089;&#1077;&#1085;&#1090;&#1103;&#1073;&#1088;&#1100;%202021/&#1089;&#1077;&#1085;&#1090;&#1103;&#1073;&#1088;&#1100;/1709/&#1087;&#1080;&#1086;&#1085;&#1099;%20&#1089;&#1090;&#1086;&#1082;%201709.xls"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1055;&#1088;&#1072;&#1081;&#1089;-&#1083;&#1080;&#1089;&#1090;&#1099;/&#1061;&#1086;&#1089;&#1090;&#1099;%20&#1054;&#1050;&#1057;/&#1061;&#1086;&#1089;&#1090;&#1099;%20&#1089;%20&#1054;&#1050;&#1057;%202023,%20&#1088;&#1072;&#1073;&#1086;&#1095;&#1080;&#1081;.xlsx" TargetMode="External"/><Relationship Id="rId2" Type="http://schemas.openxmlformats.org/officeDocument/2006/relationships/externalLinkPath" Target="file:///D:\&#1056;&#1072;&#1073;&#1086;&#1090;&#1072;\&#1055;&#1088;&#1072;&#1081;&#1089;-&#1083;&#1080;&#1089;&#1090;&#1099;\&#1061;&#1086;&#1089;&#1090;&#1099;%20&#1054;&#1050;&#1057;\&#1061;&#1086;&#1089;&#1090;&#1099;%20&#1089;%20&#1054;&#1050;&#1057;%202023,%20&#1088;&#1072;&#1073;&#1086;&#1095;&#1080;&#1081;.xlsx" TargetMode="External"/><Relationship Id="rId1" Type="http://schemas.openxmlformats.org/officeDocument/2006/relationships/externalLinkPath" Target="/&#1056;&#1072;&#1073;&#1086;&#1090;&#1072;/&#1055;&#1088;&#1072;&#1081;&#1089;-&#1083;&#1080;&#1089;&#1090;&#1099;/&#1061;&#1086;&#1089;&#1090;&#1099;%20&#1054;&#1050;&#1057;/&#1061;&#1086;&#1089;&#1090;&#1099;%20&#1089;%20&#1054;&#1050;&#1057;%202023,%20&#1088;&#1072;&#1073;&#1086;&#1095;&#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Условия работы"/>
      <sheetName val="2026"/>
      <sheetName val="шаблон рабочий"/>
      <sheetName val="2027"/>
      <sheetName val="Лист8"/>
      <sheetName val="Лист11"/>
      <sheetName val="Лист10"/>
      <sheetName val="Лист4"/>
      <sheetName val="Лист5"/>
      <sheetName val="Лист3"/>
      <sheetName val="Helleborus young plants 2027"/>
      <sheetName val="прайс поставщика 26"/>
      <sheetName val="3. номенклатура 1с"/>
      <sheetName val="наш заказ 26 в системе"/>
      <sheetName val="поставка 26 в 1с"/>
      <sheetName val="26 анализ"/>
      <sheetName val="Лист7"/>
      <sheetName val="доп. поставщика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sheetName val="Условия работы"/>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6"/>
      <sheetName val="Условия работы"/>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чет"/>
      <sheetName val="Лист1"/>
      <sheetName val="Лист2"/>
      <sheetName val="проверка"/>
      <sheetName val="paeonia crates aut 2021"/>
      <sheetName val="Условия работы"/>
    </sheetNames>
    <sheetDataSet>
      <sheetData sheetId="0" refreshError="1"/>
      <sheetData sheetId="1" refreshError="1"/>
      <sheetData sheetId="2">
        <row r="1">
          <cell r="A1" t="str">
            <v>Артикул</v>
          </cell>
          <cell r="B1" t="str">
            <v>минус резерв</v>
          </cell>
          <cell r="C1" t="str">
            <v>минус резерв</v>
          </cell>
        </row>
        <row r="2">
          <cell r="A2" t="str">
            <v>87-104-0004</v>
          </cell>
          <cell r="B2">
            <v>0</v>
          </cell>
          <cell r="C2">
            <v>0</v>
          </cell>
        </row>
        <row r="3">
          <cell r="A3" t="str">
            <v>87-104-0005</v>
          </cell>
          <cell r="B3">
            <v>0</v>
          </cell>
          <cell r="C3">
            <v>0</v>
          </cell>
        </row>
        <row r="4">
          <cell r="A4" t="str">
            <v>87-104-0010</v>
          </cell>
          <cell r="B4">
            <v>30</v>
          </cell>
          <cell r="C4">
            <v>30</v>
          </cell>
        </row>
        <row r="5">
          <cell r="A5" t="str">
            <v>87-104-0017</v>
          </cell>
          <cell r="B5">
            <v>25</v>
          </cell>
          <cell r="C5">
            <v>25</v>
          </cell>
        </row>
        <row r="6">
          <cell r="A6" t="str">
            <v>87-104-0018</v>
          </cell>
          <cell r="B6">
            <v>25</v>
          </cell>
          <cell r="C6">
            <v>25</v>
          </cell>
        </row>
        <row r="7">
          <cell r="A7" t="str">
            <v>87-104-0038</v>
          </cell>
          <cell r="B7">
            <v>0</v>
          </cell>
          <cell r="C7">
            <v>0</v>
          </cell>
        </row>
        <row r="8">
          <cell r="A8" t="str">
            <v>87-104-0056</v>
          </cell>
          <cell r="B8">
            <v>0</v>
          </cell>
          <cell r="C8">
            <v>0</v>
          </cell>
        </row>
        <row r="9">
          <cell r="A9" t="str">
            <v>87-104-0057</v>
          </cell>
          <cell r="B9">
            <v>0</v>
          </cell>
          <cell r="C9">
            <v>0</v>
          </cell>
        </row>
        <row r="10">
          <cell r="A10" t="str">
            <v>87-104-0089</v>
          </cell>
          <cell r="B10">
            <v>0</v>
          </cell>
          <cell r="C10">
            <v>0</v>
          </cell>
        </row>
        <row r="11">
          <cell r="A11" t="str">
            <v>87-104-0139</v>
          </cell>
          <cell r="B11">
            <v>35</v>
          </cell>
          <cell r="C11">
            <v>35</v>
          </cell>
        </row>
        <row r="12">
          <cell r="A12" t="str">
            <v>87-104-0148</v>
          </cell>
          <cell r="B12">
            <v>25</v>
          </cell>
          <cell r="C12">
            <v>25</v>
          </cell>
        </row>
        <row r="13">
          <cell r="A13" t="str">
            <v>87-104-0152</v>
          </cell>
          <cell r="B13">
            <v>-15</v>
          </cell>
          <cell r="C13">
            <v>0</v>
          </cell>
        </row>
        <row r="14">
          <cell r="A14" t="str">
            <v>87-104-0154</v>
          </cell>
          <cell r="B14">
            <v>0</v>
          </cell>
          <cell r="C14">
            <v>0</v>
          </cell>
        </row>
        <row r="15">
          <cell r="A15" t="str">
            <v>87-104-0257</v>
          </cell>
          <cell r="B15">
            <v>50</v>
          </cell>
          <cell r="C15">
            <v>50</v>
          </cell>
        </row>
        <row r="16">
          <cell r="A16" t="str">
            <v>87-104-0258</v>
          </cell>
          <cell r="B16">
            <v>-15</v>
          </cell>
          <cell r="C16">
            <v>0</v>
          </cell>
        </row>
        <row r="17">
          <cell r="A17" t="str">
            <v>87-104-0273</v>
          </cell>
          <cell r="B17">
            <v>0</v>
          </cell>
          <cell r="C17">
            <v>0</v>
          </cell>
        </row>
        <row r="18">
          <cell r="A18" t="str">
            <v>87-104-0309</v>
          </cell>
          <cell r="B18">
            <v>15</v>
          </cell>
          <cell r="C18">
            <v>15</v>
          </cell>
        </row>
        <row r="19">
          <cell r="A19" t="str">
            <v>87-104-0321</v>
          </cell>
          <cell r="B19">
            <v>-15</v>
          </cell>
          <cell r="C19">
            <v>0</v>
          </cell>
        </row>
        <row r="20">
          <cell r="A20" t="str">
            <v>87-104-0360</v>
          </cell>
          <cell r="B20">
            <v>0</v>
          </cell>
          <cell r="C20">
            <v>0</v>
          </cell>
        </row>
        <row r="21">
          <cell r="A21" t="str">
            <v>87-104-0361</v>
          </cell>
          <cell r="B21">
            <v>140</v>
          </cell>
          <cell r="C21">
            <v>140</v>
          </cell>
        </row>
        <row r="22">
          <cell r="A22" t="str">
            <v>87-104-0362</v>
          </cell>
          <cell r="B22">
            <v>-55</v>
          </cell>
          <cell r="C22">
            <v>0</v>
          </cell>
        </row>
        <row r="23">
          <cell r="A23" t="str">
            <v>87-104-0363</v>
          </cell>
          <cell r="B23">
            <v>15</v>
          </cell>
          <cell r="C23">
            <v>15</v>
          </cell>
        </row>
        <row r="24">
          <cell r="A24" t="str">
            <v>87-104-0367</v>
          </cell>
          <cell r="B24">
            <v>40</v>
          </cell>
          <cell r="C24">
            <v>40</v>
          </cell>
        </row>
        <row r="25">
          <cell r="A25" t="str">
            <v>87-104-0404</v>
          </cell>
          <cell r="B25">
            <v>4</v>
          </cell>
          <cell r="C25">
            <v>4</v>
          </cell>
        </row>
        <row r="26">
          <cell r="A26" t="str">
            <v>87-104-0414</v>
          </cell>
          <cell r="B26">
            <v>20</v>
          </cell>
          <cell r="C26">
            <v>20</v>
          </cell>
        </row>
        <row r="27">
          <cell r="A27" t="str">
            <v>87-104-0417</v>
          </cell>
          <cell r="B27">
            <v>0</v>
          </cell>
          <cell r="C27">
            <v>0</v>
          </cell>
        </row>
        <row r="28">
          <cell r="A28" t="str">
            <v>87-104-0418</v>
          </cell>
          <cell r="B28">
            <v>0</v>
          </cell>
          <cell r="C28">
            <v>0</v>
          </cell>
        </row>
        <row r="29">
          <cell r="A29" t="str">
            <v>87-104-0433</v>
          </cell>
          <cell r="B29">
            <v>55</v>
          </cell>
          <cell r="C29">
            <v>55</v>
          </cell>
        </row>
        <row r="30">
          <cell r="A30" t="str">
            <v>87-104-0434</v>
          </cell>
          <cell r="B30">
            <v>25</v>
          </cell>
          <cell r="C30">
            <v>25</v>
          </cell>
        </row>
        <row r="31">
          <cell r="A31" t="str">
            <v>87-104-0442</v>
          </cell>
          <cell r="B31">
            <v>0</v>
          </cell>
          <cell r="C31">
            <v>0</v>
          </cell>
        </row>
        <row r="32">
          <cell r="A32" t="str">
            <v>87-104-0462</v>
          </cell>
          <cell r="B32">
            <v>-15</v>
          </cell>
          <cell r="C32">
            <v>0</v>
          </cell>
        </row>
        <row r="33">
          <cell r="A33" t="str">
            <v>87-104-0472</v>
          </cell>
          <cell r="B33">
            <v>60</v>
          </cell>
          <cell r="C33">
            <v>60</v>
          </cell>
        </row>
        <row r="34">
          <cell r="A34" t="str">
            <v>87-104-0473</v>
          </cell>
          <cell r="B34">
            <v>10</v>
          </cell>
          <cell r="C34">
            <v>10</v>
          </cell>
        </row>
        <row r="35">
          <cell r="A35" t="str">
            <v>87-104-0489</v>
          </cell>
          <cell r="B35">
            <v>0</v>
          </cell>
          <cell r="C35">
            <v>0</v>
          </cell>
        </row>
        <row r="36">
          <cell r="A36" t="str">
            <v>87-104-0491</v>
          </cell>
          <cell r="B36">
            <v>-20</v>
          </cell>
          <cell r="C36">
            <v>0</v>
          </cell>
        </row>
        <row r="37">
          <cell r="A37" t="str">
            <v>87-104-0492</v>
          </cell>
          <cell r="B37">
            <v>70</v>
          </cell>
          <cell r="C37">
            <v>70</v>
          </cell>
        </row>
        <row r="38">
          <cell r="A38" t="str">
            <v>87-104-0493</v>
          </cell>
          <cell r="B38">
            <v>-5</v>
          </cell>
          <cell r="C38">
            <v>0</v>
          </cell>
        </row>
        <row r="39">
          <cell r="A39" t="str">
            <v>87-104-0509</v>
          </cell>
          <cell r="B39">
            <v>0</v>
          </cell>
          <cell r="C39">
            <v>0</v>
          </cell>
        </row>
        <row r="40">
          <cell r="A40" t="str">
            <v>87-104-0519</v>
          </cell>
          <cell r="B40">
            <v>38</v>
          </cell>
          <cell r="C40">
            <v>38</v>
          </cell>
        </row>
        <row r="41">
          <cell r="A41" t="str">
            <v>87-104-0528</v>
          </cell>
          <cell r="B41">
            <v>95</v>
          </cell>
          <cell r="C41">
            <v>95</v>
          </cell>
        </row>
        <row r="42">
          <cell r="A42" t="str">
            <v>87-104-0529</v>
          </cell>
          <cell r="B42">
            <v>40</v>
          </cell>
          <cell r="C42">
            <v>40</v>
          </cell>
        </row>
        <row r="43">
          <cell r="A43" t="str">
            <v>87-104-0538</v>
          </cell>
          <cell r="B43">
            <v>60</v>
          </cell>
          <cell r="C43">
            <v>60</v>
          </cell>
        </row>
        <row r="44">
          <cell r="A44" t="str">
            <v>87-104-0539</v>
          </cell>
          <cell r="B44">
            <v>0</v>
          </cell>
          <cell r="C44">
            <v>0</v>
          </cell>
        </row>
        <row r="45">
          <cell r="A45" t="str">
            <v>87-104-0540</v>
          </cell>
          <cell r="B45">
            <v>0</v>
          </cell>
          <cell r="C45">
            <v>0</v>
          </cell>
        </row>
        <row r="46">
          <cell r="A46" t="str">
            <v>87-104-0556</v>
          </cell>
          <cell r="B46">
            <v>0</v>
          </cell>
          <cell r="C46">
            <v>0</v>
          </cell>
        </row>
        <row r="47">
          <cell r="A47" t="str">
            <v>87-104-0557</v>
          </cell>
          <cell r="B47">
            <v>60</v>
          </cell>
          <cell r="C47">
            <v>60</v>
          </cell>
        </row>
        <row r="48">
          <cell r="A48" t="str">
            <v>87-104-0583</v>
          </cell>
          <cell r="B48">
            <v>30</v>
          </cell>
          <cell r="C48">
            <v>30</v>
          </cell>
        </row>
        <row r="49">
          <cell r="A49" t="str">
            <v>87-104-0594</v>
          </cell>
          <cell r="B49">
            <v>40</v>
          </cell>
          <cell r="C49">
            <v>40</v>
          </cell>
        </row>
        <row r="50">
          <cell r="A50" t="str">
            <v>87-104-0595</v>
          </cell>
          <cell r="B50">
            <v>-20</v>
          </cell>
          <cell r="C50">
            <v>0</v>
          </cell>
        </row>
        <row r="51">
          <cell r="A51" t="str">
            <v>87-104-0596</v>
          </cell>
          <cell r="B51">
            <v>26</v>
          </cell>
          <cell r="C51">
            <v>26</v>
          </cell>
        </row>
        <row r="52">
          <cell r="A52" t="str">
            <v>87-104-0598</v>
          </cell>
          <cell r="B52">
            <v>70</v>
          </cell>
          <cell r="C52">
            <v>70</v>
          </cell>
        </row>
        <row r="53">
          <cell r="A53" t="str">
            <v>87-104-0599</v>
          </cell>
          <cell r="B53">
            <v>0</v>
          </cell>
          <cell r="C53">
            <v>0</v>
          </cell>
        </row>
        <row r="54">
          <cell r="A54" t="str">
            <v>87-104-0611</v>
          </cell>
          <cell r="B54">
            <v>-25</v>
          </cell>
          <cell r="C54">
            <v>0</v>
          </cell>
        </row>
        <row r="55">
          <cell r="A55" t="str">
            <v>87-104-0642</v>
          </cell>
          <cell r="B55">
            <v>82</v>
          </cell>
          <cell r="C55">
            <v>82</v>
          </cell>
        </row>
        <row r="56">
          <cell r="A56" t="str">
            <v>87-104-0643</v>
          </cell>
          <cell r="B56">
            <v>0</v>
          </cell>
          <cell r="C56">
            <v>0</v>
          </cell>
        </row>
        <row r="57">
          <cell r="A57" t="str">
            <v>87-104-0644</v>
          </cell>
          <cell r="B57">
            <v>0</v>
          </cell>
          <cell r="C57">
            <v>0</v>
          </cell>
        </row>
        <row r="58">
          <cell r="A58" t="str">
            <v>87-104-0645</v>
          </cell>
          <cell r="B58">
            <v>0</v>
          </cell>
          <cell r="C58">
            <v>0</v>
          </cell>
        </row>
        <row r="59">
          <cell r="A59" t="str">
            <v>87-104-0657</v>
          </cell>
          <cell r="B59">
            <v>-25</v>
          </cell>
          <cell r="C59">
            <v>0</v>
          </cell>
        </row>
        <row r="60">
          <cell r="A60" t="str">
            <v>87-104-0677</v>
          </cell>
          <cell r="B60">
            <v>15</v>
          </cell>
          <cell r="C60">
            <v>15</v>
          </cell>
        </row>
        <row r="61">
          <cell r="A61" t="str">
            <v>87-104-0689</v>
          </cell>
          <cell r="B61">
            <v>0</v>
          </cell>
          <cell r="C61">
            <v>0</v>
          </cell>
        </row>
        <row r="62">
          <cell r="A62" t="str">
            <v>87-104-0703</v>
          </cell>
          <cell r="B62">
            <v>20</v>
          </cell>
          <cell r="C62">
            <v>20</v>
          </cell>
        </row>
        <row r="63">
          <cell r="A63" t="str">
            <v>87-104-0705</v>
          </cell>
          <cell r="B63">
            <v>90</v>
          </cell>
          <cell r="C63">
            <v>90</v>
          </cell>
        </row>
        <row r="64">
          <cell r="A64" t="str">
            <v>87-104-0711</v>
          </cell>
          <cell r="B64">
            <v>20</v>
          </cell>
          <cell r="C64">
            <v>20</v>
          </cell>
        </row>
        <row r="65">
          <cell r="A65" t="str">
            <v>87-104-0745</v>
          </cell>
          <cell r="B65">
            <v>5</v>
          </cell>
          <cell r="C65">
            <v>5</v>
          </cell>
        </row>
        <row r="66">
          <cell r="A66" t="str">
            <v>87-104-0764</v>
          </cell>
          <cell r="B66">
            <v>0</v>
          </cell>
          <cell r="C66">
            <v>0</v>
          </cell>
        </row>
        <row r="67">
          <cell r="A67" t="str">
            <v>87-104-0766</v>
          </cell>
          <cell r="B67">
            <v>0</v>
          </cell>
          <cell r="C67">
            <v>0</v>
          </cell>
        </row>
        <row r="68">
          <cell r="A68" t="str">
            <v>87-104-0786</v>
          </cell>
          <cell r="B68">
            <v>-10</v>
          </cell>
          <cell r="C68">
            <v>0</v>
          </cell>
        </row>
        <row r="69">
          <cell r="A69" t="str">
            <v>87-104-0957</v>
          </cell>
          <cell r="B69">
            <v>0</v>
          </cell>
          <cell r="C69">
            <v>0</v>
          </cell>
        </row>
        <row r="70">
          <cell r="A70" t="str">
            <v>87-107-0091</v>
          </cell>
          <cell r="B70">
            <v>0</v>
          </cell>
          <cell r="C70">
            <v>0</v>
          </cell>
        </row>
        <row r="71">
          <cell r="A71" t="str">
            <v>87-107-0092</v>
          </cell>
          <cell r="B71">
            <v>0</v>
          </cell>
          <cell r="C71">
            <v>0</v>
          </cell>
        </row>
        <row r="72">
          <cell r="A72" t="str">
            <v>87-107-0099</v>
          </cell>
          <cell r="B72">
            <v>1</v>
          </cell>
          <cell r="C72">
            <v>1</v>
          </cell>
        </row>
        <row r="73">
          <cell r="A73" t="str">
            <v>87-107-0100</v>
          </cell>
          <cell r="B73">
            <v>65</v>
          </cell>
          <cell r="C73">
            <v>65</v>
          </cell>
        </row>
        <row r="74">
          <cell r="A74" t="str">
            <v>87-107-0101</v>
          </cell>
          <cell r="B74">
            <v>50</v>
          </cell>
          <cell r="C74">
            <v>50</v>
          </cell>
        </row>
        <row r="75">
          <cell r="A75" t="str">
            <v>87-107-0125</v>
          </cell>
          <cell r="B75">
            <v>-10</v>
          </cell>
          <cell r="C75">
            <v>0</v>
          </cell>
        </row>
        <row r="76">
          <cell r="A76" t="str">
            <v>87-107-0128</v>
          </cell>
          <cell r="B76">
            <v>120</v>
          </cell>
          <cell r="C76">
            <v>120</v>
          </cell>
        </row>
        <row r="77">
          <cell r="A77" t="str">
            <v>87-107-0129</v>
          </cell>
          <cell r="B77">
            <v>45</v>
          </cell>
          <cell r="C77">
            <v>45</v>
          </cell>
        </row>
        <row r="78">
          <cell r="A78" t="str">
            <v>87-107-0131</v>
          </cell>
          <cell r="B78">
            <v>5</v>
          </cell>
          <cell r="C78">
            <v>5</v>
          </cell>
        </row>
        <row r="79">
          <cell r="A79" t="str">
            <v>87-107-0132</v>
          </cell>
          <cell r="B79">
            <v>0</v>
          </cell>
          <cell r="C79">
            <v>0</v>
          </cell>
        </row>
        <row r="80">
          <cell r="A80" t="str">
            <v>87-107-0133</v>
          </cell>
          <cell r="B80">
            <v>0</v>
          </cell>
          <cell r="C80">
            <v>0</v>
          </cell>
        </row>
        <row r="81">
          <cell r="A81" t="str">
            <v>87-107-0137</v>
          </cell>
          <cell r="B81">
            <v>0</v>
          </cell>
          <cell r="C81">
            <v>0</v>
          </cell>
        </row>
        <row r="82">
          <cell r="A82" t="str">
            <v>87-107-0143</v>
          </cell>
          <cell r="B82">
            <v>25</v>
          </cell>
          <cell r="C82">
            <v>25</v>
          </cell>
        </row>
        <row r="83">
          <cell r="A83" t="str">
            <v>87-107-0150</v>
          </cell>
          <cell r="B83">
            <v>0</v>
          </cell>
          <cell r="C83">
            <v>0</v>
          </cell>
        </row>
        <row r="84">
          <cell r="A84" t="str">
            <v>87-107-0158</v>
          </cell>
          <cell r="B84">
            <v>0</v>
          </cell>
          <cell r="C84">
            <v>0</v>
          </cell>
        </row>
        <row r="85">
          <cell r="A85" t="str">
            <v>87-107-0169</v>
          </cell>
          <cell r="B85">
            <v>0</v>
          </cell>
          <cell r="C85">
            <v>0</v>
          </cell>
        </row>
        <row r="86">
          <cell r="A86" t="str">
            <v>87-107-0170</v>
          </cell>
          <cell r="B86">
            <v>0</v>
          </cell>
          <cell r="C86">
            <v>0</v>
          </cell>
        </row>
        <row r="87">
          <cell r="A87" t="str">
            <v>87-107-0171</v>
          </cell>
          <cell r="B87">
            <v>18</v>
          </cell>
          <cell r="C87">
            <v>18</v>
          </cell>
        </row>
        <row r="88">
          <cell r="A88" t="str">
            <v>87-107-0172</v>
          </cell>
          <cell r="B88">
            <v>25</v>
          </cell>
          <cell r="C88">
            <v>25</v>
          </cell>
        </row>
        <row r="89">
          <cell r="A89" t="str">
            <v>87-107-0173</v>
          </cell>
          <cell r="B89">
            <v>60</v>
          </cell>
          <cell r="C89">
            <v>60</v>
          </cell>
        </row>
        <row r="90">
          <cell r="A90" t="str">
            <v>87-107-0174</v>
          </cell>
          <cell r="B90">
            <v>-5</v>
          </cell>
          <cell r="C90">
            <v>0</v>
          </cell>
        </row>
        <row r="91">
          <cell r="A91" t="str">
            <v>87-107-0177</v>
          </cell>
          <cell r="B91">
            <v>5</v>
          </cell>
          <cell r="C91">
            <v>5</v>
          </cell>
        </row>
        <row r="92">
          <cell r="A92" t="str">
            <v>87-107-0178</v>
          </cell>
          <cell r="B92">
            <v>0</v>
          </cell>
          <cell r="C92">
            <v>0</v>
          </cell>
        </row>
        <row r="93">
          <cell r="A93" t="str">
            <v>87-107-0183</v>
          </cell>
          <cell r="B93">
            <v>70</v>
          </cell>
          <cell r="C93">
            <v>70</v>
          </cell>
        </row>
        <row r="94">
          <cell r="A94" t="str">
            <v>87-107-0184</v>
          </cell>
          <cell r="B94">
            <v>15</v>
          </cell>
          <cell r="C94">
            <v>15</v>
          </cell>
        </row>
        <row r="95">
          <cell r="A95" t="str">
            <v>87-107-0195</v>
          </cell>
          <cell r="B95">
            <v>-13</v>
          </cell>
          <cell r="C95">
            <v>0</v>
          </cell>
        </row>
        <row r="96">
          <cell r="A96" t="str">
            <v>87-107-0197</v>
          </cell>
          <cell r="B96">
            <v>0</v>
          </cell>
          <cell r="C96">
            <v>0</v>
          </cell>
        </row>
        <row r="97">
          <cell r="A97" t="str">
            <v>87-107-0198</v>
          </cell>
          <cell r="B97">
            <v>0</v>
          </cell>
          <cell r="C97">
            <v>0</v>
          </cell>
        </row>
        <row r="98">
          <cell r="A98" t="str">
            <v>87-107-0200</v>
          </cell>
          <cell r="B98">
            <v>10</v>
          </cell>
          <cell r="C98">
            <v>10</v>
          </cell>
        </row>
        <row r="99">
          <cell r="A99" t="str">
            <v>87-107-0204</v>
          </cell>
          <cell r="B99">
            <v>5</v>
          </cell>
          <cell r="C99">
            <v>5</v>
          </cell>
        </row>
        <row r="100">
          <cell r="A100" t="str">
            <v>87-107-0208</v>
          </cell>
          <cell r="B100">
            <v>30</v>
          </cell>
          <cell r="C100">
            <v>30</v>
          </cell>
        </row>
        <row r="101">
          <cell r="A101" t="str">
            <v>87-107-0209</v>
          </cell>
          <cell r="B101">
            <v>-40</v>
          </cell>
          <cell r="C101">
            <v>0</v>
          </cell>
        </row>
        <row r="102">
          <cell r="A102" t="str">
            <v>87-107-0213</v>
          </cell>
          <cell r="B102">
            <v>0</v>
          </cell>
          <cell r="C102">
            <v>0</v>
          </cell>
        </row>
        <row r="103">
          <cell r="A103" t="str">
            <v>87-107-0214</v>
          </cell>
          <cell r="B103">
            <v>60</v>
          </cell>
          <cell r="C103">
            <v>60</v>
          </cell>
        </row>
        <row r="104">
          <cell r="A104" t="str">
            <v>87-107-0216</v>
          </cell>
          <cell r="B104">
            <v>10</v>
          </cell>
          <cell r="C104">
            <v>10</v>
          </cell>
        </row>
        <row r="105">
          <cell r="A105" t="str">
            <v>87-107-0224</v>
          </cell>
          <cell r="B105">
            <v>30</v>
          </cell>
          <cell r="C105">
            <v>30</v>
          </cell>
        </row>
        <row r="106">
          <cell r="A106" t="str">
            <v>87-107-0234</v>
          </cell>
          <cell r="B106">
            <v>15</v>
          </cell>
          <cell r="C106">
            <v>15</v>
          </cell>
        </row>
        <row r="107">
          <cell r="A107" t="str">
            <v>87-107-0235</v>
          </cell>
          <cell r="B107">
            <v>30</v>
          </cell>
          <cell r="C107">
            <v>30</v>
          </cell>
        </row>
        <row r="108">
          <cell r="A108" t="str">
            <v>87-107-0238</v>
          </cell>
          <cell r="B108">
            <v>0</v>
          </cell>
          <cell r="C108">
            <v>0</v>
          </cell>
        </row>
        <row r="109">
          <cell r="A109" t="str">
            <v>87-107-0241</v>
          </cell>
          <cell r="B109">
            <v>-5</v>
          </cell>
          <cell r="C109">
            <v>0</v>
          </cell>
        </row>
        <row r="110">
          <cell r="A110" t="str">
            <v>87-107-0242</v>
          </cell>
          <cell r="B110">
            <v>0</v>
          </cell>
          <cell r="C110">
            <v>0</v>
          </cell>
        </row>
        <row r="111">
          <cell r="A111" t="str">
            <v>87-107-0243</v>
          </cell>
          <cell r="B111">
            <v>0</v>
          </cell>
          <cell r="C111">
            <v>0</v>
          </cell>
        </row>
        <row r="112">
          <cell r="A112" t="str">
            <v>87-107-0245</v>
          </cell>
          <cell r="B112">
            <v>10</v>
          </cell>
          <cell r="C112">
            <v>10</v>
          </cell>
        </row>
        <row r="113">
          <cell r="A113" t="str">
            <v>87-107-0246</v>
          </cell>
          <cell r="B113">
            <v>-10</v>
          </cell>
          <cell r="C113">
            <v>0</v>
          </cell>
        </row>
        <row r="114">
          <cell r="A114" t="str">
            <v>87-107-0253</v>
          </cell>
          <cell r="B114">
            <v>50</v>
          </cell>
          <cell r="C114">
            <v>50</v>
          </cell>
        </row>
        <row r="115">
          <cell r="A115" t="str">
            <v>87-107-0254</v>
          </cell>
          <cell r="B115">
            <v>10</v>
          </cell>
          <cell r="C115">
            <v>10</v>
          </cell>
        </row>
        <row r="116">
          <cell r="A116" t="str">
            <v>87-107-0298</v>
          </cell>
          <cell r="B116">
            <v>0</v>
          </cell>
          <cell r="C116">
            <v>0</v>
          </cell>
        </row>
        <row r="117">
          <cell r="A117" t="str">
            <v>87-107-0311</v>
          </cell>
          <cell r="B117">
            <v>0</v>
          </cell>
          <cell r="C117">
            <v>0</v>
          </cell>
        </row>
        <row r="118">
          <cell r="A118" t="str">
            <v>87-107-0314</v>
          </cell>
          <cell r="B118">
            <v>0</v>
          </cell>
          <cell r="C118">
            <v>0</v>
          </cell>
        </row>
        <row r="119">
          <cell r="A119" t="str">
            <v>87-107-0315</v>
          </cell>
          <cell r="B119">
            <v>100</v>
          </cell>
          <cell r="C119">
            <v>100</v>
          </cell>
        </row>
        <row r="120">
          <cell r="A120" t="str">
            <v>87-52-0002</v>
          </cell>
          <cell r="B120">
            <v>1335</v>
          </cell>
          <cell r="C120">
            <v>1335</v>
          </cell>
        </row>
        <row r="121">
          <cell r="A121" t="str">
            <v>87-52-0003</v>
          </cell>
          <cell r="B121">
            <v>10</v>
          </cell>
          <cell r="C121">
            <v>10</v>
          </cell>
        </row>
        <row r="122">
          <cell r="A122" t="str">
            <v>87-52-0004</v>
          </cell>
          <cell r="B122">
            <v>0</v>
          </cell>
          <cell r="C122">
            <v>0</v>
          </cell>
        </row>
        <row r="123">
          <cell r="A123" t="str">
            <v>87-52-0005</v>
          </cell>
          <cell r="B123">
            <v>-80</v>
          </cell>
          <cell r="C123">
            <v>0</v>
          </cell>
        </row>
        <row r="124">
          <cell r="A124" t="str">
            <v>87-52-0007</v>
          </cell>
          <cell r="B124">
            <v>145</v>
          </cell>
          <cell r="C124">
            <v>145</v>
          </cell>
        </row>
        <row r="125">
          <cell r="A125" t="str">
            <v>87-52-0011</v>
          </cell>
          <cell r="B125">
            <v>0</v>
          </cell>
          <cell r="C125">
            <v>0</v>
          </cell>
        </row>
        <row r="126">
          <cell r="A126" t="str">
            <v>87-52-0018</v>
          </cell>
          <cell r="B126">
            <v>20</v>
          </cell>
          <cell r="C126">
            <v>20</v>
          </cell>
        </row>
        <row r="127">
          <cell r="A127" t="str">
            <v>87-52-0019</v>
          </cell>
          <cell r="B127">
            <v>1</v>
          </cell>
          <cell r="C127">
            <v>1</v>
          </cell>
        </row>
        <row r="128">
          <cell r="A128" t="str">
            <v>87-52-0021</v>
          </cell>
          <cell r="B128">
            <v>55</v>
          </cell>
          <cell r="C128">
            <v>55</v>
          </cell>
        </row>
        <row r="129">
          <cell r="A129" t="str">
            <v>87-52-0034</v>
          </cell>
          <cell r="B129">
            <v>-25</v>
          </cell>
          <cell r="C129">
            <v>0</v>
          </cell>
        </row>
        <row r="130">
          <cell r="A130" t="str">
            <v>87-52-0035</v>
          </cell>
          <cell r="B130">
            <v>-15</v>
          </cell>
          <cell r="C130">
            <v>0</v>
          </cell>
        </row>
        <row r="131">
          <cell r="A131" t="str">
            <v>87-52-0036</v>
          </cell>
          <cell r="B131">
            <v>-10</v>
          </cell>
          <cell r="C131">
            <v>0</v>
          </cell>
        </row>
        <row r="132">
          <cell r="A132" t="str">
            <v>87-52-0037</v>
          </cell>
          <cell r="B132">
            <v>45</v>
          </cell>
          <cell r="C132">
            <v>45</v>
          </cell>
        </row>
        <row r="133">
          <cell r="A133" t="str">
            <v>87-52-0038</v>
          </cell>
          <cell r="B133">
            <v>0</v>
          </cell>
          <cell r="C133">
            <v>0</v>
          </cell>
        </row>
        <row r="134">
          <cell r="A134" t="str">
            <v>87-52-0039</v>
          </cell>
          <cell r="B134">
            <v>80</v>
          </cell>
          <cell r="C134">
            <v>80</v>
          </cell>
        </row>
        <row r="135">
          <cell r="A135" t="str">
            <v>87-52-0041</v>
          </cell>
          <cell r="B135">
            <v>0</v>
          </cell>
          <cell r="C135">
            <v>0</v>
          </cell>
        </row>
        <row r="136">
          <cell r="A136" t="str">
            <v>87-52-0042</v>
          </cell>
          <cell r="B136">
            <v>50</v>
          </cell>
          <cell r="C136">
            <v>50</v>
          </cell>
        </row>
        <row r="137">
          <cell r="A137" t="str">
            <v>87-52-0043</v>
          </cell>
          <cell r="B137">
            <v>0</v>
          </cell>
          <cell r="C137">
            <v>0</v>
          </cell>
        </row>
        <row r="138">
          <cell r="A138" t="str">
            <v>87-52-0050</v>
          </cell>
          <cell r="B138">
            <v>20</v>
          </cell>
          <cell r="C138">
            <v>20</v>
          </cell>
        </row>
        <row r="139">
          <cell r="A139" t="str">
            <v>87-52-0053</v>
          </cell>
          <cell r="B139">
            <v>75</v>
          </cell>
          <cell r="C139">
            <v>75</v>
          </cell>
        </row>
        <row r="140">
          <cell r="A140" t="str">
            <v>87-52-0055</v>
          </cell>
          <cell r="B140">
            <v>10</v>
          </cell>
          <cell r="C140">
            <v>10</v>
          </cell>
        </row>
        <row r="141">
          <cell r="A141" t="str">
            <v>87-52-0056</v>
          </cell>
          <cell r="B141">
            <v>40</v>
          </cell>
          <cell r="C141">
            <v>40</v>
          </cell>
        </row>
        <row r="142">
          <cell r="A142" t="str">
            <v>87-52-0061</v>
          </cell>
          <cell r="B142">
            <v>25</v>
          </cell>
          <cell r="C142">
            <v>25</v>
          </cell>
        </row>
        <row r="143">
          <cell r="A143" t="str">
            <v>87-52-0068</v>
          </cell>
          <cell r="B143">
            <v>55</v>
          </cell>
          <cell r="C143">
            <v>55</v>
          </cell>
        </row>
        <row r="144">
          <cell r="A144" t="str">
            <v>87-52-0069</v>
          </cell>
          <cell r="B144">
            <v>-25</v>
          </cell>
          <cell r="C144">
            <v>0</v>
          </cell>
        </row>
        <row r="145">
          <cell r="A145" t="str">
            <v>87-52-0070</v>
          </cell>
          <cell r="B145">
            <v>-20</v>
          </cell>
          <cell r="C145">
            <v>0</v>
          </cell>
        </row>
        <row r="146">
          <cell r="A146" t="str">
            <v>87-52-0071</v>
          </cell>
          <cell r="B146">
            <v>155</v>
          </cell>
          <cell r="C146">
            <v>155</v>
          </cell>
        </row>
        <row r="147">
          <cell r="A147" t="str">
            <v>87-52-0072</v>
          </cell>
          <cell r="B147">
            <v>0</v>
          </cell>
          <cell r="C147">
            <v>0</v>
          </cell>
        </row>
        <row r="148">
          <cell r="A148" t="str">
            <v>87-52-0073</v>
          </cell>
          <cell r="B148">
            <v>0</v>
          </cell>
          <cell r="C148">
            <v>0</v>
          </cell>
        </row>
        <row r="149">
          <cell r="A149" t="str">
            <v>87-52-0075</v>
          </cell>
          <cell r="B149">
            <v>0</v>
          </cell>
          <cell r="C149">
            <v>0</v>
          </cell>
        </row>
        <row r="150">
          <cell r="A150" t="str">
            <v>87-52-0077</v>
          </cell>
          <cell r="B150">
            <v>90</v>
          </cell>
          <cell r="C150">
            <v>90</v>
          </cell>
        </row>
        <row r="151">
          <cell r="A151" t="str">
            <v>87-52-0079</v>
          </cell>
          <cell r="B151">
            <v>-39</v>
          </cell>
          <cell r="C151">
            <v>0</v>
          </cell>
        </row>
        <row r="152">
          <cell r="A152" t="str">
            <v>87-52-0080</v>
          </cell>
          <cell r="B152">
            <v>125</v>
          </cell>
          <cell r="C152">
            <v>125</v>
          </cell>
        </row>
        <row r="153">
          <cell r="A153" t="str">
            <v>87-52-0082</v>
          </cell>
          <cell r="B153">
            <v>1</v>
          </cell>
          <cell r="C153">
            <v>1</v>
          </cell>
        </row>
        <row r="154">
          <cell r="A154" t="str">
            <v>87-52-0088</v>
          </cell>
          <cell r="B154">
            <v>0</v>
          </cell>
          <cell r="C154">
            <v>0</v>
          </cell>
        </row>
        <row r="155">
          <cell r="A155" t="str">
            <v>87-52-0091</v>
          </cell>
          <cell r="B155">
            <v>0</v>
          </cell>
          <cell r="C155">
            <v>0</v>
          </cell>
        </row>
        <row r="156">
          <cell r="A156" t="str">
            <v>87-52-0093</v>
          </cell>
          <cell r="B156">
            <v>-25</v>
          </cell>
          <cell r="C156">
            <v>0</v>
          </cell>
        </row>
        <row r="157">
          <cell r="A157" t="str">
            <v>87-52-0094</v>
          </cell>
          <cell r="B157">
            <v>205</v>
          </cell>
          <cell r="C157">
            <v>205</v>
          </cell>
        </row>
        <row r="158">
          <cell r="A158" t="str">
            <v>87-52-0095</v>
          </cell>
          <cell r="B158">
            <v>25</v>
          </cell>
          <cell r="C158">
            <v>25</v>
          </cell>
        </row>
        <row r="159">
          <cell r="A159" t="str">
            <v>87-52-0097</v>
          </cell>
          <cell r="B159">
            <v>70</v>
          </cell>
          <cell r="C159">
            <v>70</v>
          </cell>
        </row>
        <row r="160">
          <cell r="A160" t="str">
            <v>87-52-0098</v>
          </cell>
          <cell r="B160">
            <v>0</v>
          </cell>
          <cell r="C160">
            <v>0</v>
          </cell>
        </row>
        <row r="161">
          <cell r="A161" t="str">
            <v>87-52-0101</v>
          </cell>
          <cell r="B161">
            <v>25</v>
          </cell>
          <cell r="C161">
            <v>25</v>
          </cell>
        </row>
        <row r="162">
          <cell r="A162" t="str">
            <v>87-52-0102</v>
          </cell>
          <cell r="B162">
            <v>10</v>
          </cell>
          <cell r="C162">
            <v>10</v>
          </cell>
        </row>
        <row r="163">
          <cell r="A163" t="str">
            <v>87-52-0104</v>
          </cell>
          <cell r="B163">
            <v>45</v>
          </cell>
          <cell r="C163">
            <v>45</v>
          </cell>
        </row>
        <row r="164">
          <cell r="A164" t="str">
            <v>87-52-0113</v>
          </cell>
          <cell r="B164">
            <v>10</v>
          </cell>
          <cell r="C164">
            <v>10</v>
          </cell>
        </row>
        <row r="165">
          <cell r="A165" t="str">
            <v>87-52-0115</v>
          </cell>
          <cell r="B165">
            <v>5</v>
          </cell>
          <cell r="C165">
            <v>5</v>
          </cell>
        </row>
        <row r="166">
          <cell r="A166" t="str">
            <v>87-52-0116</v>
          </cell>
          <cell r="B166">
            <v>10</v>
          </cell>
          <cell r="C166">
            <v>10</v>
          </cell>
        </row>
        <row r="167">
          <cell r="A167" t="str">
            <v>87-52-0118</v>
          </cell>
          <cell r="B167">
            <v>20</v>
          </cell>
          <cell r="C167">
            <v>20</v>
          </cell>
        </row>
        <row r="168">
          <cell r="A168" t="str">
            <v>87-52-0119</v>
          </cell>
          <cell r="B168">
            <v>180</v>
          </cell>
          <cell r="C168">
            <v>180</v>
          </cell>
        </row>
        <row r="169">
          <cell r="A169" t="str">
            <v>87-52-0123</v>
          </cell>
          <cell r="B169">
            <v>20</v>
          </cell>
          <cell r="C169">
            <v>20</v>
          </cell>
        </row>
        <row r="170">
          <cell r="A170" t="str">
            <v>87-52-0125</v>
          </cell>
          <cell r="B170">
            <v>-20</v>
          </cell>
          <cell r="C170">
            <v>0</v>
          </cell>
        </row>
        <row r="171">
          <cell r="A171" t="str">
            <v>87-52-0126</v>
          </cell>
          <cell r="B171">
            <v>-15</v>
          </cell>
          <cell r="C171">
            <v>0</v>
          </cell>
        </row>
        <row r="172">
          <cell r="A172" t="str">
            <v>87-52-0127</v>
          </cell>
          <cell r="B172">
            <v>0</v>
          </cell>
          <cell r="C172">
            <v>0</v>
          </cell>
        </row>
        <row r="173">
          <cell r="A173" t="str">
            <v>87-52-0136</v>
          </cell>
          <cell r="B173">
            <v>30</v>
          </cell>
          <cell r="C173">
            <v>30</v>
          </cell>
        </row>
        <row r="174">
          <cell r="A174" t="str">
            <v>87-52-0138</v>
          </cell>
          <cell r="B174">
            <v>105</v>
          </cell>
          <cell r="C174">
            <v>105</v>
          </cell>
        </row>
        <row r="175">
          <cell r="A175" t="str">
            <v>87-52-0143</v>
          </cell>
          <cell r="B175">
            <v>435</v>
          </cell>
          <cell r="C175">
            <v>435</v>
          </cell>
        </row>
        <row r="176">
          <cell r="A176" t="str">
            <v>87-52-0144</v>
          </cell>
          <cell r="B176">
            <v>0</v>
          </cell>
          <cell r="C176">
            <v>0</v>
          </cell>
        </row>
        <row r="177">
          <cell r="A177" t="str">
            <v>87-52-0145</v>
          </cell>
          <cell r="B177">
            <v>40</v>
          </cell>
          <cell r="C177">
            <v>40</v>
          </cell>
        </row>
        <row r="178">
          <cell r="A178" t="str">
            <v>87-52-0150</v>
          </cell>
          <cell r="B178">
            <v>0</v>
          </cell>
          <cell r="C178">
            <v>0</v>
          </cell>
        </row>
        <row r="179">
          <cell r="A179" t="str">
            <v>87-52-0151</v>
          </cell>
          <cell r="B179">
            <v>30</v>
          </cell>
          <cell r="C179">
            <v>30</v>
          </cell>
        </row>
        <row r="180">
          <cell r="A180" t="str">
            <v>87-52-0157</v>
          </cell>
          <cell r="B180">
            <v>29</v>
          </cell>
          <cell r="C180">
            <v>29</v>
          </cell>
        </row>
        <row r="181">
          <cell r="A181" t="str">
            <v>87-52-0158</v>
          </cell>
          <cell r="B181">
            <v>24</v>
          </cell>
          <cell r="C181">
            <v>24</v>
          </cell>
        </row>
        <row r="182">
          <cell r="A182" t="str">
            <v>87-52-0159</v>
          </cell>
          <cell r="B182">
            <v>0</v>
          </cell>
          <cell r="C182">
            <v>0</v>
          </cell>
        </row>
        <row r="183">
          <cell r="A183" t="str">
            <v>87-52-0160</v>
          </cell>
          <cell r="B183">
            <v>0</v>
          </cell>
          <cell r="C183">
            <v>0</v>
          </cell>
        </row>
        <row r="184">
          <cell r="A184" t="str">
            <v>87-52-0161</v>
          </cell>
          <cell r="B184">
            <v>30</v>
          </cell>
          <cell r="C184">
            <v>30</v>
          </cell>
        </row>
        <row r="185">
          <cell r="A185" t="str">
            <v>87-52-0162</v>
          </cell>
          <cell r="B185">
            <v>34</v>
          </cell>
          <cell r="C185">
            <v>34</v>
          </cell>
        </row>
        <row r="186">
          <cell r="A186" t="str">
            <v>87-52-0164</v>
          </cell>
          <cell r="B186">
            <v>60</v>
          </cell>
          <cell r="C186">
            <v>60</v>
          </cell>
        </row>
        <row r="187">
          <cell r="A187" t="str">
            <v>87-52-0165</v>
          </cell>
          <cell r="B187">
            <v>5</v>
          </cell>
          <cell r="C187">
            <v>5</v>
          </cell>
        </row>
        <row r="188">
          <cell r="A188" t="str">
            <v>87-52-0166</v>
          </cell>
          <cell r="B188">
            <v>-25</v>
          </cell>
          <cell r="C188">
            <v>0</v>
          </cell>
        </row>
        <row r="189">
          <cell r="A189" t="str">
            <v>87-52-0169</v>
          </cell>
          <cell r="B189">
            <v>35</v>
          </cell>
          <cell r="C189">
            <v>35</v>
          </cell>
        </row>
        <row r="190">
          <cell r="A190" t="str">
            <v>87-52-0170</v>
          </cell>
          <cell r="B190">
            <v>25</v>
          </cell>
          <cell r="C190">
            <v>25</v>
          </cell>
        </row>
        <row r="191">
          <cell r="A191" t="str">
            <v>87-52-0174</v>
          </cell>
          <cell r="B191">
            <v>70</v>
          </cell>
          <cell r="C191">
            <v>70</v>
          </cell>
        </row>
        <row r="192">
          <cell r="A192" t="str">
            <v>87-52-0177</v>
          </cell>
          <cell r="B192">
            <v>15</v>
          </cell>
          <cell r="C192">
            <v>15</v>
          </cell>
        </row>
        <row r="193">
          <cell r="A193" t="str">
            <v>87-52-0178</v>
          </cell>
          <cell r="B193">
            <v>0</v>
          </cell>
          <cell r="C193">
            <v>0</v>
          </cell>
        </row>
        <row r="194">
          <cell r="A194" t="str">
            <v>87-52-0191</v>
          </cell>
          <cell r="B194">
            <v>35</v>
          </cell>
          <cell r="C194">
            <v>35</v>
          </cell>
        </row>
        <row r="195">
          <cell r="A195" t="str">
            <v>87-52-0192</v>
          </cell>
          <cell r="B195">
            <v>35</v>
          </cell>
          <cell r="C195">
            <v>35</v>
          </cell>
        </row>
        <row r="196">
          <cell r="A196" t="str">
            <v>87-52-0193</v>
          </cell>
          <cell r="B196">
            <v>40</v>
          </cell>
          <cell r="C196">
            <v>40</v>
          </cell>
        </row>
        <row r="197">
          <cell r="A197" t="str">
            <v>87-52-0194</v>
          </cell>
          <cell r="B197">
            <v>-10</v>
          </cell>
          <cell r="C197">
            <v>0</v>
          </cell>
        </row>
        <row r="198">
          <cell r="A198" t="str">
            <v>87-52-0195</v>
          </cell>
          <cell r="B198">
            <v>19</v>
          </cell>
          <cell r="C198">
            <v>19</v>
          </cell>
        </row>
        <row r="199">
          <cell r="A199" t="str">
            <v>87-52-0196</v>
          </cell>
          <cell r="B199">
            <v>10</v>
          </cell>
          <cell r="C199">
            <v>10</v>
          </cell>
        </row>
        <row r="200">
          <cell r="A200" t="str">
            <v>87-52-0197</v>
          </cell>
          <cell r="B200">
            <v>-10</v>
          </cell>
          <cell r="C200">
            <v>0</v>
          </cell>
        </row>
        <row r="201">
          <cell r="A201" t="str">
            <v>87-52-0198</v>
          </cell>
          <cell r="B201">
            <v>25</v>
          </cell>
          <cell r="C201">
            <v>25</v>
          </cell>
        </row>
        <row r="202">
          <cell r="A202" t="str">
            <v>87-52-0203</v>
          </cell>
          <cell r="B202">
            <v>11</v>
          </cell>
          <cell r="C202">
            <v>11</v>
          </cell>
        </row>
        <row r="203">
          <cell r="A203" t="str">
            <v>87-52-0205</v>
          </cell>
          <cell r="B203">
            <v>25</v>
          </cell>
          <cell r="C203">
            <v>25</v>
          </cell>
        </row>
        <row r="204">
          <cell r="A204" t="str">
            <v>87-52-0206</v>
          </cell>
          <cell r="B204">
            <v>55</v>
          </cell>
          <cell r="C204">
            <v>55</v>
          </cell>
        </row>
        <row r="205">
          <cell r="A205" t="str">
            <v>87-52-0210</v>
          </cell>
          <cell r="B205">
            <v>-5</v>
          </cell>
          <cell r="C205">
            <v>0</v>
          </cell>
        </row>
        <row r="206">
          <cell r="A206" t="str">
            <v>87-52-0213</v>
          </cell>
          <cell r="B206">
            <v>5</v>
          </cell>
          <cell r="C206">
            <v>5</v>
          </cell>
        </row>
        <row r="207">
          <cell r="A207" t="str">
            <v>87-52-0214</v>
          </cell>
          <cell r="B207">
            <v>80</v>
          </cell>
          <cell r="C207">
            <v>80</v>
          </cell>
        </row>
        <row r="208">
          <cell r="A208" t="str">
            <v>87-52-0216</v>
          </cell>
          <cell r="B208">
            <v>-10</v>
          </cell>
          <cell r="C208">
            <v>0</v>
          </cell>
        </row>
        <row r="209">
          <cell r="A209" t="str">
            <v>87-52-0220</v>
          </cell>
          <cell r="B209">
            <v>-5</v>
          </cell>
          <cell r="C209">
            <v>0</v>
          </cell>
        </row>
        <row r="210">
          <cell r="A210" t="str">
            <v>87-52-0221</v>
          </cell>
          <cell r="B210">
            <v>8</v>
          </cell>
          <cell r="C210">
            <v>8</v>
          </cell>
        </row>
        <row r="211">
          <cell r="A211" t="str">
            <v>87-52-0222</v>
          </cell>
          <cell r="B211">
            <v>-55</v>
          </cell>
          <cell r="C211">
            <v>0</v>
          </cell>
        </row>
        <row r="212">
          <cell r="A212" t="str">
            <v>87-52-0223</v>
          </cell>
          <cell r="B212">
            <v>0</v>
          </cell>
          <cell r="C212">
            <v>0</v>
          </cell>
        </row>
        <row r="213">
          <cell r="A213" t="str">
            <v>87-52-0225</v>
          </cell>
          <cell r="B213">
            <v>0</v>
          </cell>
          <cell r="C213">
            <v>0</v>
          </cell>
        </row>
        <row r="214">
          <cell r="A214" t="str">
            <v>87-52-0229</v>
          </cell>
          <cell r="B214">
            <v>45</v>
          </cell>
          <cell r="C214">
            <v>45</v>
          </cell>
        </row>
        <row r="215">
          <cell r="A215" t="str">
            <v>87-52-0230</v>
          </cell>
          <cell r="B215">
            <v>-10</v>
          </cell>
          <cell r="C215">
            <v>0</v>
          </cell>
        </row>
        <row r="216">
          <cell r="A216" t="str">
            <v>87-52-0231</v>
          </cell>
          <cell r="B216">
            <v>0</v>
          </cell>
          <cell r="C216">
            <v>0</v>
          </cell>
        </row>
        <row r="217">
          <cell r="A217" t="str">
            <v>87-52-0232</v>
          </cell>
          <cell r="B217">
            <v>175</v>
          </cell>
          <cell r="C217">
            <v>175</v>
          </cell>
        </row>
        <row r="218">
          <cell r="A218" t="str">
            <v>87-52-0233</v>
          </cell>
          <cell r="B218">
            <v>25</v>
          </cell>
          <cell r="C218">
            <v>25</v>
          </cell>
        </row>
        <row r="219">
          <cell r="A219" t="str">
            <v>87-52-0234</v>
          </cell>
          <cell r="B219">
            <v>245</v>
          </cell>
          <cell r="C219">
            <v>245</v>
          </cell>
        </row>
        <row r="220">
          <cell r="A220" t="str">
            <v>87-52-0238</v>
          </cell>
          <cell r="B220">
            <v>75</v>
          </cell>
          <cell r="C220">
            <v>75</v>
          </cell>
        </row>
        <row r="221">
          <cell r="A221" t="str">
            <v>87-52-0242</v>
          </cell>
          <cell r="B221">
            <v>-15</v>
          </cell>
          <cell r="C221">
            <v>0</v>
          </cell>
        </row>
        <row r="222">
          <cell r="A222" t="str">
            <v>87-52-0250</v>
          </cell>
          <cell r="B222">
            <v>10</v>
          </cell>
          <cell r="C222">
            <v>10</v>
          </cell>
        </row>
        <row r="223">
          <cell r="A223" t="str">
            <v>87-52-0251</v>
          </cell>
          <cell r="B223">
            <v>30</v>
          </cell>
          <cell r="C223">
            <v>30</v>
          </cell>
        </row>
        <row r="224">
          <cell r="A224" t="str">
            <v>87-52-0252</v>
          </cell>
          <cell r="B224">
            <v>0</v>
          </cell>
          <cell r="C224">
            <v>0</v>
          </cell>
        </row>
        <row r="225">
          <cell r="A225" t="str">
            <v>87-52-0255</v>
          </cell>
          <cell r="B225">
            <v>30</v>
          </cell>
          <cell r="C225">
            <v>30</v>
          </cell>
        </row>
        <row r="226">
          <cell r="A226" t="str">
            <v>87-52-0258</v>
          </cell>
          <cell r="B226">
            <v>165</v>
          </cell>
          <cell r="C226">
            <v>165</v>
          </cell>
        </row>
        <row r="227">
          <cell r="A227" t="str">
            <v>87-52-0262</v>
          </cell>
          <cell r="B227">
            <v>-15</v>
          </cell>
          <cell r="C227">
            <v>0</v>
          </cell>
        </row>
        <row r="228">
          <cell r="A228" t="str">
            <v>87-52-0263</v>
          </cell>
          <cell r="B228">
            <v>-10</v>
          </cell>
          <cell r="C228">
            <v>0</v>
          </cell>
        </row>
        <row r="229">
          <cell r="A229" t="str">
            <v>87-52-0264</v>
          </cell>
          <cell r="B229">
            <v>12</v>
          </cell>
          <cell r="C229">
            <v>12</v>
          </cell>
        </row>
        <row r="230">
          <cell r="A230" t="str">
            <v>87-52-0265</v>
          </cell>
          <cell r="B230">
            <v>50</v>
          </cell>
          <cell r="C230">
            <v>50</v>
          </cell>
        </row>
        <row r="231">
          <cell r="A231" t="str">
            <v>87-52-0266</v>
          </cell>
          <cell r="B231">
            <v>2</v>
          </cell>
          <cell r="C231">
            <v>2</v>
          </cell>
        </row>
        <row r="232">
          <cell r="A232" t="str">
            <v>87-52-0274</v>
          </cell>
          <cell r="B232">
            <v>35</v>
          </cell>
          <cell r="C232">
            <v>35</v>
          </cell>
        </row>
        <row r="233">
          <cell r="A233" t="str">
            <v>87-52-0276</v>
          </cell>
          <cell r="B233">
            <v>40</v>
          </cell>
          <cell r="C233">
            <v>40</v>
          </cell>
        </row>
        <row r="234">
          <cell r="A234" t="str">
            <v>87-52-0277</v>
          </cell>
          <cell r="B234">
            <v>15</v>
          </cell>
          <cell r="C234">
            <v>15</v>
          </cell>
        </row>
        <row r="235">
          <cell r="A235" t="str">
            <v>87-52-0279</v>
          </cell>
          <cell r="B235">
            <v>5</v>
          </cell>
          <cell r="C235">
            <v>5</v>
          </cell>
        </row>
        <row r="236">
          <cell r="A236" t="str">
            <v>87-52-0280</v>
          </cell>
          <cell r="B236">
            <v>35</v>
          </cell>
          <cell r="C236">
            <v>35</v>
          </cell>
        </row>
        <row r="237">
          <cell r="A237" t="str">
            <v>87-52-0284</v>
          </cell>
          <cell r="B237">
            <v>20</v>
          </cell>
          <cell r="C237">
            <v>20</v>
          </cell>
        </row>
        <row r="238">
          <cell r="A238" t="str">
            <v>87-52-0286</v>
          </cell>
          <cell r="B238">
            <v>0</v>
          </cell>
          <cell r="C238">
            <v>0</v>
          </cell>
        </row>
        <row r="239">
          <cell r="A239" t="str">
            <v>87-52-0287</v>
          </cell>
          <cell r="B239">
            <v>5</v>
          </cell>
          <cell r="C239">
            <v>5</v>
          </cell>
        </row>
        <row r="240">
          <cell r="A240" t="str">
            <v>87-52-0288</v>
          </cell>
          <cell r="B240">
            <v>65</v>
          </cell>
          <cell r="C240">
            <v>65</v>
          </cell>
        </row>
        <row r="241">
          <cell r="A241" t="str">
            <v>87-52-0290</v>
          </cell>
          <cell r="B241">
            <v>100</v>
          </cell>
          <cell r="C241">
            <v>100</v>
          </cell>
        </row>
        <row r="242">
          <cell r="A242" t="str">
            <v>87-52-0297</v>
          </cell>
          <cell r="B242">
            <v>0</v>
          </cell>
          <cell r="C242">
            <v>0</v>
          </cell>
        </row>
        <row r="243">
          <cell r="A243" t="str">
            <v>87-52-0299</v>
          </cell>
          <cell r="B243">
            <v>0</v>
          </cell>
          <cell r="C243">
            <v>0</v>
          </cell>
        </row>
        <row r="244">
          <cell r="A244" t="str">
            <v>87-52-0300</v>
          </cell>
          <cell r="B244">
            <v>105</v>
          </cell>
          <cell r="C244">
            <v>105</v>
          </cell>
        </row>
        <row r="245">
          <cell r="A245" t="str">
            <v>87-52-0304</v>
          </cell>
          <cell r="B245">
            <v>340</v>
          </cell>
          <cell r="C245">
            <v>340</v>
          </cell>
        </row>
        <row r="246">
          <cell r="A246" t="str">
            <v>87-52-0305</v>
          </cell>
          <cell r="B246">
            <v>90</v>
          </cell>
          <cell r="C246">
            <v>90</v>
          </cell>
        </row>
        <row r="247">
          <cell r="A247" t="str">
            <v>87-52-0306</v>
          </cell>
          <cell r="B247">
            <v>15</v>
          </cell>
          <cell r="C247">
            <v>15</v>
          </cell>
        </row>
        <row r="248">
          <cell r="A248" t="str">
            <v>87-52-0311</v>
          </cell>
          <cell r="B248">
            <v>0</v>
          </cell>
          <cell r="C248">
            <v>0</v>
          </cell>
        </row>
        <row r="249">
          <cell r="A249" t="str">
            <v>87-52-0312</v>
          </cell>
          <cell r="B249">
            <v>30</v>
          </cell>
          <cell r="C249">
            <v>30</v>
          </cell>
        </row>
        <row r="250">
          <cell r="A250" t="str">
            <v>87-52-0315</v>
          </cell>
          <cell r="B250">
            <v>20</v>
          </cell>
          <cell r="C250">
            <v>20</v>
          </cell>
        </row>
        <row r="251">
          <cell r="A251" t="str">
            <v>87-52-0318</v>
          </cell>
          <cell r="B251">
            <v>19</v>
          </cell>
          <cell r="C251">
            <v>19</v>
          </cell>
        </row>
        <row r="252">
          <cell r="A252" t="str">
            <v>87-52-0335</v>
          </cell>
          <cell r="B252">
            <v>-220</v>
          </cell>
          <cell r="C252">
            <v>0</v>
          </cell>
        </row>
        <row r="253">
          <cell r="A253" t="str">
            <v>87-52-0340</v>
          </cell>
          <cell r="B253">
            <v>0</v>
          </cell>
          <cell r="C253">
            <v>0</v>
          </cell>
        </row>
        <row r="254">
          <cell r="A254" t="str">
            <v>87-52-0341</v>
          </cell>
          <cell r="B254">
            <v>3</v>
          </cell>
          <cell r="C254">
            <v>3</v>
          </cell>
        </row>
        <row r="255">
          <cell r="A255" t="str">
            <v>87-52-0342</v>
          </cell>
          <cell r="B255">
            <v>-5</v>
          </cell>
          <cell r="C255">
            <v>0</v>
          </cell>
        </row>
        <row r="256">
          <cell r="A256" t="str">
            <v>87-52-0344</v>
          </cell>
          <cell r="B256">
            <v>-15</v>
          </cell>
          <cell r="C256">
            <v>0</v>
          </cell>
        </row>
        <row r="257">
          <cell r="A257" t="str">
            <v>87-52-0346</v>
          </cell>
          <cell r="B257">
            <v>-15</v>
          </cell>
          <cell r="C257">
            <v>0</v>
          </cell>
        </row>
        <row r="258">
          <cell r="A258" t="str">
            <v>87-52-0379</v>
          </cell>
          <cell r="B258">
            <v>18</v>
          </cell>
          <cell r="C258">
            <v>18</v>
          </cell>
        </row>
        <row r="259">
          <cell r="A259" t="str">
            <v>87-52-0380</v>
          </cell>
          <cell r="B259">
            <v>0</v>
          </cell>
          <cell r="C259">
            <v>0</v>
          </cell>
        </row>
        <row r="260">
          <cell r="A260" t="str">
            <v>87-52-0381</v>
          </cell>
          <cell r="B260">
            <v>70</v>
          </cell>
          <cell r="C260">
            <v>70</v>
          </cell>
        </row>
        <row r="261">
          <cell r="A261" t="str">
            <v>87-52-0382</v>
          </cell>
          <cell r="B261">
            <v>0</v>
          </cell>
          <cell r="C261">
            <v>0</v>
          </cell>
        </row>
        <row r="262">
          <cell r="A262" t="str">
            <v>87-52-0387</v>
          </cell>
          <cell r="B262">
            <v>0</v>
          </cell>
          <cell r="C262">
            <v>0</v>
          </cell>
        </row>
        <row r="263">
          <cell r="A263" t="str">
            <v>87-52-0388</v>
          </cell>
          <cell r="B263">
            <v>0</v>
          </cell>
          <cell r="C263">
            <v>0</v>
          </cell>
        </row>
        <row r="264">
          <cell r="A264" t="str">
            <v>87-52-0391</v>
          </cell>
          <cell r="B264">
            <v>7</v>
          </cell>
          <cell r="C264">
            <v>7</v>
          </cell>
        </row>
        <row r="265">
          <cell r="A265" t="str">
            <v>87-52-0392</v>
          </cell>
          <cell r="B265">
            <v>25</v>
          </cell>
          <cell r="C265">
            <v>25</v>
          </cell>
        </row>
        <row r="266">
          <cell r="A266" t="str">
            <v>87-52-0395</v>
          </cell>
          <cell r="B266">
            <v>0</v>
          </cell>
          <cell r="C266">
            <v>0</v>
          </cell>
        </row>
        <row r="267">
          <cell r="A267" t="str">
            <v>87-52-0399</v>
          </cell>
          <cell r="B267">
            <v>6</v>
          </cell>
          <cell r="C267">
            <v>6</v>
          </cell>
        </row>
        <row r="268">
          <cell r="A268" t="str">
            <v>87-52-0448</v>
          </cell>
          <cell r="B268">
            <v>25</v>
          </cell>
          <cell r="C268">
            <v>25</v>
          </cell>
        </row>
        <row r="269">
          <cell r="A269" t="str">
            <v>87-52-0465</v>
          </cell>
          <cell r="B269">
            <v>0</v>
          </cell>
          <cell r="C269">
            <v>0</v>
          </cell>
        </row>
        <row r="270">
          <cell r="A270" t="str">
            <v>87-52-0488</v>
          </cell>
          <cell r="B270">
            <v>5</v>
          </cell>
          <cell r="C270">
            <v>5</v>
          </cell>
        </row>
        <row r="271">
          <cell r="A271" t="str">
            <v>87-52-0489</v>
          </cell>
          <cell r="B271">
            <v>-20</v>
          </cell>
          <cell r="C271">
            <v>0</v>
          </cell>
        </row>
        <row r="272">
          <cell r="A272" t="str">
            <v>87-52-0493</v>
          </cell>
          <cell r="B272">
            <v>0</v>
          </cell>
          <cell r="C272">
            <v>0</v>
          </cell>
        </row>
        <row r="273">
          <cell r="A273" t="str">
            <v>87-52-0495</v>
          </cell>
          <cell r="B273">
            <v>25</v>
          </cell>
          <cell r="C273">
            <v>25</v>
          </cell>
        </row>
        <row r="274">
          <cell r="A274" t="str">
            <v>87-52-0500</v>
          </cell>
          <cell r="B274">
            <v>20</v>
          </cell>
          <cell r="C274">
            <v>20</v>
          </cell>
        </row>
        <row r="275">
          <cell r="A275" t="str">
            <v>87-52-0501</v>
          </cell>
          <cell r="B275">
            <v>5</v>
          </cell>
          <cell r="C275">
            <v>5</v>
          </cell>
        </row>
        <row r="276">
          <cell r="A276" t="str">
            <v>87-52-0503</v>
          </cell>
          <cell r="B276">
            <v>35</v>
          </cell>
          <cell r="C276">
            <v>35</v>
          </cell>
        </row>
        <row r="277">
          <cell r="A277" t="str">
            <v>87-52-0511</v>
          </cell>
          <cell r="B277">
            <v>0</v>
          </cell>
          <cell r="C277">
            <v>0</v>
          </cell>
        </row>
        <row r="278">
          <cell r="A278" t="str">
            <v>87-52-0512</v>
          </cell>
          <cell r="B278">
            <v>0</v>
          </cell>
          <cell r="C278">
            <v>0</v>
          </cell>
        </row>
        <row r="279">
          <cell r="A279" t="str">
            <v>87-52-0515</v>
          </cell>
          <cell r="B279">
            <v>25</v>
          </cell>
          <cell r="C279">
            <v>25</v>
          </cell>
        </row>
        <row r="280">
          <cell r="A280" t="str">
            <v>87-52-0516</v>
          </cell>
          <cell r="B280">
            <v>-15</v>
          </cell>
          <cell r="C280">
            <v>0</v>
          </cell>
        </row>
        <row r="281">
          <cell r="A281" t="str">
            <v>87-52-0526</v>
          </cell>
          <cell r="B281">
            <v>30</v>
          </cell>
          <cell r="C281">
            <v>30</v>
          </cell>
        </row>
        <row r="282">
          <cell r="A282" t="str">
            <v>87-52-0541</v>
          </cell>
          <cell r="B282">
            <v>60</v>
          </cell>
          <cell r="C282">
            <v>60</v>
          </cell>
        </row>
        <row r="283">
          <cell r="A283" t="str">
            <v>87-52-0542</v>
          </cell>
          <cell r="B283">
            <v>-30</v>
          </cell>
          <cell r="C283">
            <v>0</v>
          </cell>
        </row>
        <row r="284">
          <cell r="A284" t="str">
            <v>87-52-0551</v>
          </cell>
          <cell r="B284">
            <v>30</v>
          </cell>
          <cell r="C284">
            <v>30</v>
          </cell>
        </row>
        <row r="285">
          <cell r="A285" t="str">
            <v>87-52-0552</v>
          </cell>
          <cell r="B285">
            <v>20</v>
          </cell>
          <cell r="C285">
            <v>20</v>
          </cell>
        </row>
        <row r="286">
          <cell r="A286" t="str">
            <v>87-52-0575</v>
          </cell>
          <cell r="B286">
            <v>65</v>
          </cell>
          <cell r="C286">
            <v>65</v>
          </cell>
        </row>
        <row r="287">
          <cell r="A287" t="str">
            <v>87-52-0576</v>
          </cell>
          <cell r="B287">
            <v>65</v>
          </cell>
          <cell r="C287">
            <v>65</v>
          </cell>
        </row>
        <row r="288">
          <cell r="A288" t="str">
            <v>87-52-0579</v>
          </cell>
          <cell r="B288">
            <v>55</v>
          </cell>
          <cell r="C288">
            <v>55</v>
          </cell>
        </row>
        <row r="289">
          <cell r="A289" t="str">
            <v>87-52-0585</v>
          </cell>
          <cell r="B289">
            <v>20</v>
          </cell>
          <cell r="C289">
            <v>20</v>
          </cell>
        </row>
        <row r="290">
          <cell r="A290" t="str">
            <v>87-77-0017</v>
          </cell>
          <cell r="B290">
            <v>0</v>
          </cell>
          <cell r="C290">
            <v>0</v>
          </cell>
        </row>
        <row r="291">
          <cell r="A291" t="str">
            <v>87-77-0023</v>
          </cell>
          <cell r="B291">
            <v>40</v>
          </cell>
          <cell r="C291">
            <v>40</v>
          </cell>
        </row>
        <row r="292">
          <cell r="A292" t="str">
            <v>87-77-0039</v>
          </cell>
          <cell r="B292">
            <v>0</v>
          </cell>
          <cell r="C292">
            <v>0</v>
          </cell>
        </row>
        <row r="293">
          <cell r="A293" t="str">
            <v>87-77-0040</v>
          </cell>
          <cell r="B293">
            <v>20</v>
          </cell>
          <cell r="C293">
            <v>20</v>
          </cell>
        </row>
        <row r="294">
          <cell r="A294" t="str">
            <v>87-77-0045</v>
          </cell>
          <cell r="B294">
            <v>0</v>
          </cell>
          <cell r="C294">
            <v>0</v>
          </cell>
        </row>
        <row r="295">
          <cell r="A295" t="str">
            <v>87-77-0053</v>
          </cell>
          <cell r="B295">
            <v>0</v>
          </cell>
          <cell r="C295">
            <v>0</v>
          </cell>
        </row>
        <row r="296">
          <cell r="A296" t="str">
            <v>87-77-1308</v>
          </cell>
          <cell r="B296">
            <v>0</v>
          </cell>
          <cell r="C296">
            <v>0</v>
          </cell>
        </row>
        <row r="297">
          <cell r="A297" t="str">
            <v>87-77-1314</v>
          </cell>
          <cell r="B297">
            <v>52</v>
          </cell>
          <cell r="C297">
            <v>52</v>
          </cell>
        </row>
        <row r="298">
          <cell r="A298" t="str">
            <v>87-77-1315</v>
          </cell>
          <cell r="B298">
            <v>45</v>
          </cell>
          <cell r="C298">
            <v>45</v>
          </cell>
        </row>
        <row r="299">
          <cell r="A299" t="str">
            <v>87-77-1331</v>
          </cell>
          <cell r="B299">
            <v>0</v>
          </cell>
          <cell r="C299">
            <v>0</v>
          </cell>
        </row>
        <row r="300">
          <cell r="A300" t="str">
            <v>87-77-1332</v>
          </cell>
          <cell r="B300">
            <v>45</v>
          </cell>
          <cell r="C300">
            <v>45</v>
          </cell>
        </row>
        <row r="301">
          <cell r="A301" t="str">
            <v>87-77-1336</v>
          </cell>
          <cell r="B301">
            <v>0</v>
          </cell>
          <cell r="C301">
            <v>0</v>
          </cell>
        </row>
        <row r="302">
          <cell r="A302" t="str">
            <v>87-77-1344</v>
          </cell>
          <cell r="B302">
            <v>0</v>
          </cell>
          <cell r="C302">
            <v>0</v>
          </cell>
        </row>
        <row r="303">
          <cell r="A303" t="str">
            <v>87-77-1346</v>
          </cell>
          <cell r="B303">
            <v>95</v>
          </cell>
          <cell r="C303">
            <v>95</v>
          </cell>
        </row>
        <row r="304">
          <cell r="A304" t="str">
            <v>87-77-1379</v>
          </cell>
          <cell r="B304">
            <v>-15</v>
          </cell>
          <cell r="C304">
            <v>0</v>
          </cell>
        </row>
        <row r="305">
          <cell r="A305" t="str">
            <v>87-77-1381</v>
          </cell>
          <cell r="B305">
            <v>55</v>
          </cell>
          <cell r="C305">
            <v>55</v>
          </cell>
        </row>
        <row r="306">
          <cell r="A306" t="str">
            <v>87-77-1399</v>
          </cell>
          <cell r="B306">
            <v>35</v>
          </cell>
          <cell r="C306">
            <v>35</v>
          </cell>
        </row>
        <row r="307">
          <cell r="A307" t="str">
            <v>87-77-1422</v>
          </cell>
          <cell r="B307">
            <v>0</v>
          </cell>
          <cell r="C307">
            <v>0</v>
          </cell>
        </row>
        <row r="308">
          <cell r="A308" t="str">
            <v>87-77-1428</v>
          </cell>
          <cell r="B308">
            <v>210</v>
          </cell>
          <cell r="C308">
            <v>210</v>
          </cell>
        </row>
        <row r="309">
          <cell r="A309" t="str">
            <v>87-77-1434</v>
          </cell>
          <cell r="B309">
            <v>195</v>
          </cell>
          <cell r="C309">
            <v>195</v>
          </cell>
        </row>
        <row r="310">
          <cell r="A310" t="str">
            <v>87-77-1456</v>
          </cell>
          <cell r="B310">
            <v>0</v>
          </cell>
          <cell r="C310">
            <v>0</v>
          </cell>
        </row>
        <row r="311">
          <cell r="A311" t="str">
            <v>87-77-1472</v>
          </cell>
          <cell r="B311">
            <v>20</v>
          </cell>
          <cell r="C311">
            <v>20</v>
          </cell>
        </row>
        <row r="312">
          <cell r="A312" t="str">
            <v>87-77-1479</v>
          </cell>
          <cell r="B312">
            <v>0</v>
          </cell>
          <cell r="C312">
            <v>0</v>
          </cell>
        </row>
        <row r="313">
          <cell r="A313" t="str">
            <v>87-77-1501</v>
          </cell>
          <cell r="B313">
            <v>0</v>
          </cell>
          <cell r="C313">
            <v>0</v>
          </cell>
        </row>
        <row r="314">
          <cell r="A314" t="str">
            <v>87-77-1556</v>
          </cell>
          <cell r="B314">
            <v>190</v>
          </cell>
          <cell r="C314">
            <v>190</v>
          </cell>
        </row>
        <row r="315">
          <cell r="A315" t="str">
            <v>87-77-1557</v>
          </cell>
          <cell r="B315">
            <v>0</v>
          </cell>
          <cell r="C315">
            <v>0</v>
          </cell>
        </row>
        <row r="316">
          <cell r="A316" t="str">
            <v>87-77-1606</v>
          </cell>
          <cell r="B316">
            <v>-20</v>
          </cell>
          <cell r="C316">
            <v>0</v>
          </cell>
        </row>
        <row r="317">
          <cell r="A317" t="str">
            <v>87-77-1643</v>
          </cell>
          <cell r="B317">
            <v>-40</v>
          </cell>
          <cell r="C317">
            <v>0</v>
          </cell>
        </row>
        <row r="318">
          <cell r="A318" t="str">
            <v>87-77-1654</v>
          </cell>
          <cell r="B318">
            <v>20</v>
          </cell>
          <cell r="C318">
            <v>20</v>
          </cell>
        </row>
        <row r="319">
          <cell r="A319" t="str">
            <v>87-77-1691</v>
          </cell>
          <cell r="B319">
            <v>70</v>
          </cell>
          <cell r="C319">
            <v>70</v>
          </cell>
        </row>
        <row r="320">
          <cell r="A320" t="str">
            <v>87-77-1692</v>
          </cell>
          <cell r="B320">
            <v>-10</v>
          </cell>
          <cell r="C320">
            <v>0</v>
          </cell>
        </row>
        <row r="321">
          <cell r="A321" t="str">
            <v>87-77-1706</v>
          </cell>
          <cell r="B321">
            <v>105</v>
          </cell>
          <cell r="C321">
            <v>105</v>
          </cell>
        </row>
        <row r="322">
          <cell r="A322" t="str">
            <v>87-77-1707</v>
          </cell>
          <cell r="B322">
            <v>175</v>
          </cell>
          <cell r="C322">
            <v>175</v>
          </cell>
        </row>
        <row r="323">
          <cell r="A323" t="str">
            <v>87-77-1733</v>
          </cell>
          <cell r="B323">
            <v>10</v>
          </cell>
          <cell r="C323">
            <v>10</v>
          </cell>
        </row>
        <row r="324">
          <cell r="A324" t="str">
            <v>87-77-1735</v>
          </cell>
          <cell r="B324">
            <v>2</v>
          </cell>
          <cell r="C324">
            <v>2</v>
          </cell>
        </row>
        <row r="325">
          <cell r="A325" t="str">
            <v>87-77-1736</v>
          </cell>
          <cell r="B325">
            <v>-25</v>
          </cell>
          <cell r="C325">
            <v>0</v>
          </cell>
        </row>
        <row r="326">
          <cell r="A326" t="str">
            <v>87-77-1737</v>
          </cell>
          <cell r="B326">
            <v>5</v>
          </cell>
          <cell r="C326">
            <v>5</v>
          </cell>
        </row>
        <row r="327">
          <cell r="A327" t="str">
            <v>87-77-1767</v>
          </cell>
          <cell r="B327">
            <v>45</v>
          </cell>
          <cell r="C327">
            <v>45</v>
          </cell>
        </row>
        <row r="328">
          <cell r="A328" t="str">
            <v>87-77-1768</v>
          </cell>
          <cell r="B328">
            <v>-45</v>
          </cell>
          <cell r="C328">
            <v>0</v>
          </cell>
        </row>
        <row r="329">
          <cell r="A329" t="str">
            <v>87-77-1788</v>
          </cell>
          <cell r="B329">
            <v>70</v>
          </cell>
          <cell r="C329">
            <v>70</v>
          </cell>
        </row>
        <row r="330">
          <cell r="A330" t="str">
            <v>87-77-1789</v>
          </cell>
          <cell r="B330">
            <v>-30</v>
          </cell>
          <cell r="C330">
            <v>0</v>
          </cell>
        </row>
        <row r="331">
          <cell r="A331" t="str">
            <v>87-77-1830</v>
          </cell>
          <cell r="B331">
            <v>5</v>
          </cell>
          <cell r="C331">
            <v>5</v>
          </cell>
        </row>
        <row r="332">
          <cell r="A332" t="str">
            <v>87-77-1834</v>
          </cell>
          <cell r="B332">
            <v>0</v>
          </cell>
          <cell r="C332">
            <v>0</v>
          </cell>
        </row>
        <row r="333">
          <cell r="A333" t="str">
            <v>87-77-1848</v>
          </cell>
          <cell r="B333">
            <v>0</v>
          </cell>
          <cell r="C333">
            <v>0</v>
          </cell>
        </row>
        <row r="334">
          <cell r="A334" t="str">
            <v>87-77-1858</v>
          </cell>
          <cell r="B334">
            <v>-5</v>
          </cell>
          <cell r="C334">
            <v>0</v>
          </cell>
        </row>
        <row r="335">
          <cell r="A335" t="str">
            <v>87-77-1859</v>
          </cell>
          <cell r="B335">
            <v>40</v>
          </cell>
          <cell r="C335">
            <v>40</v>
          </cell>
        </row>
        <row r="336">
          <cell r="A336" t="str">
            <v>87-77-1862</v>
          </cell>
          <cell r="B336">
            <v>35</v>
          </cell>
          <cell r="C336">
            <v>35</v>
          </cell>
        </row>
        <row r="337">
          <cell r="A337" t="str">
            <v>87-77-1871</v>
          </cell>
          <cell r="B337">
            <v>0</v>
          </cell>
          <cell r="C337">
            <v>0</v>
          </cell>
        </row>
        <row r="338">
          <cell r="A338" t="str">
            <v>87-77-1904</v>
          </cell>
          <cell r="B338">
            <v>0</v>
          </cell>
          <cell r="C338">
            <v>0</v>
          </cell>
        </row>
        <row r="339">
          <cell r="A339" t="str">
            <v>87-77-1908</v>
          </cell>
          <cell r="B339">
            <v>0</v>
          </cell>
          <cell r="C339">
            <v>0</v>
          </cell>
        </row>
      </sheetData>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1 (2)"/>
      <sheetName val="2021"/>
      <sheetName val="2022"/>
    </sheetNames>
    <sheetDataSet>
      <sheetData sheetId="0" refreshError="1"/>
      <sheetData sheetId="1">
        <row r="22">
          <cell r="A22" t="str">
            <v>Артикул</v>
          </cell>
          <cell r="C22" t="str">
            <v>Сорт</v>
          </cell>
          <cell r="D22" t="str">
            <v>Размер корней</v>
          </cell>
          <cell r="E22" t="str">
            <v>Вместимость в ящик, шт.</v>
          </cell>
          <cell r="F22" t="str">
            <v>Цена, €       при заказе целого ящика</v>
          </cell>
          <cell r="G22" t="str">
            <v>Цена, €           при заказе менее ящика на сорт</v>
          </cell>
          <cell r="H22" t="str">
            <v>Заказ шт, кратно 25</v>
          </cell>
          <cell r="I22" t="str">
            <v>Целых ящиков</v>
          </cell>
          <cell r="J22" t="str">
            <v>Остаток (не целых)</v>
          </cell>
          <cell r="K22" t="str">
            <v>Ящиков (рассчетно)</v>
          </cell>
          <cell r="L22" t="str">
            <v xml:space="preserve">Сумма за корни, €  </v>
          </cell>
          <cell r="M22" t="str">
            <v>Награды и ремарки</v>
          </cell>
          <cell r="N22" t="str">
            <v>Основной цвет листьев</v>
          </cell>
          <cell r="O22" t="str">
            <v>Цвет середины листа</v>
          </cell>
          <cell r="P22" t="str">
            <v>Цвет края листа</v>
          </cell>
          <cell r="Q22" t="str">
            <v>Размер взрослого растения (S - small, m - medium, l - large)</v>
          </cell>
          <cell r="R22" t="str">
            <v>Запах</v>
          </cell>
          <cell r="S22" t="str">
            <v>Особенность</v>
          </cell>
          <cell r="T22" t="str">
            <v>Устойчивость к солнцу</v>
          </cell>
          <cell r="U22" t="str">
            <v>Устойчивость к слизням</v>
          </cell>
        </row>
        <row r="23">
          <cell r="A23" t="str">
            <v>*</v>
          </cell>
          <cell r="C23" t="str">
            <v>Коллекция 1</v>
          </cell>
        </row>
        <row r="24">
          <cell r="A24" t="str">
            <v>87-107-0001</v>
          </cell>
          <cell r="B24" t="str">
            <v>фото</v>
          </cell>
          <cell r="C24" t="str">
            <v>Abiqua Drinking Gourd</v>
          </cell>
          <cell r="D24" t="str">
            <v>стандартный</v>
          </cell>
          <cell r="E24">
            <v>250</v>
          </cell>
          <cell r="F24">
            <v>0.52</v>
          </cell>
          <cell r="G24">
            <v>0.92</v>
          </cell>
          <cell r="I24">
            <v>0</v>
          </cell>
          <cell r="J24">
            <v>0</v>
          </cell>
          <cell r="K24" t="str">
            <v>-</v>
          </cell>
          <cell r="L24">
            <v>0</v>
          </cell>
          <cell r="N24" t="str">
            <v>голубой</v>
          </cell>
          <cell r="O24" t="str">
            <v xml:space="preserve"> </v>
          </cell>
          <cell r="P24" t="str">
            <v xml:space="preserve"> </v>
          </cell>
          <cell r="Q24" t="str">
            <v>ML</v>
          </cell>
          <cell r="S24" t="str">
            <v>морщинистая</v>
          </cell>
          <cell r="T24" t="str">
            <v xml:space="preserve"> </v>
          </cell>
        </row>
        <row r="25">
          <cell r="A25" t="str">
            <v>87-107-0002</v>
          </cell>
          <cell r="B25" t="str">
            <v>фото</v>
          </cell>
          <cell r="C25" t="str">
            <v>American Halo</v>
          </cell>
          <cell r="D25" t="str">
            <v>стандартный</v>
          </cell>
          <cell r="E25">
            <v>250</v>
          </cell>
          <cell r="F25">
            <v>0.76</v>
          </cell>
          <cell r="G25">
            <v>1.17</v>
          </cell>
          <cell r="I25">
            <v>0</v>
          </cell>
          <cell r="J25">
            <v>0</v>
          </cell>
          <cell r="K25" t="str">
            <v>-</v>
          </cell>
          <cell r="L25">
            <v>0</v>
          </cell>
          <cell r="N25" t="str">
            <v xml:space="preserve"> </v>
          </cell>
          <cell r="O25" t="str">
            <v>голубой</v>
          </cell>
          <cell r="P25" t="str">
            <v>кремовый</v>
          </cell>
          <cell r="Q25" t="str">
            <v>L</v>
          </cell>
          <cell r="T25" t="str">
            <v xml:space="preserve"> </v>
          </cell>
        </row>
        <row r="26">
          <cell r="A26" t="str">
            <v>87-107-0004</v>
          </cell>
          <cell r="B26" t="str">
            <v>фото</v>
          </cell>
          <cell r="C26" t="str">
            <v>Band of Gold</v>
          </cell>
          <cell r="D26" t="str">
            <v>стандартный</v>
          </cell>
          <cell r="E26">
            <v>250</v>
          </cell>
          <cell r="F26">
            <v>0.76</v>
          </cell>
          <cell r="G26">
            <v>1.17</v>
          </cell>
          <cell r="I26">
            <v>0</v>
          </cell>
          <cell r="J26">
            <v>0</v>
          </cell>
          <cell r="K26" t="str">
            <v>-</v>
          </cell>
          <cell r="L26">
            <v>0</v>
          </cell>
          <cell r="N26" t="str">
            <v>зеленый</v>
          </cell>
          <cell r="O26" t="str">
            <v xml:space="preserve"> </v>
          </cell>
          <cell r="P26" t="str">
            <v>золотой</v>
          </cell>
          <cell r="Q26" t="str">
            <v>M</v>
          </cell>
          <cell r="S26" t="str">
            <v>большие листя с золотыми краями</v>
          </cell>
          <cell r="T26" t="str">
            <v xml:space="preserve"> </v>
          </cell>
        </row>
        <row r="27">
          <cell r="A27" t="str">
            <v>87-107-0003</v>
          </cell>
          <cell r="B27" t="str">
            <v>фото</v>
          </cell>
          <cell r="C27" t="str">
            <v>Barbara Ann</v>
          </cell>
          <cell r="D27" t="str">
            <v>стандартный</v>
          </cell>
          <cell r="E27">
            <v>250</v>
          </cell>
          <cell r="F27">
            <v>0.88</v>
          </cell>
          <cell r="G27">
            <v>1.28</v>
          </cell>
          <cell r="I27">
            <v>0</v>
          </cell>
          <cell r="J27">
            <v>0</v>
          </cell>
          <cell r="K27" t="str">
            <v>-</v>
          </cell>
          <cell r="L27">
            <v>0</v>
          </cell>
          <cell r="M27" t="str">
            <v>new</v>
          </cell>
          <cell r="N27" t="str">
            <v>зеленый</v>
          </cell>
          <cell r="O27" t="str">
            <v>зеленый с серо-голубыми полосами</v>
          </cell>
          <cell r="P27" t="str">
            <v>светлый, кремовый</v>
          </cell>
          <cell r="Q27" t="str">
            <v xml:space="preserve">l </v>
          </cell>
          <cell r="T27" t="str">
            <v xml:space="preserve"> </v>
          </cell>
        </row>
        <row r="28">
          <cell r="A28" t="str">
            <v>87-107-0005</v>
          </cell>
          <cell r="B28" t="str">
            <v>фото</v>
          </cell>
          <cell r="C28" t="str">
            <v>Bedazzled</v>
          </cell>
          <cell r="D28" t="str">
            <v>стандартный</v>
          </cell>
          <cell r="E28">
            <v>250</v>
          </cell>
          <cell r="F28">
            <v>0.64</v>
          </cell>
          <cell r="G28">
            <v>1.04</v>
          </cell>
          <cell r="I28">
            <v>0</v>
          </cell>
          <cell r="J28">
            <v>0</v>
          </cell>
          <cell r="K28" t="str">
            <v>-</v>
          </cell>
          <cell r="L28">
            <v>0</v>
          </cell>
          <cell r="M28" t="str">
            <v>new</v>
          </cell>
          <cell r="N28" t="str">
            <v>сине-зеленый</v>
          </cell>
          <cell r="O28" t="str">
            <v>сине-зеленый</v>
          </cell>
          <cell r="P28" t="str">
            <v>белый</v>
          </cell>
          <cell r="Q28" t="str">
            <v>L</v>
          </cell>
          <cell r="R28" t="str">
            <v>да</v>
          </cell>
          <cell r="S28" t="str">
            <v>пышное цветение, гофре на листьях</v>
          </cell>
          <cell r="T28" t="str">
            <v xml:space="preserve"> </v>
          </cell>
        </row>
        <row r="29">
          <cell r="A29" t="str">
            <v>87-107-0006</v>
          </cell>
          <cell r="B29" t="str">
            <v>фото</v>
          </cell>
          <cell r="C29" t="str">
            <v>Ben Vernooij</v>
          </cell>
          <cell r="D29" t="str">
            <v>стандартный</v>
          </cell>
          <cell r="E29">
            <v>250</v>
          </cell>
          <cell r="F29">
            <v>1.57</v>
          </cell>
          <cell r="G29">
            <v>1.97</v>
          </cell>
          <cell r="I29">
            <v>0</v>
          </cell>
          <cell r="J29">
            <v>0</v>
          </cell>
          <cell r="K29" t="str">
            <v>-</v>
          </cell>
          <cell r="L29">
            <v>0</v>
          </cell>
          <cell r="M29" t="str">
            <v>new</v>
          </cell>
          <cell r="N29" t="str">
            <v>зеленый</v>
          </cell>
          <cell r="O29" t="str">
            <v>зеленый с переходом в желтый</v>
          </cell>
          <cell r="P29" t="str">
            <v>желтый</v>
          </cell>
          <cell r="Q29" t="str">
            <v>M</v>
          </cell>
          <cell r="S29" t="str">
            <v>скругленные листья</v>
          </cell>
          <cell r="T29" t="str">
            <v xml:space="preserve"> </v>
          </cell>
        </row>
        <row r="30">
          <cell r="A30" t="str">
            <v>87-107-0007</v>
          </cell>
          <cell r="B30" t="str">
            <v>фото</v>
          </cell>
          <cell r="C30" t="str">
            <v>Blue Angel</v>
          </cell>
          <cell r="D30" t="str">
            <v>стандартный</v>
          </cell>
          <cell r="E30">
            <v>250</v>
          </cell>
          <cell r="F30">
            <v>0.8</v>
          </cell>
          <cell r="G30">
            <v>1.21</v>
          </cell>
          <cell r="I30">
            <v>0</v>
          </cell>
          <cell r="J30">
            <v>0</v>
          </cell>
          <cell r="K30" t="str">
            <v>-</v>
          </cell>
          <cell r="L30">
            <v>0</v>
          </cell>
          <cell r="N30" t="str">
            <v>голубой/ зеленый</v>
          </cell>
          <cell r="O30" t="str">
            <v xml:space="preserve"> </v>
          </cell>
          <cell r="P30" t="str">
            <v xml:space="preserve"> </v>
          </cell>
          <cell r="Q30" t="str">
            <v>L</v>
          </cell>
          <cell r="T30" t="str">
            <v xml:space="preserve"> </v>
          </cell>
        </row>
        <row r="31">
          <cell r="A31" t="str">
            <v>87-107-0008</v>
          </cell>
          <cell r="B31" t="str">
            <v>фото</v>
          </cell>
          <cell r="C31" t="str">
            <v>Blue Cadet</v>
          </cell>
          <cell r="D31" t="str">
            <v>стандартный</v>
          </cell>
          <cell r="E31">
            <v>250</v>
          </cell>
          <cell r="F31">
            <v>0.6</v>
          </cell>
          <cell r="G31">
            <v>1</v>
          </cell>
          <cell r="I31">
            <v>0</v>
          </cell>
          <cell r="J31">
            <v>0</v>
          </cell>
          <cell r="K31" t="str">
            <v>-</v>
          </cell>
          <cell r="L31">
            <v>0</v>
          </cell>
          <cell r="N31" t="str">
            <v>голубой</v>
          </cell>
          <cell r="O31" t="str">
            <v xml:space="preserve"> </v>
          </cell>
          <cell r="P31" t="str">
            <v xml:space="preserve"> </v>
          </cell>
          <cell r="Q31" t="str">
            <v>SM</v>
          </cell>
          <cell r="T31" t="str">
            <v xml:space="preserve"> </v>
          </cell>
        </row>
        <row r="32">
          <cell r="A32" t="str">
            <v>87-107-0009</v>
          </cell>
          <cell r="B32" t="str">
            <v>фото</v>
          </cell>
          <cell r="C32" t="str">
            <v>Blue Flame</v>
          </cell>
          <cell r="D32" t="str">
            <v>стандартный</v>
          </cell>
          <cell r="E32">
            <v>250</v>
          </cell>
          <cell r="F32">
            <v>0.72</v>
          </cell>
          <cell r="G32">
            <v>1.1200000000000001</v>
          </cell>
          <cell r="I32">
            <v>0</v>
          </cell>
          <cell r="J32">
            <v>0</v>
          </cell>
          <cell r="K32" t="str">
            <v>-</v>
          </cell>
          <cell r="L32">
            <v>0</v>
          </cell>
          <cell r="M32" t="str">
            <v>new</v>
          </cell>
          <cell r="N32" t="str">
            <v>зеленый</v>
          </cell>
          <cell r="O32" t="str">
            <v>сине-зеленый</v>
          </cell>
          <cell r="P32" t="str">
            <v>белый</v>
          </cell>
          <cell r="Q32" t="str">
            <v>M</v>
          </cell>
          <cell r="R32" t="str">
            <v xml:space="preserve"> </v>
          </cell>
          <cell r="S32" t="str">
            <v>оригинальная форма листьев</v>
          </cell>
          <cell r="T32" t="str">
            <v xml:space="preserve"> </v>
          </cell>
        </row>
        <row r="33">
          <cell r="A33" t="str">
            <v>87-107-0010</v>
          </cell>
          <cell r="B33" t="str">
            <v>фото</v>
          </cell>
          <cell r="C33" t="str">
            <v>Blue Hawaii</v>
          </cell>
          <cell r="D33" t="str">
            <v>стандартный</v>
          </cell>
          <cell r="E33">
            <v>250</v>
          </cell>
          <cell r="F33">
            <v>0.72</v>
          </cell>
          <cell r="G33">
            <v>1.1200000000000001</v>
          </cell>
          <cell r="I33">
            <v>0</v>
          </cell>
          <cell r="J33">
            <v>0</v>
          </cell>
          <cell r="K33" t="str">
            <v>-</v>
          </cell>
          <cell r="L33">
            <v>0</v>
          </cell>
          <cell r="M33" t="str">
            <v>new</v>
          </cell>
          <cell r="N33" t="str">
            <v>сине-зеленый</v>
          </cell>
          <cell r="O33" t="str">
            <v>сине-зеленый</v>
          </cell>
          <cell r="P33" t="str">
            <v>белый</v>
          </cell>
          <cell r="Q33" t="str">
            <v>L</v>
          </cell>
          <cell r="R33" t="str">
            <v>да</v>
          </cell>
          <cell r="S33" t="str">
            <v>пышное цветение, гофре на листьях</v>
          </cell>
          <cell r="T33" t="str">
            <v xml:space="preserve"> </v>
          </cell>
        </row>
        <row r="34">
          <cell r="A34" t="str">
            <v>87-107-0011</v>
          </cell>
          <cell r="B34" t="str">
            <v>фото</v>
          </cell>
          <cell r="C34" t="str">
            <v>Blue Mouse Ears</v>
          </cell>
          <cell r="D34" t="str">
            <v>стандартный</v>
          </cell>
          <cell r="E34">
            <v>250</v>
          </cell>
          <cell r="F34">
            <v>0.6</v>
          </cell>
          <cell r="G34">
            <v>1</v>
          </cell>
          <cell r="I34">
            <v>0</v>
          </cell>
          <cell r="J34">
            <v>0</v>
          </cell>
          <cell r="K34" t="str">
            <v>-</v>
          </cell>
          <cell r="L34">
            <v>0</v>
          </cell>
          <cell r="N34" t="str">
            <v>голубой</v>
          </cell>
          <cell r="O34" t="str">
            <v xml:space="preserve"> </v>
          </cell>
          <cell r="P34" t="str">
            <v xml:space="preserve"> </v>
          </cell>
          <cell r="Q34" t="str">
            <v>S</v>
          </cell>
          <cell r="T34" t="str">
            <v xml:space="preserve"> </v>
          </cell>
          <cell r="U34" t="str">
            <v>ДА</v>
          </cell>
        </row>
        <row r="35">
          <cell r="A35" t="str">
            <v>87-107-0012</v>
          </cell>
          <cell r="B35" t="str">
            <v>фото</v>
          </cell>
          <cell r="C35" t="str">
            <v>Bressingham Blue</v>
          </cell>
          <cell r="D35" t="str">
            <v>стандартный</v>
          </cell>
          <cell r="E35">
            <v>250</v>
          </cell>
          <cell r="F35">
            <v>0.48</v>
          </cell>
          <cell r="G35">
            <v>0.88</v>
          </cell>
          <cell r="I35">
            <v>0</v>
          </cell>
          <cell r="J35">
            <v>0</v>
          </cell>
          <cell r="K35" t="str">
            <v>-</v>
          </cell>
          <cell r="L35">
            <v>0</v>
          </cell>
          <cell r="N35" t="str">
            <v>голубой</v>
          </cell>
          <cell r="O35" t="str">
            <v xml:space="preserve"> </v>
          </cell>
          <cell r="P35" t="str">
            <v xml:space="preserve"> </v>
          </cell>
          <cell r="Q35" t="str">
            <v>ML</v>
          </cell>
          <cell r="T35" t="str">
            <v xml:space="preserve"> </v>
          </cell>
        </row>
        <row r="36">
          <cell r="A36" t="str">
            <v>87-107-0013</v>
          </cell>
          <cell r="B36" t="str">
            <v>фото</v>
          </cell>
          <cell r="C36" t="str">
            <v>Brother Stefan</v>
          </cell>
          <cell r="D36" t="str">
            <v>стандартный</v>
          </cell>
          <cell r="E36">
            <v>250</v>
          </cell>
          <cell r="F36">
            <v>1.57</v>
          </cell>
          <cell r="G36">
            <v>1.97</v>
          </cell>
          <cell r="I36">
            <v>0</v>
          </cell>
          <cell r="J36">
            <v>0</v>
          </cell>
          <cell r="K36" t="str">
            <v>-</v>
          </cell>
          <cell r="L36">
            <v>0</v>
          </cell>
          <cell r="M36" t="str">
            <v>new</v>
          </cell>
          <cell r="N36" t="str">
            <v>желтый</v>
          </cell>
          <cell r="O36" t="str">
            <v>желтый</v>
          </cell>
          <cell r="P36" t="str">
            <v>зеленый</v>
          </cell>
          <cell r="Q36" t="str">
            <v>L</v>
          </cell>
          <cell r="S36" t="str">
            <v>скругленные плотные листья, долго сохраняет свежесть</v>
          </cell>
          <cell r="T36" t="str">
            <v xml:space="preserve"> </v>
          </cell>
        </row>
        <row r="37">
          <cell r="A37" t="str">
            <v>87-107-0014</v>
          </cell>
          <cell r="B37" t="str">
            <v>фото</v>
          </cell>
          <cell r="C37" t="str">
            <v>Cherry Berry</v>
          </cell>
          <cell r="D37" t="str">
            <v>стандартный</v>
          </cell>
          <cell r="E37">
            <v>250</v>
          </cell>
          <cell r="F37">
            <v>1.26</v>
          </cell>
          <cell r="G37">
            <v>1.66</v>
          </cell>
          <cell r="I37">
            <v>0</v>
          </cell>
          <cell r="J37">
            <v>0</v>
          </cell>
          <cell r="K37" t="str">
            <v>-</v>
          </cell>
          <cell r="L37">
            <v>0</v>
          </cell>
          <cell r="M37" t="str">
            <v>new</v>
          </cell>
          <cell r="N37" t="str">
            <v>белый</v>
          </cell>
          <cell r="O37" t="str">
            <v>белый</v>
          </cell>
          <cell r="P37" t="str">
            <v>зеленый</v>
          </cell>
          <cell r="Q37" t="str">
            <v>M</v>
          </cell>
          <cell r="S37" t="str">
            <v>фиолетовые цветки</v>
          </cell>
          <cell r="T37" t="str">
            <v>ДА</v>
          </cell>
        </row>
        <row r="38">
          <cell r="A38" t="str">
            <v>87-107-0015</v>
          </cell>
          <cell r="B38" t="str">
            <v>фото</v>
          </cell>
          <cell r="C38" t="str">
            <v>Christmas Pageant</v>
          </cell>
          <cell r="D38" t="str">
            <v>стандартный</v>
          </cell>
          <cell r="E38">
            <v>250</v>
          </cell>
          <cell r="F38">
            <v>0.8</v>
          </cell>
          <cell r="G38">
            <v>1.2</v>
          </cell>
          <cell r="I38">
            <v>0</v>
          </cell>
          <cell r="J38">
            <v>0</v>
          </cell>
          <cell r="K38" t="str">
            <v>-</v>
          </cell>
          <cell r="L38">
            <v>0</v>
          </cell>
          <cell r="M38" t="str">
            <v>new</v>
          </cell>
          <cell r="N38" t="str">
            <v>зеленый</v>
          </cell>
          <cell r="O38" t="str">
            <v>зеленый</v>
          </cell>
          <cell r="P38" t="str">
            <v>белый</v>
          </cell>
          <cell r="Q38" t="str">
            <v>L</v>
          </cell>
          <cell r="R38" t="str">
            <v xml:space="preserve"> </v>
          </cell>
          <cell r="S38" t="str">
            <v>сиреневые цветки, округлые листья</v>
          </cell>
          <cell r="T38" t="str">
            <v xml:space="preserve"> </v>
          </cell>
        </row>
        <row r="39">
          <cell r="A39" t="str">
            <v>87-107-0016</v>
          </cell>
          <cell r="B39" t="str">
            <v>фото</v>
          </cell>
          <cell r="C39" t="str">
            <v>Cinderella</v>
          </cell>
          <cell r="D39" t="str">
            <v>стандартный</v>
          </cell>
          <cell r="E39">
            <v>250</v>
          </cell>
          <cell r="F39">
            <v>1.1100000000000001</v>
          </cell>
          <cell r="G39">
            <v>1.51</v>
          </cell>
          <cell r="I39">
            <v>0</v>
          </cell>
          <cell r="J39">
            <v>0</v>
          </cell>
          <cell r="K39" t="str">
            <v>-</v>
          </cell>
          <cell r="L39">
            <v>0</v>
          </cell>
          <cell r="M39" t="str">
            <v>new</v>
          </cell>
          <cell r="N39" t="str">
            <v>зеленый</v>
          </cell>
          <cell r="O39" t="str">
            <v>зеленый</v>
          </cell>
          <cell r="P39" t="str">
            <v>светло-зеленый</v>
          </cell>
          <cell r="Q39" t="str">
            <v>L</v>
          </cell>
          <cell r="T39" t="str">
            <v xml:space="preserve"> </v>
          </cell>
        </row>
        <row r="40">
          <cell r="A40" t="str">
            <v>87-107-0017</v>
          </cell>
          <cell r="B40" t="str">
            <v>фото</v>
          </cell>
          <cell r="C40" t="str">
            <v>Climax</v>
          </cell>
          <cell r="D40" t="str">
            <v>стандартный</v>
          </cell>
          <cell r="E40">
            <v>250</v>
          </cell>
          <cell r="F40">
            <v>1.41</v>
          </cell>
          <cell r="G40">
            <v>1.81</v>
          </cell>
          <cell r="I40">
            <v>0</v>
          </cell>
          <cell r="J40">
            <v>0</v>
          </cell>
          <cell r="K40" t="str">
            <v>-</v>
          </cell>
          <cell r="L40">
            <v>0</v>
          </cell>
          <cell r="N40" t="str">
            <v xml:space="preserve"> </v>
          </cell>
          <cell r="O40" t="str">
            <v>сине-зеленый</v>
          </cell>
          <cell r="P40" t="str">
            <v>желтый</v>
          </cell>
          <cell r="Q40" t="str">
            <v>L</v>
          </cell>
          <cell r="T40" t="str">
            <v xml:space="preserve"> </v>
          </cell>
        </row>
        <row r="41">
          <cell r="A41" t="str">
            <v>87-107-0018</v>
          </cell>
          <cell r="B41" t="str">
            <v>фото</v>
          </cell>
          <cell r="C41" t="str">
            <v>Curly Fries</v>
          </cell>
          <cell r="D41" t="str">
            <v>стандартный</v>
          </cell>
          <cell r="E41">
            <v>250</v>
          </cell>
          <cell r="F41">
            <v>1.57</v>
          </cell>
          <cell r="G41">
            <v>1.97</v>
          </cell>
          <cell r="I41">
            <v>0</v>
          </cell>
          <cell r="J41">
            <v>0</v>
          </cell>
          <cell r="K41" t="str">
            <v>-</v>
          </cell>
          <cell r="L41">
            <v>0</v>
          </cell>
          <cell r="M41" t="str">
            <v>new</v>
          </cell>
          <cell r="N41" t="str">
            <v>желтый с бронзовым оттенком</v>
          </cell>
          <cell r="O41" t="str">
            <v>желтый с бронзовым оттенком</v>
          </cell>
          <cell r="P41" t="str">
            <v>желтый с бронзовым оттенком</v>
          </cell>
          <cell r="Q41" t="str">
            <v>S</v>
          </cell>
          <cell r="S41" t="str">
            <v>быстрый рост, пышный куст</v>
          </cell>
          <cell r="T41" t="str">
            <v xml:space="preserve"> </v>
          </cell>
        </row>
        <row r="42">
          <cell r="A42" t="str">
            <v>87-107-0019</v>
          </cell>
          <cell r="B42" t="str">
            <v>фото</v>
          </cell>
          <cell r="C42" t="str">
            <v>Devon Green</v>
          </cell>
          <cell r="D42" t="str">
            <v>стандартный</v>
          </cell>
          <cell r="E42">
            <v>250</v>
          </cell>
          <cell r="F42">
            <v>0.84</v>
          </cell>
          <cell r="G42">
            <v>1.25</v>
          </cell>
          <cell r="I42">
            <v>0</v>
          </cell>
          <cell r="J42">
            <v>0</v>
          </cell>
          <cell r="K42" t="str">
            <v>-</v>
          </cell>
          <cell r="L42">
            <v>0</v>
          </cell>
          <cell r="N42" t="str">
            <v>темно- зеленый</v>
          </cell>
          <cell r="O42" t="str">
            <v xml:space="preserve"> </v>
          </cell>
          <cell r="P42" t="str">
            <v xml:space="preserve"> </v>
          </cell>
          <cell r="Q42" t="str">
            <v>M</v>
          </cell>
          <cell r="S42" t="str">
            <v>глянцевые листья</v>
          </cell>
          <cell r="T42" t="str">
            <v xml:space="preserve"> </v>
          </cell>
          <cell r="U42" t="str">
            <v>ДА</v>
          </cell>
        </row>
        <row r="43">
          <cell r="A43" t="str">
            <v>87-107-0020</v>
          </cell>
          <cell r="B43" t="str">
            <v>фото</v>
          </cell>
          <cell r="C43" t="str">
            <v>Dream Queen</v>
          </cell>
          <cell r="D43" t="str">
            <v>стандартный</v>
          </cell>
          <cell r="E43">
            <v>250</v>
          </cell>
          <cell r="F43">
            <v>1.41</v>
          </cell>
          <cell r="G43">
            <v>1.81</v>
          </cell>
          <cell r="I43">
            <v>0</v>
          </cell>
          <cell r="J43">
            <v>0</v>
          </cell>
          <cell r="K43" t="str">
            <v>-</v>
          </cell>
          <cell r="L43">
            <v>0</v>
          </cell>
          <cell r="N43" t="str">
            <v xml:space="preserve"> </v>
          </cell>
          <cell r="O43" t="str">
            <v>кремовый</v>
          </cell>
          <cell r="P43" t="str">
            <v>голубой</v>
          </cell>
          <cell r="Q43" t="str">
            <v>S</v>
          </cell>
          <cell r="T43" t="str">
            <v xml:space="preserve"> </v>
          </cell>
        </row>
        <row r="44">
          <cell r="A44" t="str">
            <v>87-107-0021</v>
          </cell>
          <cell r="B44" t="str">
            <v>фото</v>
          </cell>
          <cell r="C44" t="str">
            <v>Earth Angel</v>
          </cell>
          <cell r="D44" t="str">
            <v>стандартный</v>
          </cell>
          <cell r="E44">
            <v>250</v>
          </cell>
          <cell r="F44">
            <v>0.92</v>
          </cell>
          <cell r="G44">
            <v>1.33</v>
          </cell>
          <cell r="I44">
            <v>0</v>
          </cell>
          <cell r="J44">
            <v>0</v>
          </cell>
          <cell r="K44" t="str">
            <v>-</v>
          </cell>
          <cell r="L44">
            <v>0</v>
          </cell>
          <cell r="M44" t="str">
            <v>Хоста 2009 года</v>
          </cell>
          <cell r="N44" t="str">
            <v xml:space="preserve"> </v>
          </cell>
          <cell r="O44" t="str">
            <v>сине-зеленый</v>
          </cell>
          <cell r="P44" t="str">
            <v>желтый</v>
          </cell>
          <cell r="Q44" t="str">
            <v>L</v>
          </cell>
          <cell r="T44" t="str">
            <v xml:space="preserve"> </v>
          </cell>
        </row>
        <row r="45">
          <cell r="A45" t="str">
            <v>87-107-0060</v>
          </cell>
          <cell r="B45" t="str">
            <v>фото</v>
          </cell>
          <cell r="C45" t="str">
            <v>Elegans</v>
          </cell>
          <cell r="D45" t="str">
            <v>стандартный</v>
          </cell>
          <cell r="E45">
            <v>250</v>
          </cell>
          <cell r="F45">
            <v>0.48</v>
          </cell>
          <cell r="G45">
            <v>0.88</v>
          </cell>
          <cell r="I45">
            <v>0</v>
          </cell>
          <cell r="J45">
            <v>0</v>
          </cell>
          <cell r="K45" t="str">
            <v>-</v>
          </cell>
          <cell r="L45">
            <v>0</v>
          </cell>
          <cell r="N45" t="str">
            <v>голубой</v>
          </cell>
          <cell r="O45" t="str">
            <v xml:space="preserve"> </v>
          </cell>
          <cell r="P45" t="str">
            <v xml:space="preserve"> </v>
          </cell>
          <cell r="Q45" t="str">
            <v>L</v>
          </cell>
          <cell r="T45" t="str">
            <v xml:space="preserve"> </v>
          </cell>
        </row>
        <row r="46">
          <cell r="A46" t="str">
            <v>87-107-0022</v>
          </cell>
          <cell r="B46" t="str">
            <v>фото</v>
          </cell>
          <cell r="C46" t="str">
            <v>Fire and Ice</v>
          </cell>
          <cell r="D46" t="str">
            <v>стандартный</v>
          </cell>
          <cell r="E46">
            <v>250</v>
          </cell>
          <cell r="F46">
            <v>1.49</v>
          </cell>
          <cell r="G46">
            <v>1.89</v>
          </cell>
          <cell r="I46">
            <v>0</v>
          </cell>
          <cell r="J46">
            <v>0</v>
          </cell>
          <cell r="K46" t="str">
            <v>-</v>
          </cell>
          <cell r="L46">
            <v>0</v>
          </cell>
          <cell r="M46" t="str">
            <v>Special Attention</v>
          </cell>
          <cell r="N46" t="str">
            <v xml:space="preserve"> </v>
          </cell>
          <cell r="O46" t="str">
            <v>белый</v>
          </cell>
          <cell r="P46" t="str">
            <v>зеленый</v>
          </cell>
          <cell r="Q46" t="str">
            <v>M</v>
          </cell>
          <cell r="T46" t="str">
            <v xml:space="preserve"> </v>
          </cell>
        </row>
        <row r="47">
          <cell r="A47" t="str">
            <v>87-107-0023</v>
          </cell>
          <cell r="B47" t="str">
            <v>фото</v>
          </cell>
          <cell r="C47" t="str">
            <v>Firn Line</v>
          </cell>
          <cell r="D47" t="str">
            <v>стандартный</v>
          </cell>
          <cell r="E47">
            <v>250</v>
          </cell>
          <cell r="F47">
            <v>1.41</v>
          </cell>
          <cell r="G47">
            <v>1.81</v>
          </cell>
          <cell r="I47">
            <v>0</v>
          </cell>
          <cell r="J47">
            <v>0</v>
          </cell>
          <cell r="K47" t="str">
            <v>-</v>
          </cell>
          <cell r="L47">
            <v>0</v>
          </cell>
          <cell r="N47" t="str">
            <v>голубой</v>
          </cell>
          <cell r="O47" t="str">
            <v xml:space="preserve"> </v>
          </cell>
          <cell r="P47" t="str">
            <v>желтый</v>
          </cell>
          <cell r="Q47" t="str">
            <v>M</v>
          </cell>
          <cell r="T47" t="str">
            <v xml:space="preserve"> </v>
          </cell>
          <cell r="U47" t="str">
            <v>ДА</v>
          </cell>
        </row>
        <row r="48">
          <cell r="A48" t="str">
            <v>87-107-0024</v>
          </cell>
          <cell r="B48" t="str">
            <v>фото</v>
          </cell>
          <cell r="C48" t="str">
            <v>First Frost</v>
          </cell>
          <cell r="D48" t="str">
            <v>стандартный</v>
          </cell>
          <cell r="E48">
            <v>250</v>
          </cell>
          <cell r="F48">
            <v>0.68</v>
          </cell>
          <cell r="G48">
            <v>1.08</v>
          </cell>
          <cell r="I48">
            <v>0</v>
          </cell>
          <cell r="J48">
            <v>0</v>
          </cell>
          <cell r="K48" t="str">
            <v>-</v>
          </cell>
          <cell r="L48">
            <v>0</v>
          </cell>
          <cell r="M48" t="str">
            <v>Хоста 2010 года</v>
          </cell>
          <cell r="N48" t="str">
            <v xml:space="preserve"> </v>
          </cell>
          <cell r="O48" t="str">
            <v>голубой</v>
          </cell>
          <cell r="P48" t="str">
            <v>кремовый</v>
          </cell>
          <cell r="Q48" t="str">
            <v>SM</v>
          </cell>
          <cell r="T48" t="str">
            <v xml:space="preserve"> </v>
          </cell>
          <cell r="U48" t="str">
            <v>ДА</v>
          </cell>
        </row>
        <row r="49">
          <cell r="A49" t="str">
            <v>87-107-0025</v>
          </cell>
          <cell r="B49" t="str">
            <v>фото</v>
          </cell>
          <cell r="C49" t="str">
            <v>Forbidden Fruit</v>
          </cell>
          <cell r="D49" t="str">
            <v>стандартный</v>
          </cell>
          <cell r="E49">
            <v>250</v>
          </cell>
          <cell r="F49">
            <v>1.34</v>
          </cell>
          <cell r="G49">
            <v>1.74</v>
          </cell>
          <cell r="I49">
            <v>0</v>
          </cell>
          <cell r="J49">
            <v>0</v>
          </cell>
          <cell r="K49" t="str">
            <v>-</v>
          </cell>
          <cell r="L49">
            <v>0</v>
          </cell>
          <cell r="M49" t="str">
            <v>new</v>
          </cell>
          <cell r="N49" t="str">
            <v>желтый</v>
          </cell>
          <cell r="O49" t="str">
            <v>желтый</v>
          </cell>
          <cell r="P49" t="str">
            <v>зеленый</v>
          </cell>
          <cell r="Q49" t="str">
            <v>L</v>
          </cell>
          <cell r="S49" t="str">
            <v>плотные глянцевые листья, сиреневые цветки</v>
          </cell>
          <cell r="T49" t="str">
            <v xml:space="preserve"> </v>
          </cell>
        </row>
        <row r="50">
          <cell r="A50" t="str">
            <v>87-107-0026</v>
          </cell>
          <cell r="B50" t="str">
            <v>фото</v>
          </cell>
          <cell r="C50" t="str">
            <v>Fourteen Carats</v>
          </cell>
          <cell r="D50" t="str">
            <v>стандартный</v>
          </cell>
          <cell r="E50">
            <v>250</v>
          </cell>
          <cell r="F50">
            <v>0.72</v>
          </cell>
          <cell r="G50">
            <v>1.1200000000000001</v>
          </cell>
          <cell r="I50">
            <v>0</v>
          </cell>
          <cell r="J50">
            <v>0</v>
          </cell>
          <cell r="K50" t="str">
            <v>-</v>
          </cell>
          <cell r="L50">
            <v>0</v>
          </cell>
          <cell r="M50" t="str">
            <v>new</v>
          </cell>
          <cell r="N50" t="str">
            <v>желтый</v>
          </cell>
          <cell r="O50" t="str">
            <v>желтый</v>
          </cell>
          <cell r="P50" t="str">
            <v>желтый</v>
          </cell>
          <cell r="Q50" t="str">
            <v>M</v>
          </cell>
          <cell r="S50" t="str">
            <v>белые цветки, большие круглые листья</v>
          </cell>
          <cell r="T50" t="str">
            <v xml:space="preserve"> </v>
          </cell>
        </row>
        <row r="51">
          <cell r="A51" t="str">
            <v>87-107-0027</v>
          </cell>
          <cell r="B51" t="str">
            <v>фото</v>
          </cell>
          <cell r="C51" t="str">
            <v>Fragrant Bouquet</v>
          </cell>
          <cell r="D51" t="str">
            <v>стандартный</v>
          </cell>
          <cell r="E51">
            <v>250</v>
          </cell>
          <cell r="F51">
            <v>0.44</v>
          </cell>
          <cell r="G51">
            <v>0.84</v>
          </cell>
          <cell r="I51">
            <v>0</v>
          </cell>
          <cell r="J51">
            <v>0</v>
          </cell>
          <cell r="K51" t="str">
            <v>-</v>
          </cell>
          <cell r="L51">
            <v>0</v>
          </cell>
          <cell r="N51" t="str">
            <v xml:space="preserve"> </v>
          </cell>
          <cell r="O51" t="str">
            <v>светло-зеленый</v>
          </cell>
          <cell r="P51" t="str">
            <v>кремовый</v>
          </cell>
          <cell r="Q51" t="str">
            <v>ML</v>
          </cell>
          <cell r="R51" t="str">
            <v>да</v>
          </cell>
          <cell r="T51" t="str">
            <v>ДА</v>
          </cell>
        </row>
        <row r="52">
          <cell r="A52" t="str">
            <v>87-107-0028</v>
          </cell>
          <cell r="B52" t="str">
            <v>фото</v>
          </cell>
          <cell r="C52" t="str">
            <v>Francee</v>
          </cell>
          <cell r="D52" t="str">
            <v>стандартный</v>
          </cell>
          <cell r="E52">
            <v>250</v>
          </cell>
          <cell r="F52">
            <v>0.41000000000000003</v>
          </cell>
          <cell r="G52">
            <v>0.81</v>
          </cell>
          <cell r="I52">
            <v>0</v>
          </cell>
          <cell r="J52">
            <v>0</v>
          </cell>
          <cell r="K52" t="str">
            <v>-</v>
          </cell>
          <cell r="L52">
            <v>0</v>
          </cell>
          <cell r="N52" t="str">
            <v xml:space="preserve"> </v>
          </cell>
          <cell r="O52" t="str">
            <v>зеленый</v>
          </cell>
          <cell r="P52" t="str">
            <v>белый</v>
          </cell>
          <cell r="Q52" t="str">
            <v>M</v>
          </cell>
          <cell r="T52" t="str">
            <v xml:space="preserve"> </v>
          </cell>
        </row>
        <row r="53">
          <cell r="A53" t="str">
            <v>87-107-0062</v>
          </cell>
          <cell r="B53" t="str">
            <v>фото</v>
          </cell>
          <cell r="C53" t="str">
            <v>Frances Williams</v>
          </cell>
          <cell r="D53" t="str">
            <v>стандартный</v>
          </cell>
          <cell r="E53">
            <v>250</v>
          </cell>
          <cell r="F53">
            <v>0.44</v>
          </cell>
          <cell r="G53">
            <v>0.84</v>
          </cell>
          <cell r="I53">
            <v>0</v>
          </cell>
          <cell r="J53">
            <v>0</v>
          </cell>
          <cell r="K53" t="str">
            <v>-</v>
          </cell>
          <cell r="L53">
            <v>0</v>
          </cell>
          <cell r="M53" t="str">
            <v>Special Attention</v>
          </cell>
          <cell r="N53" t="str">
            <v xml:space="preserve"> </v>
          </cell>
          <cell r="O53" t="str">
            <v>голубой</v>
          </cell>
          <cell r="P53" t="str">
            <v>желтый</v>
          </cell>
          <cell r="Q53" t="str">
            <v>ML</v>
          </cell>
          <cell r="T53" t="str">
            <v xml:space="preserve"> </v>
          </cell>
        </row>
        <row r="54">
          <cell r="A54" t="str">
            <v>87-107-0030</v>
          </cell>
          <cell r="B54" t="str">
            <v>фото</v>
          </cell>
          <cell r="C54" t="str">
            <v>Frozen Margarita</v>
          </cell>
          <cell r="D54" t="str">
            <v>стандартный</v>
          </cell>
          <cell r="E54">
            <v>250</v>
          </cell>
          <cell r="F54">
            <v>0.64</v>
          </cell>
          <cell r="G54">
            <v>1.04</v>
          </cell>
          <cell r="I54">
            <v>0</v>
          </cell>
          <cell r="J54">
            <v>0</v>
          </cell>
          <cell r="K54" t="str">
            <v>-</v>
          </cell>
          <cell r="L54">
            <v>0</v>
          </cell>
          <cell r="M54" t="str">
            <v>new</v>
          </cell>
          <cell r="N54" t="str">
            <v>зеленый</v>
          </cell>
          <cell r="O54" t="str">
            <v>зеленый</v>
          </cell>
          <cell r="P54" t="str">
            <v>белый</v>
          </cell>
          <cell r="Q54" t="str">
            <v>M</v>
          </cell>
          <cell r="R54" t="str">
            <v>да</v>
          </cell>
          <cell r="S54" t="str">
            <v>сиреневые цветки</v>
          </cell>
          <cell r="T54" t="str">
            <v xml:space="preserve"> </v>
          </cell>
        </row>
        <row r="55">
          <cell r="A55" t="str">
            <v>87-107-0031</v>
          </cell>
          <cell r="B55" t="str">
            <v>фото</v>
          </cell>
          <cell r="C55" t="str">
            <v>Funny Mouse</v>
          </cell>
          <cell r="D55" t="str">
            <v>стандартный</v>
          </cell>
          <cell r="E55">
            <v>250</v>
          </cell>
          <cell r="F55">
            <v>1.42</v>
          </cell>
          <cell r="G55">
            <v>1.82</v>
          </cell>
          <cell r="I55">
            <v>0</v>
          </cell>
          <cell r="J55">
            <v>0</v>
          </cell>
          <cell r="K55" t="str">
            <v>-</v>
          </cell>
          <cell r="L55">
            <v>0</v>
          </cell>
          <cell r="M55" t="str">
            <v>new</v>
          </cell>
          <cell r="N55" t="str">
            <v>сине-зеленый</v>
          </cell>
          <cell r="O55" t="str">
            <v>сине-зеленый</v>
          </cell>
          <cell r="P55" t="str">
            <v>белый</v>
          </cell>
          <cell r="Q55" t="str">
            <v>S</v>
          </cell>
          <cell r="S55" t="str">
            <v>лавандовые цветки, округлая форма листьев</v>
          </cell>
          <cell r="T55" t="str">
            <v xml:space="preserve"> </v>
          </cell>
        </row>
        <row r="56">
          <cell r="A56" t="str">
            <v>87-107-0032</v>
          </cell>
          <cell r="B56" t="str">
            <v>фото</v>
          </cell>
          <cell r="C56" t="str">
            <v>George Smith</v>
          </cell>
          <cell r="D56" t="str">
            <v>стандартный</v>
          </cell>
          <cell r="E56">
            <v>250</v>
          </cell>
          <cell r="F56">
            <v>1.1100000000000001</v>
          </cell>
          <cell r="G56">
            <v>1.51</v>
          </cell>
          <cell r="I56">
            <v>0</v>
          </cell>
          <cell r="J56">
            <v>0</v>
          </cell>
          <cell r="K56" t="str">
            <v>-</v>
          </cell>
          <cell r="L56">
            <v>0</v>
          </cell>
          <cell r="M56" t="str">
            <v>new</v>
          </cell>
          <cell r="N56" t="str">
            <v>желтый</v>
          </cell>
          <cell r="O56" t="str">
            <v>желтый</v>
          </cell>
          <cell r="P56" t="str">
            <v>зеленый</v>
          </cell>
          <cell r="Q56" t="str">
            <v>M</v>
          </cell>
          <cell r="S56" t="str">
            <v>белые цветки, большие листья изящной округлой формы</v>
          </cell>
          <cell r="T56" t="str">
            <v>ДА</v>
          </cell>
        </row>
        <row r="57">
          <cell r="A57" t="str">
            <v>87-107-0033</v>
          </cell>
          <cell r="B57" t="str">
            <v>фото</v>
          </cell>
          <cell r="C57" t="str">
            <v>Golden Tiara</v>
          </cell>
          <cell r="D57" t="str">
            <v>стандартный</v>
          </cell>
          <cell r="E57">
            <v>250</v>
          </cell>
          <cell r="F57">
            <v>0.52</v>
          </cell>
          <cell r="G57">
            <v>0.92</v>
          </cell>
          <cell r="I57">
            <v>0</v>
          </cell>
          <cell r="J57">
            <v>0</v>
          </cell>
          <cell r="K57" t="str">
            <v>-</v>
          </cell>
          <cell r="L57">
            <v>0</v>
          </cell>
          <cell r="N57" t="str">
            <v xml:space="preserve"> </v>
          </cell>
          <cell r="O57" t="str">
            <v>светло-зеленый</v>
          </cell>
          <cell r="P57" t="str">
            <v>золотой</v>
          </cell>
          <cell r="Q57" t="str">
            <v>SM</v>
          </cell>
          <cell r="T57" t="str">
            <v>ДА</v>
          </cell>
        </row>
        <row r="58">
          <cell r="A58" t="str">
            <v>87-107-0034</v>
          </cell>
          <cell r="B58" t="str">
            <v>фото</v>
          </cell>
          <cell r="C58" t="str">
            <v>Guacamole</v>
          </cell>
          <cell r="D58" t="str">
            <v>стандартный</v>
          </cell>
          <cell r="E58">
            <v>250</v>
          </cell>
          <cell r="F58">
            <v>0.52</v>
          </cell>
          <cell r="G58">
            <v>0.92</v>
          </cell>
          <cell r="I58">
            <v>0</v>
          </cell>
          <cell r="J58">
            <v>0</v>
          </cell>
          <cell r="K58" t="str">
            <v>-</v>
          </cell>
          <cell r="L58">
            <v>0</v>
          </cell>
          <cell r="N58" t="str">
            <v xml:space="preserve"> </v>
          </cell>
          <cell r="O58" t="str">
            <v>светло-зеленый</v>
          </cell>
          <cell r="P58" t="str">
            <v>темно-зеленый</v>
          </cell>
          <cell r="Q58" t="str">
            <v>ML</v>
          </cell>
          <cell r="R58" t="str">
            <v>да</v>
          </cell>
          <cell r="T58" t="str">
            <v xml:space="preserve"> </v>
          </cell>
        </row>
        <row r="59">
          <cell r="A59" t="str">
            <v>87-107-0035</v>
          </cell>
          <cell r="B59" t="str">
            <v>фото</v>
          </cell>
          <cell r="C59" t="str">
            <v>Guardian Angel</v>
          </cell>
          <cell r="D59" t="str">
            <v>стандартный</v>
          </cell>
          <cell r="E59">
            <v>250</v>
          </cell>
          <cell r="F59">
            <v>1.42</v>
          </cell>
          <cell r="G59">
            <v>1.82</v>
          </cell>
          <cell r="I59">
            <v>0</v>
          </cell>
          <cell r="J59">
            <v>0</v>
          </cell>
          <cell r="K59" t="str">
            <v>-</v>
          </cell>
          <cell r="L59">
            <v>0</v>
          </cell>
          <cell r="M59" t="str">
            <v>new</v>
          </cell>
          <cell r="N59" t="str">
            <v>желтый</v>
          </cell>
          <cell r="O59" t="str">
            <v>желтый</v>
          </cell>
          <cell r="P59" t="str">
            <v>синий</v>
          </cell>
          <cell r="Q59" t="str">
            <v>L</v>
          </cell>
          <cell r="S59" t="str">
            <v>быстрый рост, пышный куст</v>
          </cell>
          <cell r="T59" t="str">
            <v xml:space="preserve"> </v>
          </cell>
        </row>
        <row r="60">
          <cell r="A60" t="str">
            <v>87-107-0036</v>
          </cell>
          <cell r="B60" t="str">
            <v>фото</v>
          </cell>
          <cell r="C60" t="str">
            <v>Halcyon</v>
          </cell>
          <cell r="D60" t="str">
            <v>стандартный</v>
          </cell>
          <cell r="E60">
            <v>250</v>
          </cell>
          <cell r="F60">
            <v>0.52</v>
          </cell>
          <cell r="G60">
            <v>0.92</v>
          </cell>
          <cell r="I60">
            <v>0</v>
          </cell>
          <cell r="J60">
            <v>0</v>
          </cell>
          <cell r="K60" t="str">
            <v>-</v>
          </cell>
          <cell r="L60">
            <v>0</v>
          </cell>
          <cell r="N60" t="str">
            <v>голубой</v>
          </cell>
          <cell r="O60" t="str">
            <v xml:space="preserve"> </v>
          </cell>
          <cell r="P60" t="str">
            <v xml:space="preserve"> </v>
          </cell>
          <cell r="Q60" t="str">
            <v>M</v>
          </cell>
          <cell r="T60" t="str">
            <v xml:space="preserve"> </v>
          </cell>
          <cell r="U60" t="str">
            <v>ДА</v>
          </cell>
        </row>
        <row r="61">
          <cell r="A61" t="str">
            <v>87-107-0038</v>
          </cell>
          <cell r="B61" t="str">
            <v>фото</v>
          </cell>
          <cell r="C61" t="str">
            <v>Hands Up</v>
          </cell>
          <cell r="D61" t="str">
            <v>стандартный</v>
          </cell>
          <cell r="E61">
            <v>250</v>
          </cell>
          <cell r="F61">
            <v>1.57</v>
          </cell>
          <cell r="G61">
            <v>1.97</v>
          </cell>
          <cell r="I61">
            <v>0</v>
          </cell>
          <cell r="J61">
            <v>0</v>
          </cell>
          <cell r="K61" t="str">
            <v>-</v>
          </cell>
          <cell r="L61">
            <v>0</v>
          </cell>
          <cell r="M61" t="str">
            <v>new</v>
          </cell>
          <cell r="N61" t="str">
            <v>зеленый</v>
          </cell>
          <cell r="O61" t="str">
            <v>зеленый</v>
          </cell>
          <cell r="P61" t="str">
            <v>белый</v>
          </cell>
          <cell r="Q61" t="str">
            <v>M</v>
          </cell>
          <cell r="S61" t="str">
            <v>плотные листья, пышный куст</v>
          </cell>
          <cell r="T61" t="str">
            <v xml:space="preserve"> </v>
          </cell>
          <cell r="U61" t="str">
            <v>ДА</v>
          </cell>
        </row>
        <row r="62">
          <cell r="A62" t="str">
            <v>87-107-0039</v>
          </cell>
          <cell r="B62" t="str">
            <v>фото</v>
          </cell>
          <cell r="C62" t="str">
            <v>Hippodrome</v>
          </cell>
          <cell r="D62" t="str">
            <v>стандартный</v>
          </cell>
          <cell r="E62">
            <v>250</v>
          </cell>
          <cell r="F62">
            <v>1.08</v>
          </cell>
          <cell r="G62">
            <v>1.48</v>
          </cell>
          <cell r="I62">
            <v>0</v>
          </cell>
          <cell r="J62">
            <v>0</v>
          </cell>
          <cell r="K62" t="str">
            <v>-</v>
          </cell>
          <cell r="L62">
            <v>0</v>
          </cell>
          <cell r="M62" t="str">
            <v>new</v>
          </cell>
          <cell r="N62" t="str">
            <v>зеленый</v>
          </cell>
          <cell r="O62" t="str">
            <v>сине-зеленый</v>
          </cell>
          <cell r="P62" t="str">
            <v>белый</v>
          </cell>
          <cell r="Q62" t="str">
            <v>M</v>
          </cell>
          <cell r="R62" t="str">
            <v xml:space="preserve"> </v>
          </cell>
          <cell r="S62" t="str">
            <v>оригинальная форма листьев</v>
          </cell>
          <cell r="T62" t="str">
            <v xml:space="preserve"> </v>
          </cell>
        </row>
        <row r="63">
          <cell r="A63" t="str">
            <v>87-107-0040</v>
          </cell>
          <cell r="B63" t="str">
            <v>фото</v>
          </cell>
          <cell r="C63" t="str">
            <v>His Honor</v>
          </cell>
          <cell r="D63" t="str">
            <v>стандартный</v>
          </cell>
          <cell r="E63">
            <v>250</v>
          </cell>
          <cell r="F63">
            <v>1.18</v>
          </cell>
          <cell r="G63">
            <v>1.58</v>
          </cell>
          <cell r="I63">
            <v>0</v>
          </cell>
          <cell r="J63">
            <v>0</v>
          </cell>
          <cell r="K63" t="str">
            <v>-</v>
          </cell>
          <cell r="L63">
            <v>0</v>
          </cell>
          <cell r="M63" t="str">
            <v>new</v>
          </cell>
          <cell r="N63" t="str">
            <v>зеленый</v>
          </cell>
          <cell r="O63" t="str">
            <v>зеленый</v>
          </cell>
          <cell r="P63" t="str">
            <v>желтый</v>
          </cell>
          <cell r="Q63" t="str">
            <v>XL</v>
          </cell>
          <cell r="S63" t="str">
            <v>цветки почти белые</v>
          </cell>
          <cell r="T63" t="str">
            <v xml:space="preserve"> </v>
          </cell>
        </row>
        <row r="64">
          <cell r="A64" t="str">
            <v>87-107-0041</v>
          </cell>
          <cell r="B64" t="str">
            <v>фото</v>
          </cell>
          <cell r="C64" t="str">
            <v>Lakeside Cupcake</v>
          </cell>
          <cell r="D64" t="str">
            <v>стандартный</v>
          </cell>
          <cell r="E64">
            <v>250</v>
          </cell>
          <cell r="F64">
            <v>1.34</v>
          </cell>
          <cell r="G64">
            <v>1.74</v>
          </cell>
          <cell r="I64">
            <v>0</v>
          </cell>
          <cell r="J64">
            <v>0</v>
          </cell>
          <cell r="K64" t="str">
            <v>-</v>
          </cell>
          <cell r="L64">
            <v>0</v>
          </cell>
          <cell r="M64" t="str">
            <v>new</v>
          </cell>
          <cell r="N64" t="str">
            <v>зеленый</v>
          </cell>
          <cell r="O64" t="str">
            <v>кремово-белый</v>
          </cell>
          <cell r="P64" t="str">
            <v>голубовато-зеленая кайма</v>
          </cell>
          <cell r="Q64" t="str">
            <v>S</v>
          </cell>
          <cell r="S64" t="str">
            <v>с возрастом листья становятся чашевидными</v>
          </cell>
          <cell r="T64" t="str">
            <v xml:space="preserve"> </v>
          </cell>
        </row>
        <row r="65">
          <cell r="A65" t="str">
            <v>87-107-0042</v>
          </cell>
          <cell r="B65" t="str">
            <v>фото</v>
          </cell>
          <cell r="C65" t="str">
            <v>Lakeside Meter Maid</v>
          </cell>
          <cell r="D65" t="str">
            <v>стандартный</v>
          </cell>
          <cell r="E65">
            <v>250</v>
          </cell>
          <cell r="F65">
            <v>1.18</v>
          </cell>
          <cell r="G65">
            <v>1.58</v>
          </cell>
          <cell r="I65">
            <v>0</v>
          </cell>
          <cell r="J65">
            <v>0</v>
          </cell>
          <cell r="K65" t="str">
            <v>-</v>
          </cell>
          <cell r="L65">
            <v>0</v>
          </cell>
          <cell r="M65" t="str">
            <v>new</v>
          </cell>
          <cell r="N65" t="str">
            <v>темно-зеленый</v>
          </cell>
          <cell r="O65" t="str">
            <v>белый</v>
          </cell>
          <cell r="P65" t="str">
            <v>зеленый</v>
          </cell>
          <cell r="Q65" t="str">
            <v>M</v>
          </cell>
          <cell r="S65" t="str">
            <v>цветки лавандового цвета, быстро растет</v>
          </cell>
          <cell r="T65" t="str">
            <v xml:space="preserve"> </v>
          </cell>
        </row>
        <row r="66">
          <cell r="A66" t="str">
            <v>87-107-0043</v>
          </cell>
          <cell r="B66" t="str">
            <v>фото</v>
          </cell>
          <cell r="C66" t="str">
            <v>Lakeside Spruce Goose</v>
          </cell>
          <cell r="D66" t="str">
            <v>стандартный</v>
          </cell>
          <cell r="E66">
            <v>250</v>
          </cell>
          <cell r="F66">
            <v>0.8</v>
          </cell>
          <cell r="G66">
            <v>1.2</v>
          </cell>
          <cell r="I66">
            <v>0</v>
          </cell>
          <cell r="J66">
            <v>0</v>
          </cell>
          <cell r="K66" t="str">
            <v>-</v>
          </cell>
          <cell r="L66">
            <v>0</v>
          </cell>
          <cell r="M66" t="str">
            <v>new</v>
          </cell>
          <cell r="N66" t="str">
            <v>темно-зеленый</v>
          </cell>
          <cell r="O66" t="str">
            <v>зеленый</v>
          </cell>
          <cell r="P66" t="str">
            <v>кремово-белый</v>
          </cell>
          <cell r="Q66" t="str">
            <v>M</v>
          </cell>
          <cell r="S66" t="str">
            <v>заостренные листья</v>
          </cell>
          <cell r="T66" t="str">
            <v xml:space="preserve"> </v>
          </cell>
        </row>
        <row r="67">
          <cell r="A67" t="str">
            <v>87-107-0044</v>
          </cell>
          <cell r="B67" t="str">
            <v>фото</v>
          </cell>
          <cell r="C67" t="str">
            <v>Libby</v>
          </cell>
          <cell r="D67" t="str">
            <v>стандартный</v>
          </cell>
          <cell r="E67">
            <v>250</v>
          </cell>
          <cell r="F67">
            <v>0.72</v>
          </cell>
          <cell r="G67">
            <v>1.1200000000000001</v>
          </cell>
          <cell r="I67">
            <v>0</v>
          </cell>
          <cell r="J67">
            <v>0</v>
          </cell>
          <cell r="K67" t="str">
            <v>-</v>
          </cell>
          <cell r="L67">
            <v>0</v>
          </cell>
          <cell r="M67" t="str">
            <v>new</v>
          </cell>
          <cell r="N67" t="str">
            <v>темно-зеленый</v>
          </cell>
          <cell r="O67" t="str">
            <v>зеленый</v>
          </cell>
          <cell r="P67" t="str">
            <v>белый</v>
          </cell>
          <cell r="Q67" t="str">
            <v>M</v>
          </cell>
          <cell r="S67" t="str">
            <v>цветки лавандового цвета</v>
          </cell>
          <cell r="T67" t="str">
            <v xml:space="preserve"> </v>
          </cell>
        </row>
        <row r="68">
          <cell r="A68" t="str">
            <v>87-107-0045</v>
          </cell>
          <cell r="B68" t="str">
            <v>фото</v>
          </cell>
          <cell r="C68" t="str">
            <v>Majesty</v>
          </cell>
          <cell r="D68" t="str">
            <v>стандартный</v>
          </cell>
          <cell r="E68">
            <v>250</v>
          </cell>
          <cell r="F68">
            <v>1.96</v>
          </cell>
          <cell r="G68">
            <v>2.36</v>
          </cell>
          <cell r="I68">
            <v>0</v>
          </cell>
          <cell r="J68">
            <v>0</v>
          </cell>
          <cell r="K68" t="str">
            <v>-</v>
          </cell>
          <cell r="L68">
            <v>0</v>
          </cell>
          <cell r="M68" t="str">
            <v>new</v>
          </cell>
          <cell r="N68" t="str">
            <v>темно-зеленый</v>
          </cell>
          <cell r="O68" t="str">
            <v>зеленый</v>
          </cell>
          <cell r="P68" t="str">
            <v>белый</v>
          </cell>
          <cell r="Q68" t="str">
            <v>M</v>
          </cell>
          <cell r="S68" t="str">
            <v>цветки почти белые</v>
          </cell>
          <cell r="T68" t="str">
            <v xml:space="preserve"> </v>
          </cell>
        </row>
        <row r="69">
          <cell r="A69" t="str">
            <v>87-107-0046</v>
          </cell>
          <cell r="B69" t="str">
            <v>фото</v>
          </cell>
          <cell r="C69" t="str">
            <v>Minuteman</v>
          </cell>
          <cell r="D69" t="str">
            <v>стандартный</v>
          </cell>
          <cell r="E69">
            <v>250</v>
          </cell>
          <cell r="F69">
            <v>0.84</v>
          </cell>
          <cell r="G69">
            <v>1.25</v>
          </cell>
          <cell r="I69">
            <v>0</v>
          </cell>
          <cell r="J69">
            <v>0</v>
          </cell>
          <cell r="K69" t="str">
            <v>-</v>
          </cell>
          <cell r="L69">
            <v>0</v>
          </cell>
          <cell r="N69" t="str">
            <v xml:space="preserve"> </v>
          </cell>
          <cell r="O69" t="str">
            <v>темно-зеленый</v>
          </cell>
          <cell r="P69" t="str">
            <v>белый</v>
          </cell>
          <cell r="Q69" t="str">
            <v>SM</v>
          </cell>
          <cell r="T69" t="str">
            <v xml:space="preserve"> </v>
          </cell>
        </row>
        <row r="70">
          <cell r="A70" t="str">
            <v>87-107-0048</v>
          </cell>
          <cell r="B70" t="str">
            <v>фото</v>
          </cell>
          <cell r="C70" t="str">
            <v>Night Before Christmas</v>
          </cell>
          <cell r="D70" t="str">
            <v>стандартный</v>
          </cell>
          <cell r="E70">
            <v>250</v>
          </cell>
          <cell r="F70">
            <v>0.92</v>
          </cell>
          <cell r="G70">
            <v>1.33</v>
          </cell>
          <cell r="I70">
            <v>0</v>
          </cell>
          <cell r="J70">
            <v>0</v>
          </cell>
          <cell r="K70" t="str">
            <v>-</v>
          </cell>
          <cell r="L70">
            <v>0</v>
          </cell>
          <cell r="N70" t="str">
            <v xml:space="preserve"> </v>
          </cell>
          <cell r="O70" t="str">
            <v>белый</v>
          </cell>
          <cell r="P70" t="str">
            <v>зеленый</v>
          </cell>
          <cell r="Q70" t="str">
            <v>ML</v>
          </cell>
          <cell r="T70" t="str">
            <v xml:space="preserve"> </v>
          </cell>
        </row>
        <row r="71">
          <cell r="A71" t="str">
            <v>87-107-0049</v>
          </cell>
          <cell r="B71" t="str">
            <v>фото</v>
          </cell>
          <cell r="C71" t="str">
            <v>Oh Cindy</v>
          </cell>
          <cell r="D71" t="str">
            <v>стандартный</v>
          </cell>
          <cell r="E71">
            <v>250</v>
          </cell>
          <cell r="F71">
            <v>1.18</v>
          </cell>
          <cell r="G71">
            <v>1.58</v>
          </cell>
          <cell r="I71">
            <v>0</v>
          </cell>
          <cell r="J71">
            <v>0</v>
          </cell>
          <cell r="K71" t="str">
            <v>-</v>
          </cell>
          <cell r="L71">
            <v>0</v>
          </cell>
          <cell r="M71" t="str">
            <v>new</v>
          </cell>
          <cell r="N71" t="str">
            <v>темно-зеленый</v>
          </cell>
          <cell r="O71" t="str">
            <v>зеленый</v>
          </cell>
          <cell r="P71" t="str">
            <v>кремово-белый</v>
          </cell>
          <cell r="Q71" t="str">
            <v>ML</v>
          </cell>
          <cell r="S71" t="str">
            <v>листья овальные</v>
          </cell>
          <cell r="T71" t="str">
            <v xml:space="preserve"> </v>
          </cell>
        </row>
        <row r="72">
          <cell r="A72" t="str">
            <v>87-107-0050</v>
          </cell>
          <cell r="B72" t="str">
            <v>фото</v>
          </cell>
          <cell r="C72" t="str">
            <v>Orange Marmalade</v>
          </cell>
          <cell r="D72" t="str">
            <v>стандартный</v>
          </cell>
          <cell r="E72">
            <v>250</v>
          </cell>
          <cell r="F72">
            <v>1.65</v>
          </cell>
          <cell r="G72">
            <v>2.0599999999999996</v>
          </cell>
          <cell r="I72">
            <v>0</v>
          </cell>
          <cell r="J72">
            <v>0</v>
          </cell>
          <cell r="K72" t="str">
            <v>-</v>
          </cell>
          <cell r="L72">
            <v>0</v>
          </cell>
          <cell r="M72" t="str">
            <v>Special Attention</v>
          </cell>
          <cell r="N72" t="str">
            <v xml:space="preserve"> </v>
          </cell>
          <cell r="O72" t="str">
            <v>золотой</v>
          </cell>
          <cell r="P72" t="str">
            <v>зеленый</v>
          </cell>
          <cell r="Q72" t="str">
            <v>ML</v>
          </cell>
          <cell r="T72" t="str">
            <v xml:space="preserve"> </v>
          </cell>
        </row>
        <row r="73">
          <cell r="A73" t="str">
            <v>87-107-0051</v>
          </cell>
          <cell r="B73" t="str">
            <v>фото</v>
          </cell>
          <cell r="C73" t="str">
            <v>Patriot</v>
          </cell>
          <cell r="D73" t="str">
            <v>стандартный</v>
          </cell>
          <cell r="E73">
            <v>250</v>
          </cell>
          <cell r="F73">
            <v>0.84</v>
          </cell>
          <cell r="G73">
            <v>1.25</v>
          </cell>
          <cell r="I73">
            <v>0</v>
          </cell>
          <cell r="J73">
            <v>0</v>
          </cell>
          <cell r="K73" t="str">
            <v>-</v>
          </cell>
          <cell r="L73">
            <v>0</v>
          </cell>
          <cell r="M73" t="str">
            <v>Special Attention</v>
          </cell>
          <cell r="N73" t="str">
            <v xml:space="preserve"> </v>
          </cell>
          <cell r="O73" t="str">
            <v>зеленый</v>
          </cell>
          <cell r="P73" t="str">
            <v>белый</v>
          </cell>
          <cell r="Q73" t="str">
            <v>M</v>
          </cell>
          <cell r="T73" t="str">
            <v xml:space="preserve"> </v>
          </cell>
        </row>
        <row r="74">
          <cell r="A74" t="str">
            <v>87-107-0053</v>
          </cell>
          <cell r="B74" t="str">
            <v>фото</v>
          </cell>
          <cell r="C74" t="str">
            <v>Paul's Glory</v>
          </cell>
          <cell r="D74" t="str">
            <v>стандартный</v>
          </cell>
          <cell r="E74">
            <v>250</v>
          </cell>
          <cell r="F74">
            <v>0.8</v>
          </cell>
          <cell r="G74">
            <v>1.21</v>
          </cell>
          <cell r="I74">
            <v>0</v>
          </cell>
          <cell r="J74">
            <v>0</v>
          </cell>
          <cell r="K74" t="str">
            <v>-</v>
          </cell>
          <cell r="L74">
            <v>0</v>
          </cell>
          <cell r="N74" t="str">
            <v xml:space="preserve"> </v>
          </cell>
          <cell r="O74" t="str">
            <v>голубой</v>
          </cell>
          <cell r="P74" t="str">
            <v>желтый</v>
          </cell>
          <cell r="Q74" t="str">
            <v>ML</v>
          </cell>
          <cell r="T74" t="str">
            <v xml:space="preserve"> </v>
          </cell>
        </row>
        <row r="75">
          <cell r="A75" t="str">
            <v>87-107-0054</v>
          </cell>
          <cell r="B75" t="str">
            <v>фото</v>
          </cell>
          <cell r="C75" t="str">
            <v>Pilgrim</v>
          </cell>
          <cell r="D75" t="str">
            <v>стандартный</v>
          </cell>
          <cell r="E75">
            <v>250</v>
          </cell>
          <cell r="F75">
            <v>0.72</v>
          </cell>
          <cell r="G75">
            <v>1.1200000000000001</v>
          </cell>
          <cell r="I75">
            <v>0</v>
          </cell>
          <cell r="J75">
            <v>0</v>
          </cell>
          <cell r="K75" t="str">
            <v>-</v>
          </cell>
          <cell r="L75">
            <v>0</v>
          </cell>
          <cell r="M75" t="str">
            <v>new</v>
          </cell>
          <cell r="N75" t="str">
            <v>светло-зеленый</v>
          </cell>
          <cell r="O75" t="str">
            <v>зеленый</v>
          </cell>
          <cell r="P75" t="str">
            <v>светло-кремовый</v>
          </cell>
          <cell r="Q75" t="str">
            <v>SM</v>
          </cell>
          <cell r="S75" t="str">
            <v>цветки светло-лавандовые</v>
          </cell>
          <cell r="T75" t="str">
            <v xml:space="preserve"> </v>
          </cell>
        </row>
        <row r="76">
          <cell r="A76" t="str">
            <v>87-107-0055</v>
          </cell>
          <cell r="B76" t="str">
            <v>фото</v>
          </cell>
          <cell r="C76" t="str">
            <v>Queen Josephine</v>
          </cell>
          <cell r="D76" t="str">
            <v>стандартный</v>
          </cell>
          <cell r="E76">
            <v>250</v>
          </cell>
          <cell r="F76">
            <v>0.8</v>
          </cell>
          <cell r="G76">
            <v>1.21</v>
          </cell>
          <cell r="I76">
            <v>0</v>
          </cell>
          <cell r="J76">
            <v>0</v>
          </cell>
          <cell r="K76" t="str">
            <v>-</v>
          </cell>
          <cell r="L76">
            <v>0</v>
          </cell>
          <cell r="N76" t="str">
            <v xml:space="preserve"> </v>
          </cell>
          <cell r="O76" t="str">
            <v>зеленый</v>
          </cell>
          <cell r="P76" t="str">
            <v>кремовый</v>
          </cell>
          <cell r="Q76" t="str">
            <v>M</v>
          </cell>
          <cell r="T76" t="str">
            <v xml:space="preserve"> </v>
          </cell>
        </row>
        <row r="77">
          <cell r="A77" t="str">
            <v>87-107-0056</v>
          </cell>
          <cell r="B77" t="str">
            <v>фото</v>
          </cell>
          <cell r="C77" t="str">
            <v>Rainforest Sunrise</v>
          </cell>
          <cell r="D77" t="str">
            <v>стандартный</v>
          </cell>
          <cell r="E77">
            <v>250</v>
          </cell>
          <cell r="F77">
            <v>1.41</v>
          </cell>
          <cell r="G77">
            <v>1.81</v>
          </cell>
          <cell r="I77">
            <v>0</v>
          </cell>
          <cell r="J77">
            <v>0</v>
          </cell>
          <cell r="K77" t="str">
            <v>-</v>
          </cell>
          <cell r="L77">
            <v>0</v>
          </cell>
          <cell r="N77" t="str">
            <v xml:space="preserve"> </v>
          </cell>
          <cell r="O77" t="str">
            <v>желтый</v>
          </cell>
          <cell r="P77" t="str">
            <v>темно-зеленый</v>
          </cell>
          <cell r="Q77" t="str">
            <v>M</v>
          </cell>
          <cell r="S77" t="str">
            <v>морщинистая</v>
          </cell>
          <cell r="T77" t="str">
            <v xml:space="preserve"> </v>
          </cell>
        </row>
        <row r="78">
          <cell r="A78" t="str">
            <v>87-107-0057</v>
          </cell>
          <cell r="B78" t="str">
            <v>фото</v>
          </cell>
          <cell r="C78" t="str">
            <v>Royal Standard</v>
          </cell>
          <cell r="D78" t="str">
            <v>стандартный</v>
          </cell>
          <cell r="E78">
            <v>250</v>
          </cell>
          <cell r="F78">
            <v>0.48</v>
          </cell>
          <cell r="G78">
            <v>0.88</v>
          </cell>
          <cell r="I78">
            <v>0</v>
          </cell>
          <cell r="J78">
            <v>0</v>
          </cell>
          <cell r="K78" t="str">
            <v>-</v>
          </cell>
          <cell r="L78">
            <v>0</v>
          </cell>
          <cell r="N78" t="str">
            <v>темно- зеленый</v>
          </cell>
          <cell r="O78" t="str">
            <v xml:space="preserve"> </v>
          </cell>
          <cell r="P78" t="str">
            <v xml:space="preserve"> </v>
          </cell>
          <cell r="Q78" t="str">
            <v>ML</v>
          </cell>
          <cell r="R78" t="str">
            <v>да</v>
          </cell>
          <cell r="T78" t="str">
            <v>ДА</v>
          </cell>
        </row>
        <row r="79">
          <cell r="A79" t="str">
            <v>87-107-0059</v>
          </cell>
          <cell r="B79" t="str">
            <v>фото</v>
          </cell>
          <cell r="C79" t="str">
            <v>Sagae</v>
          </cell>
          <cell r="D79" t="str">
            <v>стандартный</v>
          </cell>
          <cell r="E79">
            <v>250</v>
          </cell>
          <cell r="F79">
            <v>1.41</v>
          </cell>
          <cell r="G79">
            <v>1.81</v>
          </cell>
          <cell r="I79">
            <v>0</v>
          </cell>
          <cell r="J79">
            <v>0</v>
          </cell>
          <cell r="K79" t="str">
            <v>-</v>
          </cell>
          <cell r="L79">
            <v>0</v>
          </cell>
          <cell r="N79" t="str">
            <v xml:space="preserve"> </v>
          </cell>
          <cell r="O79" t="str">
            <v>сине-зеленый</v>
          </cell>
          <cell r="P79" t="str">
            <v>кремовый</v>
          </cell>
          <cell r="Q79" t="str">
            <v>VL</v>
          </cell>
          <cell r="T79" t="str">
            <v>ДА</v>
          </cell>
        </row>
        <row r="80">
          <cell r="A80" t="str">
            <v>87-107-0064</v>
          </cell>
          <cell r="B80" t="str">
            <v>фото</v>
          </cell>
          <cell r="C80" t="str">
            <v>Silver Shadow</v>
          </cell>
          <cell r="D80" t="str">
            <v>стандартный</v>
          </cell>
          <cell r="E80">
            <v>250</v>
          </cell>
          <cell r="F80">
            <v>0.72</v>
          </cell>
          <cell r="G80">
            <v>1.1200000000000001</v>
          </cell>
          <cell r="I80">
            <v>0</v>
          </cell>
          <cell r="J80">
            <v>0</v>
          </cell>
          <cell r="K80" t="str">
            <v>-</v>
          </cell>
          <cell r="L80">
            <v>0</v>
          </cell>
          <cell r="M80" t="str">
            <v>new</v>
          </cell>
          <cell r="N80" t="str">
            <v>темно-зеленый</v>
          </cell>
          <cell r="O80" t="str">
            <v>зеленый</v>
          </cell>
          <cell r="P80" t="str">
            <v>тонкая серебристо-белая кайма</v>
          </cell>
          <cell r="Q80" t="str">
            <v>M</v>
          </cell>
          <cell r="S80" t="str">
            <v>цветки лавандового цвета</v>
          </cell>
          <cell r="T80" t="str">
            <v xml:space="preserve"> </v>
          </cell>
        </row>
        <row r="81">
          <cell r="A81" t="str">
            <v>87-107-0065</v>
          </cell>
          <cell r="B81" t="str">
            <v>фото</v>
          </cell>
          <cell r="C81" t="str">
            <v>Snow Cap</v>
          </cell>
          <cell r="D81" t="str">
            <v>стандартный</v>
          </cell>
          <cell r="E81">
            <v>250</v>
          </cell>
          <cell r="F81">
            <v>0.57000000000000006</v>
          </cell>
          <cell r="G81">
            <v>0.97</v>
          </cell>
          <cell r="I81">
            <v>0</v>
          </cell>
          <cell r="J81">
            <v>0</v>
          </cell>
          <cell r="K81" t="str">
            <v>-</v>
          </cell>
          <cell r="L81">
            <v>0</v>
          </cell>
          <cell r="M81" t="str">
            <v>new</v>
          </cell>
          <cell r="N81" t="str">
            <v>сине-зеленый</v>
          </cell>
          <cell r="O81" t="str">
            <v>зеленый</v>
          </cell>
          <cell r="P81" t="str">
            <v>кремово-желтый</v>
          </cell>
          <cell r="Q81" t="str">
            <v>M</v>
          </cell>
          <cell r="S81" t="str">
            <v>листья окурглые, морщинистые</v>
          </cell>
          <cell r="T81" t="str">
            <v xml:space="preserve"> </v>
          </cell>
        </row>
        <row r="82">
          <cell r="A82" t="str">
            <v>87-107-0066</v>
          </cell>
          <cell r="B82" t="str">
            <v>фото</v>
          </cell>
          <cell r="C82" t="str">
            <v>So Sweet</v>
          </cell>
          <cell r="D82" t="str">
            <v>стандартный</v>
          </cell>
          <cell r="E82">
            <v>250</v>
          </cell>
          <cell r="F82">
            <v>0.48</v>
          </cell>
          <cell r="G82">
            <v>0.88</v>
          </cell>
          <cell r="I82">
            <v>0</v>
          </cell>
          <cell r="J82">
            <v>0</v>
          </cell>
          <cell r="K82" t="str">
            <v>-</v>
          </cell>
          <cell r="L82">
            <v>0</v>
          </cell>
          <cell r="N82" t="str">
            <v xml:space="preserve"> </v>
          </cell>
          <cell r="O82" t="str">
            <v>зеленый</v>
          </cell>
          <cell r="P82" t="str">
            <v>желтый</v>
          </cell>
          <cell r="Q82" t="str">
            <v>SM</v>
          </cell>
          <cell r="R82" t="str">
            <v>да</v>
          </cell>
          <cell r="S82" t="str">
            <v>глянцевые листья</v>
          </cell>
          <cell r="T82" t="str">
            <v>ДА</v>
          </cell>
        </row>
        <row r="83">
          <cell r="A83" t="str">
            <v>87-107-0067</v>
          </cell>
          <cell r="B83" t="str">
            <v>фото</v>
          </cell>
          <cell r="C83" t="str">
            <v>Sugar and Spice</v>
          </cell>
          <cell r="D83" t="str">
            <v>стандартный</v>
          </cell>
          <cell r="E83">
            <v>250</v>
          </cell>
          <cell r="F83">
            <v>0.76</v>
          </cell>
          <cell r="G83">
            <v>1.17</v>
          </cell>
          <cell r="I83">
            <v>0</v>
          </cell>
          <cell r="J83">
            <v>0</v>
          </cell>
          <cell r="K83" t="str">
            <v>-</v>
          </cell>
          <cell r="L83">
            <v>0</v>
          </cell>
          <cell r="N83" t="str">
            <v xml:space="preserve"> </v>
          </cell>
          <cell r="O83" t="str">
            <v>темно-зеленый</v>
          </cell>
          <cell r="P83" t="str">
            <v>белый</v>
          </cell>
          <cell r="Q83" t="str">
            <v>M</v>
          </cell>
          <cell r="R83" t="str">
            <v>да</v>
          </cell>
          <cell r="T83" t="str">
            <v>ДА</v>
          </cell>
        </row>
        <row r="84">
          <cell r="A84" t="str">
            <v>87-107-0068</v>
          </cell>
          <cell r="B84" t="str">
            <v>фото</v>
          </cell>
          <cell r="C84" t="str">
            <v>Sugar Daddy</v>
          </cell>
          <cell r="D84" t="str">
            <v>стандартный</v>
          </cell>
          <cell r="E84">
            <v>250</v>
          </cell>
          <cell r="F84">
            <v>1.08</v>
          </cell>
          <cell r="G84">
            <v>1.49</v>
          </cell>
          <cell r="I84">
            <v>0</v>
          </cell>
          <cell r="J84">
            <v>0</v>
          </cell>
          <cell r="K84" t="str">
            <v>-</v>
          </cell>
          <cell r="L84">
            <v>0</v>
          </cell>
          <cell r="N84" t="str">
            <v xml:space="preserve"> </v>
          </cell>
          <cell r="O84" t="str">
            <v>голубой</v>
          </cell>
          <cell r="P84" t="str">
            <v>кремовый</v>
          </cell>
          <cell r="Q84" t="str">
            <v>ML</v>
          </cell>
          <cell r="S84" t="str">
            <v>морщинистая</v>
          </cell>
          <cell r="T84" t="str">
            <v xml:space="preserve"> </v>
          </cell>
          <cell r="U84" t="str">
            <v>ДА</v>
          </cell>
        </row>
        <row r="85">
          <cell r="A85" t="str">
            <v>87-107-0069</v>
          </cell>
          <cell r="B85" t="str">
            <v>фото</v>
          </cell>
          <cell r="C85" t="str">
            <v>Sum and Substance</v>
          </cell>
          <cell r="D85" t="str">
            <v>стандартный</v>
          </cell>
          <cell r="E85">
            <v>250</v>
          </cell>
          <cell r="F85">
            <v>0.96</v>
          </cell>
          <cell r="G85">
            <v>1.37</v>
          </cell>
          <cell r="I85">
            <v>0</v>
          </cell>
          <cell r="J85">
            <v>0</v>
          </cell>
          <cell r="K85" t="str">
            <v>-</v>
          </cell>
          <cell r="L85">
            <v>0</v>
          </cell>
          <cell r="N85" t="str">
            <v>желтый</v>
          </cell>
          <cell r="O85" t="str">
            <v xml:space="preserve"> </v>
          </cell>
          <cell r="P85" t="str">
            <v xml:space="preserve"> </v>
          </cell>
          <cell r="Q85" t="str">
            <v>XL</v>
          </cell>
          <cell r="T85" t="str">
            <v>ДА</v>
          </cell>
        </row>
        <row r="86">
          <cell r="A86" t="str">
            <v>87-107-0071</v>
          </cell>
          <cell r="B86" t="str">
            <v>фото</v>
          </cell>
          <cell r="C86" t="str">
            <v>Sunshine Glory</v>
          </cell>
          <cell r="D86" t="str">
            <v>стандартный</v>
          </cell>
          <cell r="E86">
            <v>250</v>
          </cell>
          <cell r="F86">
            <v>1.03</v>
          </cell>
          <cell r="G86">
            <v>1.43</v>
          </cell>
          <cell r="I86">
            <v>0</v>
          </cell>
          <cell r="J86">
            <v>0</v>
          </cell>
          <cell r="K86" t="str">
            <v>-</v>
          </cell>
          <cell r="L86">
            <v>0</v>
          </cell>
          <cell r="M86" t="str">
            <v>new</v>
          </cell>
          <cell r="N86" t="str">
            <v>ярко-зелный</v>
          </cell>
          <cell r="O86" t="str">
            <v>зеленый</v>
          </cell>
          <cell r="P86" t="str">
            <v>бело-кремовый</v>
          </cell>
          <cell r="Q86" t="str">
            <v>XL</v>
          </cell>
          <cell r="S86" t="str">
            <v>цветки бледно-лавандового цвета</v>
          </cell>
          <cell r="T86" t="str">
            <v xml:space="preserve"> </v>
          </cell>
        </row>
        <row r="87">
          <cell r="A87" t="str">
            <v>87-107-0072</v>
          </cell>
          <cell r="B87" t="str">
            <v>фото</v>
          </cell>
          <cell r="C87" t="str">
            <v>Sweet Innocence</v>
          </cell>
          <cell r="D87" t="str">
            <v>стандартный</v>
          </cell>
          <cell r="E87">
            <v>250</v>
          </cell>
          <cell r="F87">
            <v>1.18</v>
          </cell>
          <cell r="G87">
            <v>1.58</v>
          </cell>
          <cell r="I87">
            <v>0</v>
          </cell>
          <cell r="J87">
            <v>0</v>
          </cell>
          <cell r="K87" t="str">
            <v>-</v>
          </cell>
          <cell r="L87">
            <v>0</v>
          </cell>
          <cell r="M87" t="str">
            <v>new</v>
          </cell>
          <cell r="N87" t="str">
            <v>яблочно-зеленый</v>
          </cell>
          <cell r="O87" t="str">
            <v>зеленый</v>
          </cell>
          <cell r="P87" t="str">
            <v>бледно-желтый</v>
          </cell>
          <cell r="Q87" t="str">
            <v>ML</v>
          </cell>
          <cell r="S87" t="str">
            <v>на открытом солнце белый край листа не горит</v>
          </cell>
          <cell r="T87" t="str">
            <v xml:space="preserve"> </v>
          </cell>
        </row>
        <row r="88">
          <cell r="A88" t="str">
            <v>87-107-0073</v>
          </cell>
          <cell r="B88" t="str">
            <v>фото</v>
          </cell>
          <cell r="C88" t="str">
            <v>Tea at Betty</v>
          </cell>
          <cell r="D88" t="str">
            <v>стандартный</v>
          </cell>
          <cell r="E88">
            <v>250</v>
          </cell>
          <cell r="F88">
            <v>1.34</v>
          </cell>
          <cell r="G88">
            <v>1.74</v>
          </cell>
          <cell r="I88">
            <v>0</v>
          </cell>
          <cell r="J88">
            <v>0</v>
          </cell>
          <cell r="K88" t="str">
            <v>-</v>
          </cell>
          <cell r="L88">
            <v>0</v>
          </cell>
          <cell r="M88" t="str">
            <v>new</v>
          </cell>
          <cell r="N88" t="str">
            <v>зеленый</v>
          </cell>
          <cell r="O88" t="str">
            <v>зеленый</v>
          </cell>
          <cell r="P88" t="str">
            <v>желтый</v>
          </cell>
          <cell r="Q88" t="str">
            <v>ML</v>
          </cell>
          <cell r="S88" t="str">
            <v>цветки лавандового цвета</v>
          </cell>
          <cell r="T88" t="str">
            <v xml:space="preserve"> </v>
          </cell>
        </row>
        <row r="89">
          <cell r="A89" t="str">
            <v>87-107-0074</v>
          </cell>
          <cell r="B89" t="str">
            <v>фото</v>
          </cell>
          <cell r="C89" t="str">
            <v>Tokudama Flavocircinalis</v>
          </cell>
          <cell r="D89" t="str">
            <v>стандартный</v>
          </cell>
          <cell r="E89">
            <v>250</v>
          </cell>
          <cell r="F89">
            <v>0.8</v>
          </cell>
          <cell r="G89">
            <v>1.21</v>
          </cell>
          <cell r="I89">
            <v>0</v>
          </cell>
          <cell r="J89">
            <v>0</v>
          </cell>
          <cell r="K89" t="str">
            <v>-</v>
          </cell>
          <cell r="L89">
            <v>0</v>
          </cell>
          <cell r="N89" t="str">
            <v xml:space="preserve"> </v>
          </cell>
          <cell r="O89" t="str">
            <v>голубой</v>
          </cell>
          <cell r="P89" t="str">
            <v>желтый</v>
          </cell>
          <cell r="Q89" t="str">
            <v>M</v>
          </cell>
          <cell r="S89" t="str">
            <v>морщинистая</v>
          </cell>
          <cell r="T89" t="str">
            <v xml:space="preserve"> </v>
          </cell>
        </row>
        <row r="90">
          <cell r="A90" t="str">
            <v>87-107-0075</v>
          </cell>
          <cell r="B90" t="str">
            <v>фото</v>
          </cell>
          <cell r="C90" t="str">
            <v>Tootie Mae</v>
          </cell>
          <cell r="D90" t="str">
            <v>стандартный</v>
          </cell>
          <cell r="E90">
            <v>250</v>
          </cell>
          <cell r="F90">
            <v>1.18</v>
          </cell>
          <cell r="G90">
            <v>1.58</v>
          </cell>
          <cell r="I90">
            <v>0</v>
          </cell>
          <cell r="J90">
            <v>0</v>
          </cell>
          <cell r="K90" t="str">
            <v>-</v>
          </cell>
          <cell r="L90">
            <v>0</v>
          </cell>
          <cell r="M90" t="str">
            <v>new</v>
          </cell>
          <cell r="N90" t="str">
            <v>синевато-зеленые</v>
          </cell>
          <cell r="O90" t="str">
            <v>зеленый</v>
          </cell>
          <cell r="P90" t="str">
            <v>желтый</v>
          </cell>
          <cell r="Q90" t="str">
            <v>ML</v>
          </cell>
          <cell r="S90" t="str">
            <v>цветки почти белые</v>
          </cell>
          <cell r="T90" t="str">
            <v xml:space="preserve"> </v>
          </cell>
        </row>
        <row r="91">
          <cell r="A91" t="str">
            <v>87-107-0076</v>
          </cell>
          <cell r="B91" t="str">
            <v>фото</v>
          </cell>
          <cell r="C91" t="str">
            <v>Twilight</v>
          </cell>
          <cell r="D91" t="str">
            <v>стандартный</v>
          </cell>
          <cell r="E91">
            <v>250</v>
          </cell>
          <cell r="F91">
            <v>0.84</v>
          </cell>
          <cell r="G91">
            <v>1.25</v>
          </cell>
          <cell r="I91">
            <v>0</v>
          </cell>
          <cell r="J91">
            <v>0</v>
          </cell>
          <cell r="K91" t="str">
            <v>-</v>
          </cell>
          <cell r="L91">
            <v>0</v>
          </cell>
          <cell r="N91" t="str">
            <v xml:space="preserve"> </v>
          </cell>
          <cell r="O91" t="str">
            <v>зеленый</v>
          </cell>
          <cell r="P91" t="str">
            <v>золотой</v>
          </cell>
          <cell r="Q91" t="str">
            <v>M</v>
          </cell>
          <cell r="T91" t="str">
            <v xml:space="preserve"> </v>
          </cell>
        </row>
        <row r="92">
          <cell r="A92" t="str">
            <v>87-107-0077</v>
          </cell>
          <cell r="B92" t="str">
            <v>фото</v>
          </cell>
          <cell r="C92" t="str">
            <v>Volcano Island</v>
          </cell>
          <cell r="D92" t="str">
            <v>стандартный</v>
          </cell>
          <cell r="E92">
            <v>250</v>
          </cell>
          <cell r="F92">
            <v>2.34</v>
          </cell>
          <cell r="G92">
            <v>2.74</v>
          </cell>
          <cell r="I92">
            <v>0</v>
          </cell>
          <cell r="J92">
            <v>0</v>
          </cell>
          <cell r="K92" t="str">
            <v>-</v>
          </cell>
          <cell r="L92">
            <v>0</v>
          </cell>
          <cell r="M92" t="str">
            <v>new</v>
          </cell>
          <cell r="N92" t="str">
            <v>желтые с темно-зеленой каймой</v>
          </cell>
          <cell r="O92" t="str">
            <v>кремово-белый</v>
          </cell>
          <cell r="P92" t="str">
            <v>темно-зеленый</v>
          </cell>
          <cell r="Q92" t="str">
            <v>M</v>
          </cell>
          <cell r="S92" t="str">
            <v>цветки светло-лавандового цвета</v>
          </cell>
          <cell r="T92" t="str">
            <v xml:space="preserve"> </v>
          </cell>
          <cell r="U92" t="str">
            <v>ДА</v>
          </cell>
        </row>
        <row r="93">
          <cell r="A93" t="str">
            <v>87-107-0078</v>
          </cell>
          <cell r="B93" t="str">
            <v>фото</v>
          </cell>
          <cell r="C93" t="str">
            <v>Warwick Comet</v>
          </cell>
          <cell r="D93" t="str">
            <v>стандартный</v>
          </cell>
          <cell r="E93">
            <v>250</v>
          </cell>
          <cell r="F93">
            <v>1.34</v>
          </cell>
          <cell r="G93">
            <v>1.74</v>
          </cell>
          <cell r="I93">
            <v>0</v>
          </cell>
          <cell r="J93">
            <v>0</v>
          </cell>
          <cell r="K93" t="str">
            <v>-</v>
          </cell>
          <cell r="L93">
            <v>0</v>
          </cell>
          <cell r="M93" t="str">
            <v>new</v>
          </cell>
          <cell r="N93" t="str">
            <v>темно-зеленый</v>
          </cell>
          <cell r="O93" t="str">
            <v>золотисто-сливочный</v>
          </cell>
          <cell r="P93" t="str">
            <v>зеленый</v>
          </cell>
          <cell r="Q93" t="str">
            <v>M</v>
          </cell>
          <cell r="S93" t="str">
            <v>листья довольно плотные, с вафельной поверхностью</v>
          </cell>
          <cell r="T93" t="str">
            <v xml:space="preserve"> </v>
          </cell>
        </row>
        <row r="94">
          <cell r="A94" t="str">
            <v>87-107-0079</v>
          </cell>
          <cell r="B94" t="str">
            <v>фото</v>
          </cell>
          <cell r="C94" t="str">
            <v>Whirlwind</v>
          </cell>
          <cell r="D94" t="str">
            <v>стандартный</v>
          </cell>
          <cell r="E94">
            <v>250</v>
          </cell>
          <cell r="F94">
            <v>0.92</v>
          </cell>
          <cell r="G94">
            <v>1.33</v>
          </cell>
          <cell r="I94">
            <v>0</v>
          </cell>
          <cell r="J94">
            <v>0</v>
          </cell>
          <cell r="K94" t="str">
            <v>-</v>
          </cell>
          <cell r="L94">
            <v>0</v>
          </cell>
          <cell r="N94" t="str">
            <v xml:space="preserve"> </v>
          </cell>
          <cell r="O94" t="str">
            <v>кремовый</v>
          </cell>
          <cell r="P94" t="str">
            <v>темно-зеленый</v>
          </cell>
          <cell r="Q94" t="str">
            <v>M</v>
          </cell>
          <cell r="T94" t="str">
            <v>ДА</v>
          </cell>
        </row>
        <row r="95">
          <cell r="A95" t="str">
            <v>87-107-0080</v>
          </cell>
          <cell r="B95" t="str">
            <v>фото</v>
          </cell>
          <cell r="C95" t="str">
            <v>Wide Brim</v>
          </cell>
          <cell r="D95" t="str">
            <v>стандартный</v>
          </cell>
          <cell r="E95">
            <v>250</v>
          </cell>
          <cell r="F95">
            <v>0.52</v>
          </cell>
          <cell r="G95">
            <v>0.92</v>
          </cell>
          <cell r="I95">
            <v>0</v>
          </cell>
          <cell r="J95">
            <v>0</v>
          </cell>
          <cell r="K95" t="str">
            <v>-</v>
          </cell>
          <cell r="L95">
            <v>0</v>
          </cell>
          <cell r="N95" t="str">
            <v xml:space="preserve"> </v>
          </cell>
          <cell r="O95" t="str">
            <v>зеленый</v>
          </cell>
          <cell r="P95" t="str">
            <v>желтый</v>
          </cell>
          <cell r="Q95" t="str">
            <v>ML</v>
          </cell>
          <cell r="T95" t="str">
            <v xml:space="preserve"> </v>
          </cell>
        </row>
        <row r="96">
          <cell r="A96" t="str">
            <v>87-107-0082</v>
          </cell>
          <cell r="B96" t="str">
            <v>фото</v>
          </cell>
          <cell r="C96" t="str">
            <v>Winter Snow</v>
          </cell>
          <cell r="D96" t="str">
            <v>стандартный</v>
          </cell>
          <cell r="E96">
            <v>250</v>
          </cell>
          <cell r="F96">
            <v>0.95</v>
          </cell>
          <cell r="G96">
            <v>1.35</v>
          </cell>
          <cell r="I96">
            <v>0</v>
          </cell>
          <cell r="J96">
            <v>0</v>
          </cell>
          <cell r="K96" t="str">
            <v>-</v>
          </cell>
          <cell r="L96">
            <v>0</v>
          </cell>
          <cell r="M96" t="str">
            <v>new</v>
          </cell>
          <cell r="N96" t="str">
            <v>зеленый</v>
          </cell>
          <cell r="O96" t="str">
            <v>зеленый</v>
          </cell>
          <cell r="P96" t="str">
            <v>белый</v>
          </cell>
          <cell r="Q96" t="str">
            <v>XL</v>
          </cell>
          <cell r="S96" t="str">
            <v>цветки лавандового цвета</v>
          </cell>
          <cell r="T96" t="str">
            <v xml:space="preserve"> </v>
          </cell>
        </row>
        <row r="97">
          <cell r="A97" t="str">
            <v>87-107-0083</v>
          </cell>
          <cell r="B97" t="str">
            <v>фото</v>
          </cell>
          <cell r="C97" t="str">
            <v>Yellow Polka Dot Bikini</v>
          </cell>
          <cell r="D97" t="str">
            <v>стандартный</v>
          </cell>
          <cell r="E97">
            <v>250</v>
          </cell>
          <cell r="F97">
            <v>1.34</v>
          </cell>
          <cell r="G97">
            <v>1.74</v>
          </cell>
          <cell r="I97">
            <v>0</v>
          </cell>
          <cell r="J97">
            <v>0</v>
          </cell>
          <cell r="K97" t="str">
            <v>-</v>
          </cell>
          <cell r="L97">
            <v>0</v>
          </cell>
          <cell r="M97" t="str">
            <v>new</v>
          </cell>
          <cell r="N97" t="str">
            <v>зелено-желтый</v>
          </cell>
          <cell r="O97" t="str">
            <v>темно-зеленый</v>
          </cell>
          <cell r="P97" t="str">
            <v>яблочно-зеленый</v>
          </cell>
          <cell r="Q97" t="str">
            <v>SM</v>
          </cell>
          <cell r="S97" t="str">
            <v>цветки лавандового цвета</v>
          </cell>
          <cell r="T97" t="str">
            <v xml:space="preserve"> </v>
          </cell>
        </row>
        <row r="98">
          <cell r="A98" t="str">
            <v>87-107-0084</v>
          </cell>
          <cell r="B98" t="str">
            <v>фото</v>
          </cell>
          <cell r="C98" t="str">
            <v>Yellow River</v>
          </cell>
          <cell r="D98" t="str">
            <v>стандартный</v>
          </cell>
          <cell r="E98">
            <v>250</v>
          </cell>
          <cell r="F98">
            <v>0.6</v>
          </cell>
          <cell r="G98">
            <v>1</v>
          </cell>
          <cell r="I98">
            <v>0</v>
          </cell>
          <cell r="J98">
            <v>0</v>
          </cell>
          <cell r="K98" t="str">
            <v>-</v>
          </cell>
          <cell r="L98">
            <v>0</v>
          </cell>
          <cell r="N98" t="str">
            <v xml:space="preserve"> </v>
          </cell>
          <cell r="O98" t="str">
            <v>темно-зеленый</v>
          </cell>
          <cell r="P98" t="str">
            <v>желтый</v>
          </cell>
          <cell r="Q98" t="str">
            <v>ML</v>
          </cell>
          <cell r="T98" t="str">
            <v xml:space="preserve"> </v>
          </cell>
        </row>
        <row r="99">
          <cell r="C99" t="str">
            <v>Коллекция 2</v>
          </cell>
        </row>
        <row r="100">
          <cell r="A100" t="str">
            <v>87-77-0085</v>
          </cell>
          <cell r="B100" t="str">
            <v>фото</v>
          </cell>
          <cell r="C100" t="str">
            <v>Abiqua Moonbeam</v>
          </cell>
          <cell r="D100" t="str">
            <v>большой</v>
          </cell>
          <cell r="E100">
            <v>150</v>
          </cell>
          <cell r="F100">
            <v>0.68</v>
          </cell>
          <cell r="G100">
            <v>1.08</v>
          </cell>
          <cell r="I100">
            <v>0</v>
          </cell>
          <cell r="J100">
            <v>0</v>
          </cell>
          <cell r="K100" t="str">
            <v>-</v>
          </cell>
          <cell r="L100">
            <v>0</v>
          </cell>
          <cell r="N100" t="str">
            <v xml:space="preserve"> </v>
          </cell>
          <cell r="O100" t="str">
            <v>зеленый</v>
          </cell>
          <cell r="P100" t="str">
            <v>светло-зеленый</v>
          </cell>
          <cell r="Q100" t="str">
            <v>ML</v>
          </cell>
          <cell r="T100" t="str">
            <v xml:space="preserve"> </v>
          </cell>
        </row>
        <row r="101">
          <cell r="A101" t="str">
            <v>87-77-0200</v>
          </cell>
          <cell r="B101" t="str">
            <v>фото</v>
          </cell>
          <cell r="C101" t="str">
            <v>Abiqua Moonbeam</v>
          </cell>
          <cell r="D101" t="str">
            <v>стандартный</v>
          </cell>
          <cell r="E101">
            <v>250</v>
          </cell>
          <cell r="F101">
            <v>0.6</v>
          </cell>
          <cell r="G101">
            <v>1</v>
          </cell>
          <cell r="I101">
            <v>0</v>
          </cell>
          <cell r="J101">
            <v>0</v>
          </cell>
          <cell r="K101" t="str">
            <v>-</v>
          </cell>
          <cell r="L101">
            <v>0</v>
          </cell>
          <cell r="N101" t="str">
            <v xml:space="preserve"> </v>
          </cell>
          <cell r="O101" t="str">
            <v>зеленый</v>
          </cell>
          <cell r="P101" t="str">
            <v>светло-зеленый</v>
          </cell>
          <cell r="Q101" t="str">
            <v>ML</v>
          </cell>
          <cell r="T101" t="str">
            <v xml:space="preserve"> </v>
          </cell>
        </row>
        <row r="102">
          <cell r="A102" t="str">
            <v>87-77-0405</v>
          </cell>
          <cell r="B102" t="str">
            <v>фото</v>
          </cell>
          <cell r="C102" t="str">
            <v>Abiqua Moonbeam</v>
          </cell>
          <cell r="D102" t="str">
            <v>маленький</v>
          </cell>
          <cell r="E102">
            <v>500</v>
          </cell>
          <cell r="F102">
            <v>0.52</v>
          </cell>
          <cell r="G102">
            <v>0.92</v>
          </cell>
          <cell r="I102">
            <v>0</v>
          </cell>
          <cell r="J102">
            <v>0</v>
          </cell>
          <cell r="K102" t="str">
            <v>-</v>
          </cell>
          <cell r="L102">
            <v>0</v>
          </cell>
          <cell r="N102" t="str">
            <v xml:space="preserve"> </v>
          </cell>
          <cell r="O102" t="str">
            <v>зеленый</v>
          </cell>
          <cell r="P102" t="str">
            <v>светло-зеленый</v>
          </cell>
          <cell r="Q102" t="str">
            <v>ML</v>
          </cell>
          <cell r="T102" t="str">
            <v xml:space="preserve"> </v>
          </cell>
        </row>
        <row r="103">
          <cell r="A103" t="str">
            <v>87-77-0096</v>
          </cell>
          <cell r="B103" t="str">
            <v>фото</v>
          </cell>
          <cell r="C103" t="str">
            <v>Adorable</v>
          </cell>
          <cell r="D103" t="str">
            <v>большой</v>
          </cell>
          <cell r="E103">
            <v>150</v>
          </cell>
          <cell r="F103">
            <v>0.92</v>
          </cell>
          <cell r="G103">
            <v>1.33</v>
          </cell>
          <cell r="I103">
            <v>0</v>
          </cell>
          <cell r="J103">
            <v>0</v>
          </cell>
          <cell r="K103" t="str">
            <v>-</v>
          </cell>
          <cell r="L103">
            <v>0</v>
          </cell>
          <cell r="N103" t="str">
            <v xml:space="preserve"> </v>
          </cell>
          <cell r="O103" t="str">
            <v>желтый</v>
          </cell>
          <cell r="P103" t="str">
            <v>зеленый</v>
          </cell>
          <cell r="Q103" t="str">
            <v>M</v>
          </cell>
          <cell r="R103" t="str">
            <v>да</v>
          </cell>
          <cell r="S103" t="str">
            <v>блестящие листья</v>
          </cell>
          <cell r="T103" t="str">
            <v>ДА</v>
          </cell>
        </row>
        <row r="104">
          <cell r="A104" t="str">
            <v>87-77-0201</v>
          </cell>
          <cell r="B104" t="str">
            <v>фото</v>
          </cell>
          <cell r="C104" t="str">
            <v>Adorable</v>
          </cell>
          <cell r="D104" t="str">
            <v>стандартный</v>
          </cell>
          <cell r="E104">
            <v>250</v>
          </cell>
          <cell r="F104">
            <v>0.76</v>
          </cell>
          <cell r="G104">
            <v>1.17</v>
          </cell>
          <cell r="I104">
            <v>0</v>
          </cell>
          <cell r="J104">
            <v>0</v>
          </cell>
          <cell r="K104" t="str">
            <v>-</v>
          </cell>
          <cell r="L104">
            <v>0</v>
          </cell>
          <cell r="N104" t="str">
            <v xml:space="preserve"> </v>
          </cell>
          <cell r="O104" t="str">
            <v>желтый</v>
          </cell>
          <cell r="P104" t="str">
            <v>зеленый</v>
          </cell>
          <cell r="Q104" t="str">
            <v>M</v>
          </cell>
          <cell r="R104" t="str">
            <v>да</v>
          </cell>
          <cell r="S104" t="str">
            <v>блестящие листья</v>
          </cell>
          <cell r="T104" t="str">
            <v>ДА</v>
          </cell>
        </row>
        <row r="105">
          <cell r="A105" t="str">
            <v>87-77-0406</v>
          </cell>
          <cell r="B105" t="str">
            <v>фото</v>
          </cell>
          <cell r="C105" t="str">
            <v>Adorable</v>
          </cell>
          <cell r="D105" t="str">
            <v>маленький</v>
          </cell>
          <cell r="E105">
            <v>500</v>
          </cell>
          <cell r="F105">
            <v>0.6</v>
          </cell>
          <cell r="G105">
            <v>1</v>
          </cell>
          <cell r="I105">
            <v>0</v>
          </cell>
          <cell r="J105">
            <v>0</v>
          </cell>
          <cell r="K105" t="str">
            <v>-</v>
          </cell>
          <cell r="L105">
            <v>0</v>
          </cell>
          <cell r="N105" t="str">
            <v xml:space="preserve"> </v>
          </cell>
          <cell r="O105" t="str">
            <v>желтый</v>
          </cell>
          <cell r="P105" t="str">
            <v>зеленый</v>
          </cell>
          <cell r="Q105" t="str">
            <v>M</v>
          </cell>
          <cell r="R105" t="str">
            <v>да</v>
          </cell>
          <cell r="S105" t="str">
            <v>блестящие листья</v>
          </cell>
          <cell r="T105" t="str">
            <v>ДА</v>
          </cell>
        </row>
        <row r="106">
          <cell r="A106" t="str">
            <v>87-77-0202</v>
          </cell>
          <cell r="B106" t="str">
            <v>фото</v>
          </cell>
          <cell r="C106" t="str">
            <v>Alligator Alley</v>
          </cell>
          <cell r="D106" t="str">
            <v>стандартный</v>
          </cell>
          <cell r="E106">
            <v>250</v>
          </cell>
          <cell r="F106">
            <v>2.0599999999999996</v>
          </cell>
          <cell r="G106">
            <v>2.46</v>
          </cell>
          <cell r="I106">
            <v>0</v>
          </cell>
          <cell r="J106">
            <v>0</v>
          </cell>
          <cell r="K106" t="str">
            <v>-</v>
          </cell>
          <cell r="L106">
            <v>0</v>
          </cell>
          <cell r="N106" t="str">
            <v xml:space="preserve"> </v>
          </cell>
          <cell r="O106" t="str">
            <v>бело-желтый</v>
          </cell>
          <cell r="P106" t="str">
            <v>голубой</v>
          </cell>
          <cell r="Q106" t="str">
            <v>ML</v>
          </cell>
          <cell r="T106" t="str">
            <v xml:space="preserve"> </v>
          </cell>
        </row>
        <row r="107">
          <cell r="A107" t="str">
            <v>87-77-0407</v>
          </cell>
          <cell r="B107" t="str">
            <v>фото</v>
          </cell>
          <cell r="C107" t="str">
            <v>Alligator Alley</v>
          </cell>
          <cell r="D107" t="str">
            <v>маленький</v>
          </cell>
          <cell r="E107">
            <v>500</v>
          </cell>
          <cell r="F107">
            <v>1.65</v>
          </cell>
          <cell r="G107">
            <v>2.0599999999999996</v>
          </cell>
          <cell r="I107">
            <v>0</v>
          </cell>
          <cell r="J107">
            <v>0</v>
          </cell>
          <cell r="K107" t="str">
            <v>-</v>
          </cell>
          <cell r="L107">
            <v>0</v>
          </cell>
          <cell r="N107" t="str">
            <v xml:space="preserve"> </v>
          </cell>
          <cell r="O107" t="str">
            <v>бело-желтый</v>
          </cell>
          <cell r="P107" t="str">
            <v>голубой</v>
          </cell>
          <cell r="Q107" t="str">
            <v>ML</v>
          </cell>
          <cell r="T107" t="str">
            <v xml:space="preserve"> </v>
          </cell>
        </row>
        <row r="108">
          <cell r="A108" t="str">
            <v>87-77-0065</v>
          </cell>
          <cell r="B108" t="str">
            <v>фото</v>
          </cell>
          <cell r="C108" t="str">
            <v>Alvatine Taylor</v>
          </cell>
          <cell r="D108" t="str">
            <v>большой</v>
          </cell>
          <cell r="E108">
            <v>150</v>
          </cell>
          <cell r="F108">
            <v>0.52</v>
          </cell>
          <cell r="G108">
            <v>0.92</v>
          </cell>
          <cell r="I108">
            <v>0</v>
          </cell>
          <cell r="J108">
            <v>0</v>
          </cell>
          <cell r="K108" t="str">
            <v>-</v>
          </cell>
          <cell r="L108">
            <v>0</v>
          </cell>
          <cell r="N108" t="str">
            <v xml:space="preserve"> </v>
          </cell>
          <cell r="O108" t="str">
            <v>голубой</v>
          </cell>
          <cell r="P108" t="str">
            <v>желтый</v>
          </cell>
          <cell r="Q108" t="str">
            <v>L</v>
          </cell>
          <cell r="T108" t="str">
            <v xml:space="preserve"> </v>
          </cell>
        </row>
        <row r="109">
          <cell r="A109" t="str">
            <v>87-77-0203</v>
          </cell>
          <cell r="B109" t="str">
            <v>фото</v>
          </cell>
          <cell r="C109" t="str">
            <v>Alvatine Taylor</v>
          </cell>
          <cell r="D109" t="str">
            <v>стандартный</v>
          </cell>
          <cell r="E109">
            <v>250</v>
          </cell>
          <cell r="F109">
            <v>0.44</v>
          </cell>
          <cell r="G109">
            <v>0.84</v>
          </cell>
          <cell r="I109">
            <v>0</v>
          </cell>
          <cell r="J109">
            <v>0</v>
          </cell>
          <cell r="K109" t="str">
            <v>-</v>
          </cell>
          <cell r="L109">
            <v>0</v>
          </cell>
          <cell r="N109" t="str">
            <v xml:space="preserve"> </v>
          </cell>
          <cell r="O109" t="str">
            <v>голубой</v>
          </cell>
          <cell r="P109" t="str">
            <v>желтый</v>
          </cell>
          <cell r="Q109" t="str">
            <v>L</v>
          </cell>
          <cell r="T109" t="str">
            <v xml:space="preserve"> </v>
          </cell>
        </row>
        <row r="110">
          <cell r="A110" t="str">
            <v>87-77-0408</v>
          </cell>
          <cell r="B110" t="str">
            <v>фото</v>
          </cell>
          <cell r="C110" t="str">
            <v>Alvatine Taylor</v>
          </cell>
          <cell r="D110" t="str">
            <v>маленький</v>
          </cell>
          <cell r="E110">
            <v>500</v>
          </cell>
          <cell r="F110">
            <v>0.36</v>
          </cell>
          <cell r="G110">
            <v>0.76</v>
          </cell>
          <cell r="I110">
            <v>0</v>
          </cell>
          <cell r="J110">
            <v>0</v>
          </cell>
          <cell r="K110" t="str">
            <v>-</v>
          </cell>
          <cell r="L110">
            <v>0</v>
          </cell>
          <cell r="N110" t="str">
            <v xml:space="preserve"> </v>
          </cell>
          <cell r="O110" t="str">
            <v>голубой</v>
          </cell>
          <cell r="P110" t="str">
            <v>желтый</v>
          </cell>
          <cell r="Q110" t="str">
            <v>L</v>
          </cell>
          <cell r="T110" t="str">
            <v xml:space="preserve"> </v>
          </cell>
        </row>
        <row r="111">
          <cell r="A111" t="str">
            <v>87-77-0204</v>
          </cell>
          <cell r="B111" t="str">
            <v>фото</v>
          </cell>
          <cell r="C111" t="str">
            <v>Amazone</v>
          </cell>
          <cell r="D111" t="str">
            <v>стандартный</v>
          </cell>
          <cell r="E111">
            <v>250</v>
          </cell>
          <cell r="F111">
            <v>2.0599999999999996</v>
          </cell>
          <cell r="G111">
            <v>2.46</v>
          </cell>
          <cell r="I111">
            <v>0</v>
          </cell>
          <cell r="J111">
            <v>0</v>
          </cell>
          <cell r="K111" t="str">
            <v>-</v>
          </cell>
          <cell r="L111">
            <v>0</v>
          </cell>
          <cell r="N111" t="str">
            <v xml:space="preserve"> </v>
          </cell>
          <cell r="O111" t="str">
            <v>белый</v>
          </cell>
          <cell r="P111" t="str">
            <v>темно-зеленый</v>
          </cell>
          <cell r="Q111" t="str">
            <v>M</v>
          </cell>
          <cell r="T111" t="str">
            <v xml:space="preserve"> </v>
          </cell>
        </row>
        <row r="112">
          <cell r="A112" t="str">
            <v>87-77-0097</v>
          </cell>
          <cell r="B112" t="str">
            <v>фото</v>
          </cell>
          <cell r="C112" t="str">
            <v>American Halo</v>
          </cell>
          <cell r="D112" t="str">
            <v>большой</v>
          </cell>
          <cell r="E112">
            <v>150</v>
          </cell>
          <cell r="F112">
            <v>0.92</v>
          </cell>
          <cell r="G112">
            <v>1.33</v>
          </cell>
          <cell r="I112">
            <v>0</v>
          </cell>
          <cell r="J112">
            <v>0</v>
          </cell>
          <cell r="K112" t="str">
            <v>-</v>
          </cell>
          <cell r="L112">
            <v>0</v>
          </cell>
          <cell r="N112" t="str">
            <v xml:space="preserve"> </v>
          </cell>
          <cell r="O112" t="str">
            <v>голубой</v>
          </cell>
          <cell r="P112" t="str">
            <v>кремовый</v>
          </cell>
          <cell r="Q112" t="str">
            <v>L</v>
          </cell>
        </row>
        <row r="113">
          <cell r="A113" t="str">
            <v>87-77-0205</v>
          </cell>
          <cell r="B113" t="str">
            <v>фото</v>
          </cell>
          <cell r="C113" t="str">
            <v>American Halo</v>
          </cell>
          <cell r="D113" t="str">
            <v>стандартный</v>
          </cell>
          <cell r="E113">
            <v>250</v>
          </cell>
          <cell r="F113">
            <v>0.76</v>
          </cell>
          <cell r="G113">
            <v>1.17</v>
          </cell>
          <cell r="I113">
            <v>0</v>
          </cell>
          <cell r="J113">
            <v>0</v>
          </cell>
          <cell r="K113" t="str">
            <v>-</v>
          </cell>
          <cell r="L113">
            <v>0</v>
          </cell>
          <cell r="O113" t="str">
            <v>голубой</v>
          </cell>
          <cell r="P113" t="str">
            <v>кремовый</v>
          </cell>
          <cell r="Q113" t="str">
            <v>L</v>
          </cell>
        </row>
        <row r="114">
          <cell r="A114" t="str">
            <v>87-77-0409</v>
          </cell>
          <cell r="B114" t="str">
            <v>фото</v>
          </cell>
          <cell r="C114" t="str">
            <v>American Halo</v>
          </cell>
          <cell r="D114" t="str">
            <v>маленький</v>
          </cell>
          <cell r="E114">
            <v>500</v>
          </cell>
          <cell r="F114">
            <v>0.6</v>
          </cell>
          <cell r="G114">
            <v>1</v>
          </cell>
          <cell r="I114">
            <v>0</v>
          </cell>
          <cell r="J114">
            <v>0</v>
          </cell>
          <cell r="K114" t="str">
            <v>-</v>
          </cell>
          <cell r="L114">
            <v>0</v>
          </cell>
          <cell r="O114" t="str">
            <v>голубой</v>
          </cell>
          <cell r="P114" t="str">
            <v>кремовый</v>
          </cell>
          <cell r="Q114" t="str">
            <v>L</v>
          </cell>
        </row>
        <row r="115">
          <cell r="A115" t="str">
            <v>87-77-0206</v>
          </cell>
          <cell r="B115" t="str">
            <v>фото</v>
          </cell>
          <cell r="C115" t="str">
            <v>Ann Kulpa</v>
          </cell>
          <cell r="D115" t="str">
            <v>стандартный</v>
          </cell>
          <cell r="E115">
            <v>250</v>
          </cell>
          <cell r="F115">
            <v>1.41</v>
          </cell>
          <cell r="G115">
            <v>1.81</v>
          </cell>
          <cell r="I115">
            <v>0</v>
          </cell>
          <cell r="J115">
            <v>0</v>
          </cell>
          <cell r="K115" t="str">
            <v>-</v>
          </cell>
          <cell r="L115">
            <v>0</v>
          </cell>
          <cell r="N115" t="str">
            <v xml:space="preserve"> </v>
          </cell>
          <cell r="O115" t="str">
            <v>белый</v>
          </cell>
          <cell r="P115" t="str">
            <v>зеленый</v>
          </cell>
          <cell r="Q115" t="str">
            <v>M</v>
          </cell>
          <cell r="T115" t="str">
            <v xml:space="preserve"> </v>
          </cell>
        </row>
        <row r="116">
          <cell r="A116" t="str">
            <v>87-77-0410</v>
          </cell>
          <cell r="B116" t="str">
            <v>фото</v>
          </cell>
          <cell r="C116" t="str">
            <v>Ann Kulpa</v>
          </cell>
          <cell r="D116" t="str">
            <v>маленький</v>
          </cell>
          <cell r="E116">
            <v>500</v>
          </cell>
          <cell r="F116">
            <v>1.25</v>
          </cell>
          <cell r="G116">
            <v>1.65</v>
          </cell>
          <cell r="I116">
            <v>0</v>
          </cell>
          <cell r="J116">
            <v>0</v>
          </cell>
          <cell r="K116" t="str">
            <v>-</v>
          </cell>
          <cell r="L116">
            <v>0</v>
          </cell>
          <cell r="N116" t="str">
            <v xml:space="preserve"> </v>
          </cell>
          <cell r="O116" t="str">
            <v>белый</v>
          </cell>
          <cell r="P116" t="str">
            <v>зеленый</v>
          </cell>
          <cell r="Q116" t="str">
            <v>M</v>
          </cell>
          <cell r="T116" t="str">
            <v xml:space="preserve"> </v>
          </cell>
        </row>
        <row r="117">
          <cell r="A117" t="str">
            <v>87-77-0131</v>
          </cell>
          <cell r="B117" t="str">
            <v>фото</v>
          </cell>
          <cell r="C117" t="str">
            <v>Anne</v>
          </cell>
          <cell r="D117" t="str">
            <v>большой</v>
          </cell>
          <cell r="E117">
            <v>150</v>
          </cell>
          <cell r="F117">
            <v>0.98</v>
          </cell>
          <cell r="G117">
            <v>1.3800000000000001</v>
          </cell>
          <cell r="I117">
            <v>0</v>
          </cell>
          <cell r="J117">
            <v>0</v>
          </cell>
          <cell r="K117" t="str">
            <v>-</v>
          </cell>
          <cell r="L117">
            <v>0</v>
          </cell>
          <cell r="M117" t="str">
            <v>Special Attention</v>
          </cell>
          <cell r="N117" t="str">
            <v xml:space="preserve"> </v>
          </cell>
          <cell r="O117" t="str">
            <v>темно-зеленый</v>
          </cell>
          <cell r="P117" t="str">
            <v>золотой</v>
          </cell>
          <cell r="Q117" t="str">
            <v>M</v>
          </cell>
          <cell r="T117" t="str">
            <v xml:space="preserve"> </v>
          </cell>
        </row>
        <row r="118">
          <cell r="A118" t="str">
            <v>87-77-0207</v>
          </cell>
          <cell r="B118" t="str">
            <v>фото</v>
          </cell>
          <cell r="C118" t="str">
            <v>Anne</v>
          </cell>
          <cell r="D118" t="str">
            <v>стандартный</v>
          </cell>
          <cell r="E118">
            <v>250</v>
          </cell>
          <cell r="F118">
            <v>0.84</v>
          </cell>
          <cell r="G118">
            <v>1.25</v>
          </cell>
          <cell r="I118">
            <v>0</v>
          </cell>
          <cell r="J118">
            <v>0</v>
          </cell>
          <cell r="K118" t="str">
            <v>-</v>
          </cell>
          <cell r="L118">
            <v>0</v>
          </cell>
          <cell r="M118" t="str">
            <v>Special Attention</v>
          </cell>
          <cell r="N118" t="str">
            <v xml:space="preserve"> </v>
          </cell>
          <cell r="O118" t="str">
            <v>темно-зеленый</v>
          </cell>
          <cell r="P118" t="str">
            <v>золотой</v>
          </cell>
          <cell r="Q118" t="str">
            <v>M</v>
          </cell>
          <cell r="T118" t="str">
            <v xml:space="preserve"> </v>
          </cell>
        </row>
        <row r="119">
          <cell r="A119" t="str">
            <v>87-77-0411</v>
          </cell>
          <cell r="B119" t="str">
            <v>фото</v>
          </cell>
          <cell r="C119" t="str">
            <v>Anne</v>
          </cell>
          <cell r="D119" t="str">
            <v>маленький</v>
          </cell>
          <cell r="E119">
            <v>500</v>
          </cell>
          <cell r="F119">
            <v>0.68</v>
          </cell>
          <cell r="G119">
            <v>1.08</v>
          </cell>
          <cell r="I119">
            <v>0</v>
          </cell>
          <cell r="J119">
            <v>0</v>
          </cell>
          <cell r="K119" t="str">
            <v>-</v>
          </cell>
          <cell r="L119">
            <v>0</v>
          </cell>
          <cell r="M119" t="str">
            <v>Special Attention</v>
          </cell>
          <cell r="N119" t="str">
            <v xml:space="preserve"> </v>
          </cell>
          <cell r="O119" t="str">
            <v>темно-зеленый</v>
          </cell>
          <cell r="P119" t="str">
            <v>золотой</v>
          </cell>
          <cell r="Q119" t="str">
            <v>M</v>
          </cell>
          <cell r="T119" t="str">
            <v xml:space="preserve"> </v>
          </cell>
        </row>
        <row r="120">
          <cell r="A120" t="str">
            <v>87-77-0066</v>
          </cell>
          <cell r="B120" t="str">
            <v>фото</v>
          </cell>
          <cell r="C120" t="str">
            <v>Antioch</v>
          </cell>
          <cell r="D120" t="str">
            <v>большой</v>
          </cell>
          <cell r="E120">
            <v>150</v>
          </cell>
          <cell r="F120">
            <v>0.52</v>
          </cell>
          <cell r="G120">
            <v>0.92</v>
          </cell>
          <cell r="I120">
            <v>0</v>
          </cell>
          <cell r="J120">
            <v>0</v>
          </cell>
          <cell r="K120" t="str">
            <v>-</v>
          </cell>
          <cell r="L120">
            <v>0</v>
          </cell>
          <cell r="N120" t="str">
            <v xml:space="preserve"> </v>
          </cell>
          <cell r="O120" t="str">
            <v>зеленый</v>
          </cell>
          <cell r="P120" t="str">
            <v>кремовый</v>
          </cell>
          <cell r="Q120" t="str">
            <v>ML</v>
          </cell>
          <cell r="T120" t="str">
            <v xml:space="preserve"> </v>
          </cell>
        </row>
        <row r="121">
          <cell r="A121" t="str">
            <v>87-77-0208</v>
          </cell>
          <cell r="B121" t="str">
            <v>фото</v>
          </cell>
          <cell r="C121" t="str">
            <v>Antioch</v>
          </cell>
          <cell r="D121" t="str">
            <v>стандартный</v>
          </cell>
          <cell r="E121">
            <v>250</v>
          </cell>
          <cell r="F121">
            <v>0.44</v>
          </cell>
          <cell r="G121">
            <v>0.84</v>
          </cell>
          <cell r="I121">
            <v>0</v>
          </cell>
          <cell r="J121">
            <v>0</v>
          </cell>
          <cell r="K121" t="str">
            <v>-</v>
          </cell>
          <cell r="L121">
            <v>0</v>
          </cell>
          <cell r="N121" t="str">
            <v xml:space="preserve"> </v>
          </cell>
          <cell r="O121" t="str">
            <v>зеленый</v>
          </cell>
          <cell r="P121" t="str">
            <v>кремовый</v>
          </cell>
          <cell r="Q121" t="str">
            <v>ML</v>
          </cell>
          <cell r="T121" t="str">
            <v xml:space="preserve"> </v>
          </cell>
        </row>
        <row r="122">
          <cell r="A122" t="str">
            <v>87-77-0412</v>
          </cell>
          <cell r="B122" t="str">
            <v>фото</v>
          </cell>
          <cell r="C122" t="str">
            <v>Antioch</v>
          </cell>
          <cell r="D122" t="str">
            <v>маленький</v>
          </cell>
          <cell r="E122">
            <v>500</v>
          </cell>
          <cell r="F122">
            <v>0.33</v>
          </cell>
          <cell r="G122">
            <v>0.73</v>
          </cell>
          <cell r="I122">
            <v>0</v>
          </cell>
          <cell r="J122">
            <v>0</v>
          </cell>
          <cell r="K122" t="str">
            <v>-</v>
          </cell>
          <cell r="L122">
            <v>0</v>
          </cell>
          <cell r="N122" t="str">
            <v xml:space="preserve"> </v>
          </cell>
          <cell r="O122" t="str">
            <v>зеленый</v>
          </cell>
          <cell r="P122" t="str">
            <v>кремовый</v>
          </cell>
          <cell r="Q122" t="str">
            <v>ML</v>
          </cell>
          <cell r="T122" t="str">
            <v xml:space="preserve"> </v>
          </cell>
        </row>
        <row r="123">
          <cell r="A123" t="str">
            <v>87-77-0209</v>
          </cell>
          <cell r="B123" t="str">
            <v>фото</v>
          </cell>
          <cell r="C123" t="str">
            <v>Aphrodite</v>
          </cell>
          <cell r="D123" t="str">
            <v>стандартный</v>
          </cell>
          <cell r="E123">
            <v>250</v>
          </cell>
          <cell r="F123">
            <v>2.0599999999999996</v>
          </cell>
          <cell r="G123">
            <v>2.46</v>
          </cell>
          <cell r="I123">
            <v>0</v>
          </cell>
          <cell r="J123">
            <v>0</v>
          </cell>
          <cell r="K123" t="str">
            <v>-</v>
          </cell>
          <cell r="L123">
            <v>0</v>
          </cell>
          <cell r="N123" t="str">
            <v>светло-зеленый</v>
          </cell>
          <cell r="O123" t="str">
            <v xml:space="preserve"> </v>
          </cell>
          <cell r="P123" t="str">
            <v xml:space="preserve"> </v>
          </cell>
          <cell r="Q123" t="str">
            <v>M</v>
          </cell>
          <cell r="R123" t="str">
            <v>да</v>
          </cell>
          <cell r="T123" t="str">
            <v>ДА</v>
          </cell>
        </row>
        <row r="124">
          <cell r="A124" t="str">
            <v>87-77-0413</v>
          </cell>
          <cell r="B124" t="str">
            <v>фото</v>
          </cell>
          <cell r="C124" t="str">
            <v>Aphrodite</v>
          </cell>
          <cell r="D124" t="str">
            <v>маленький</v>
          </cell>
          <cell r="E124">
            <v>500</v>
          </cell>
          <cell r="F124">
            <v>1.65</v>
          </cell>
          <cell r="G124">
            <v>2.0599999999999996</v>
          </cell>
          <cell r="I124">
            <v>0</v>
          </cell>
          <cell r="J124">
            <v>0</v>
          </cell>
          <cell r="K124" t="str">
            <v>-</v>
          </cell>
          <cell r="L124">
            <v>0</v>
          </cell>
          <cell r="N124" t="str">
            <v>светло-зеленый</v>
          </cell>
          <cell r="O124" t="str">
            <v xml:space="preserve"> </v>
          </cell>
          <cell r="P124" t="str">
            <v xml:space="preserve"> </v>
          </cell>
          <cell r="Q124" t="str">
            <v>M</v>
          </cell>
          <cell r="R124" t="str">
            <v>да</v>
          </cell>
          <cell r="T124" t="str">
            <v>ДА</v>
          </cell>
        </row>
        <row r="125">
          <cell r="A125" t="str">
            <v>87-77-0095</v>
          </cell>
          <cell r="B125" t="str">
            <v>фото</v>
          </cell>
          <cell r="C125" t="str">
            <v>Atlantis</v>
          </cell>
          <cell r="D125" t="str">
            <v>большой</v>
          </cell>
          <cell r="E125">
            <v>150</v>
          </cell>
          <cell r="F125">
            <v>0.84</v>
          </cell>
          <cell r="G125">
            <v>1.25</v>
          </cell>
          <cell r="I125">
            <v>0</v>
          </cell>
          <cell r="J125">
            <v>0</v>
          </cell>
          <cell r="K125" t="str">
            <v>-</v>
          </cell>
          <cell r="L125">
            <v>0</v>
          </cell>
          <cell r="N125" t="str">
            <v xml:space="preserve"> </v>
          </cell>
          <cell r="O125" t="str">
            <v>темно-зеленый</v>
          </cell>
          <cell r="P125" t="str">
            <v>желтый</v>
          </cell>
          <cell r="Q125" t="str">
            <v>L</v>
          </cell>
          <cell r="T125" t="str">
            <v xml:space="preserve"> </v>
          </cell>
        </row>
        <row r="126">
          <cell r="A126" t="str">
            <v>87-77-0210</v>
          </cell>
          <cell r="B126" t="str">
            <v>фото</v>
          </cell>
          <cell r="C126" t="str">
            <v>Atlantis</v>
          </cell>
          <cell r="D126" t="str">
            <v>стандартный</v>
          </cell>
          <cell r="E126">
            <v>250</v>
          </cell>
          <cell r="F126">
            <v>0.68</v>
          </cell>
          <cell r="G126">
            <v>1.08</v>
          </cell>
          <cell r="I126">
            <v>0</v>
          </cell>
          <cell r="J126">
            <v>0</v>
          </cell>
          <cell r="K126" t="str">
            <v>-</v>
          </cell>
          <cell r="L126">
            <v>0</v>
          </cell>
          <cell r="N126" t="str">
            <v xml:space="preserve"> </v>
          </cell>
          <cell r="O126" t="str">
            <v>темно-зеленый</v>
          </cell>
          <cell r="P126" t="str">
            <v>желтый</v>
          </cell>
          <cell r="Q126" t="str">
            <v>L</v>
          </cell>
          <cell r="T126" t="str">
            <v xml:space="preserve"> </v>
          </cell>
        </row>
        <row r="127">
          <cell r="A127" t="str">
            <v>87-77-0414</v>
          </cell>
          <cell r="B127" t="str">
            <v>фото</v>
          </cell>
          <cell r="C127" t="str">
            <v>Atlantis</v>
          </cell>
          <cell r="D127" t="str">
            <v>маленький</v>
          </cell>
          <cell r="E127">
            <v>500</v>
          </cell>
          <cell r="F127">
            <v>0.6</v>
          </cell>
          <cell r="G127">
            <v>1</v>
          </cell>
          <cell r="I127">
            <v>0</v>
          </cell>
          <cell r="J127">
            <v>0</v>
          </cell>
          <cell r="K127" t="str">
            <v>-</v>
          </cell>
          <cell r="L127">
            <v>0</v>
          </cell>
          <cell r="N127" t="str">
            <v xml:space="preserve"> </v>
          </cell>
          <cell r="O127" t="str">
            <v>темно-зеленый</v>
          </cell>
          <cell r="P127" t="str">
            <v>желтый</v>
          </cell>
          <cell r="Q127" t="str">
            <v>L</v>
          </cell>
          <cell r="T127" t="str">
            <v xml:space="preserve"> </v>
          </cell>
        </row>
        <row r="128">
          <cell r="A128" t="str">
            <v>87-77-0067</v>
          </cell>
          <cell r="B128" t="str">
            <v>фото</v>
          </cell>
          <cell r="C128" t="str">
            <v>August Moon</v>
          </cell>
          <cell r="D128" t="str">
            <v>большой</v>
          </cell>
          <cell r="E128">
            <v>150</v>
          </cell>
          <cell r="F128">
            <v>0.52</v>
          </cell>
          <cell r="G128">
            <v>0.92</v>
          </cell>
          <cell r="I128">
            <v>0</v>
          </cell>
          <cell r="J128">
            <v>0</v>
          </cell>
          <cell r="K128" t="str">
            <v>-</v>
          </cell>
          <cell r="L128">
            <v>0</v>
          </cell>
          <cell r="N128" t="str">
            <v>желтый</v>
          </cell>
          <cell r="O128" t="str">
            <v xml:space="preserve"> </v>
          </cell>
          <cell r="P128" t="str">
            <v xml:space="preserve"> </v>
          </cell>
          <cell r="Q128" t="str">
            <v>ML</v>
          </cell>
          <cell r="T128" t="str">
            <v>ДА</v>
          </cell>
        </row>
        <row r="129">
          <cell r="A129" t="str">
            <v>87-77-0211</v>
          </cell>
          <cell r="B129" t="str">
            <v>фото</v>
          </cell>
          <cell r="C129" t="str">
            <v>August Moon</v>
          </cell>
          <cell r="D129" t="str">
            <v>стандартный</v>
          </cell>
          <cell r="E129">
            <v>250</v>
          </cell>
          <cell r="F129">
            <v>0.44</v>
          </cell>
          <cell r="G129">
            <v>0.84</v>
          </cell>
          <cell r="I129">
            <v>0</v>
          </cell>
          <cell r="J129">
            <v>0</v>
          </cell>
          <cell r="K129" t="str">
            <v>-</v>
          </cell>
          <cell r="L129">
            <v>0</v>
          </cell>
          <cell r="N129" t="str">
            <v>желтый</v>
          </cell>
          <cell r="O129" t="str">
            <v xml:space="preserve"> </v>
          </cell>
          <cell r="P129" t="str">
            <v xml:space="preserve"> </v>
          </cell>
          <cell r="Q129" t="str">
            <v>ML</v>
          </cell>
          <cell r="T129" t="str">
            <v>ДА</v>
          </cell>
        </row>
        <row r="130">
          <cell r="A130" t="str">
            <v>87-77-0415</v>
          </cell>
          <cell r="B130" t="str">
            <v>фото</v>
          </cell>
          <cell r="C130" t="str">
            <v>August Moon</v>
          </cell>
          <cell r="D130" t="str">
            <v>маленький</v>
          </cell>
          <cell r="E130">
            <v>500</v>
          </cell>
          <cell r="F130">
            <v>0.33</v>
          </cell>
          <cell r="G130">
            <v>0.73</v>
          </cell>
          <cell r="I130">
            <v>0</v>
          </cell>
          <cell r="J130">
            <v>0</v>
          </cell>
          <cell r="K130" t="str">
            <v>-</v>
          </cell>
          <cell r="L130">
            <v>0</v>
          </cell>
          <cell r="N130" t="str">
            <v>желтый</v>
          </cell>
          <cell r="O130" t="str">
            <v xml:space="preserve"> </v>
          </cell>
          <cell r="P130" t="str">
            <v xml:space="preserve"> </v>
          </cell>
          <cell r="Q130" t="str">
            <v>ML</v>
          </cell>
          <cell r="T130" t="str">
            <v>ДА</v>
          </cell>
        </row>
        <row r="131">
          <cell r="A131" t="str">
            <v>87-77-0086</v>
          </cell>
          <cell r="B131" t="str">
            <v>фото</v>
          </cell>
          <cell r="C131" t="str">
            <v>Austin Dickinson</v>
          </cell>
          <cell r="D131" t="str">
            <v>большой</v>
          </cell>
          <cell r="E131">
            <v>150</v>
          </cell>
          <cell r="F131">
            <v>0.68</v>
          </cell>
          <cell r="G131">
            <v>1.08</v>
          </cell>
          <cell r="I131">
            <v>0</v>
          </cell>
          <cell r="J131">
            <v>0</v>
          </cell>
          <cell r="K131" t="str">
            <v>-</v>
          </cell>
          <cell r="L131">
            <v>0</v>
          </cell>
          <cell r="N131" t="str">
            <v xml:space="preserve"> </v>
          </cell>
          <cell r="O131" t="str">
            <v>зеленый</v>
          </cell>
          <cell r="P131" t="str">
            <v>желтый</v>
          </cell>
          <cell r="Q131" t="str">
            <v>ML</v>
          </cell>
          <cell r="S131" t="str">
            <v>морщинистая</v>
          </cell>
          <cell r="T131" t="str">
            <v xml:space="preserve"> </v>
          </cell>
        </row>
        <row r="132">
          <cell r="A132" t="str">
            <v>87-77-0212</v>
          </cell>
          <cell r="B132" t="str">
            <v>фото</v>
          </cell>
          <cell r="C132" t="str">
            <v>Austin Dickinson</v>
          </cell>
          <cell r="D132" t="str">
            <v>стандартный</v>
          </cell>
          <cell r="E132">
            <v>250</v>
          </cell>
          <cell r="F132">
            <v>0.6</v>
          </cell>
          <cell r="G132">
            <v>1</v>
          </cell>
          <cell r="I132">
            <v>0</v>
          </cell>
          <cell r="J132">
            <v>0</v>
          </cell>
          <cell r="K132" t="str">
            <v>-</v>
          </cell>
          <cell r="L132">
            <v>0</v>
          </cell>
          <cell r="N132" t="str">
            <v xml:space="preserve"> </v>
          </cell>
          <cell r="O132" t="str">
            <v>зеленый</v>
          </cell>
          <cell r="P132" t="str">
            <v>желтый</v>
          </cell>
          <cell r="Q132" t="str">
            <v>ML</v>
          </cell>
          <cell r="S132" t="str">
            <v>морщинистая</v>
          </cell>
          <cell r="T132" t="str">
            <v xml:space="preserve"> </v>
          </cell>
        </row>
        <row r="133">
          <cell r="A133" t="str">
            <v>87-77-0416</v>
          </cell>
          <cell r="B133" t="str">
            <v>фото</v>
          </cell>
          <cell r="C133" t="str">
            <v>Austin Dickinson</v>
          </cell>
          <cell r="D133" t="str">
            <v>маленький</v>
          </cell>
          <cell r="E133">
            <v>500</v>
          </cell>
          <cell r="F133">
            <v>0.52</v>
          </cell>
          <cell r="G133">
            <v>0.92</v>
          </cell>
          <cell r="I133">
            <v>0</v>
          </cell>
          <cell r="J133">
            <v>0</v>
          </cell>
          <cell r="K133" t="str">
            <v>-</v>
          </cell>
          <cell r="L133">
            <v>0</v>
          </cell>
          <cell r="N133" t="str">
            <v xml:space="preserve"> </v>
          </cell>
          <cell r="O133" t="str">
            <v>зеленый</v>
          </cell>
          <cell r="P133" t="str">
            <v>желтый</v>
          </cell>
          <cell r="Q133" t="str">
            <v>ML</v>
          </cell>
          <cell r="S133" t="str">
            <v>морщинистая</v>
          </cell>
          <cell r="T133" t="str">
            <v xml:space="preserve"> </v>
          </cell>
        </row>
        <row r="134">
          <cell r="A134" t="str">
            <v>87-77-0137</v>
          </cell>
          <cell r="B134" t="str">
            <v>фото</v>
          </cell>
          <cell r="C134" t="str">
            <v>Autumn Frost</v>
          </cell>
          <cell r="D134" t="str">
            <v>большой</v>
          </cell>
          <cell r="E134">
            <v>150</v>
          </cell>
          <cell r="F134">
            <v>1.25</v>
          </cell>
          <cell r="G134">
            <v>1.65</v>
          </cell>
          <cell r="I134">
            <v>0</v>
          </cell>
          <cell r="J134">
            <v>0</v>
          </cell>
          <cell r="K134" t="str">
            <v>-</v>
          </cell>
          <cell r="L134">
            <v>0</v>
          </cell>
          <cell r="N134" t="str">
            <v xml:space="preserve"> </v>
          </cell>
          <cell r="O134" t="str">
            <v>голубой</v>
          </cell>
          <cell r="P134" t="str">
            <v>кремово-желтый</v>
          </cell>
          <cell r="Q134" t="str">
            <v>M</v>
          </cell>
          <cell r="T134" t="str">
            <v xml:space="preserve"> </v>
          </cell>
        </row>
        <row r="135">
          <cell r="A135" t="str">
            <v>87-77-0213</v>
          </cell>
          <cell r="B135" t="str">
            <v>фото</v>
          </cell>
          <cell r="C135" t="str">
            <v>Autumn Frost</v>
          </cell>
          <cell r="D135" t="str">
            <v>стандартный</v>
          </cell>
          <cell r="E135">
            <v>250</v>
          </cell>
          <cell r="F135">
            <v>1.08</v>
          </cell>
          <cell r="G135">
            <v>1.49</v>
          </cell>
          <cell r="I135">
            <v>0</v>
          </cell>
          <cell r="J135">
            <v>0</v>
          </cell>
          <cell r="K135" t="str">
            <v>-</v>
          </cell>
          <cell r="L135">
            <v>0</v>
          </cell>
          <cell r="N135" t="str">
            <v xml:space="preserve"> </v>
          </cell>
          <cell r="O135" t="str">
            <v>голубой</v>
          </cell>
          <cell r="P135" t="str">
            <v>кремово-желтый</v>
          </cell>
          <cell r="Q135" t="str">
            <v>M</v>
          </cell>
          <cell r="T135" t="str">
            <v xml:space="preserve"> </v>
          </cell>
        </row>
        <row r="136">
          <cell r="A136" t="str">
            <v>87-77-0417</v>
          </cell>
          <cell r="B136" t="str">
            <v>фото</v>
          </cell>
          <cell r="C136" t="str">
            <v>Autumn Frost</v>
          </cell>
          <cell r="D136" t="str">
            <v>маленький</v>
          </cell>
          <cell r="E136">
            <v>500</v>
          </cell>
          <cell r="F136">
            <v>0.92</v>
          </cell>
          <cell r="G136">
            <v>1.33</v>
          </cell>
          <cell r="I136">
            <v>0</v>
          </cell>
          <cell r="J136">
            <v>0</v>
          </cell>
          <cell r="K136" t="str">
            <v>-</v>
          </cell>
          <cell r="L136">
            <v>0</v>
          </cell>
          <cell r="N136" t="str">
            <v xml:space="preserve"> </v>
          </cell>
          <cell r="O136" t="str">
            <v>голубой</v>
          </cell>
          <cell r="P136" t="str">
            <v>кремово-желтый</v>
          </cell>
          <cell r="Q136" t="str">
            <v>M</v>
          </cell>
          <cell r="T136" t="str">
            <v xml:space="preserve"> </v>
          </cell>
        </row>
        <row r="137">
          <cell r="A137" t="str">
            <v>87-77-0098</v>
          </cell>
          <cell r="B137" t="str">
            <v>фото</v>
          </cell>
          <cell r="C137" t="str">
            <v>Avocado</v>
          </cell>
          <cell r="D137" t="str">
            <v>большой</v>
          </cell>
          <cell r="E137">
            <v>150</v>
          </cell>
          <cell r="F137">
            <v>0.92</v>
          </cell>
          <cell r="G137">
            <v>1.33</v>
          </cell>
          <cell r="I137">
            <v>0</v>
          </cell>
          <cell r="J137">
            <v>0</v>
          </cell>
          <cell r="K137" t="str">
            <v>-</v>
          </cell>
          <cell r="L137">
            <v>0</v>
          </cell>
          <cell r="N137" t="str">
            <v xml:space="preserve"> </v>
          </cell>
          <cell r="O137" t="str">
            <v>желтый</v>
          </cell>
          <cell r="P137" t="str">
            <v>зеленый</v>
          </cell>
          <cell r="Q137" t="str">
            <v>ML</v>
          </cell>
          <cell r="R137" t="str">
            <v>да</v>
          </cell>
          <cell r="T137" t="str">
            <v xml:space="preserve"> </v>
          </cell>
        </row>
        <row r="138">
          <cell r="A138" t="str">
            <v>87-77-0214</v>
          </cell>
          <cell r="B138" t="str">
            <v>фото</v>
          </cell>
          <cell r="C138" t="str">
            <v>Avocado</v>
          </cell>
          <cell r="D138" t="str">
            <v>стандартный</v>
          </cell>
          <cell r="E138">
            <v>250</v>
          </cell>
          <cell r="F138">
            <v>0.76</v>
          </cell>
          <cell r="G138">
            <v>1.17</v>
          </cell>
          <cell r="I138">
            <v>0</v>
          </cell>
          <cell r="J138">
            <v>0</v>
          </cell>
          <cell r="K138" t="str">
            <v>-</v>
          </cell>
          <cell r="L138">
            <v>0</v>
          </cell>
          <cell r="N138" t="str">
            <v xml:space="preserve"> </v>
          </cell>
          <cell r="O138" t="str">
            <v>желтый</v>
          </cell>
          <cell r="P138" t="str">
            <v>зеленый</v>
          </cell>
          <cell r="Q138" t="str">
            <v>ML</v>
          </cell>
          <cell r="R138" t="str">
            <v>да</v>
          </cell>
          <cell r="T138" t="str">
            <v xml:space="preserve"> </v>
          </cell>
        </row>
        <row r="139">
          <cell r="A139" t="str">
            <v>87-77-0418</v>
          </cell>
          <cell r="B139" t="str">
            <v>фото</v>
          </cell>
          <cell r="C139" t="str">
            <v>Avocado</v>
          </cell>
          <cell r="D139" t="str">
            <v>маленький</v>
          </cell>
          <cell r="E139">
            <v>500</v>
          </cell>
          <cell r="F139">
            <v>0.6</v>
          </cell>
          <cell r="G139">
            <v>1</v>
          </cell>
          <cell r="I139">
            <v>0</v>
          </cell>
          <cell r="J139">
            <v>0</v>
          </cell>
          <cell r="K139" t="str">
            <v>-</v>
          </cell>
          <cell r="L139">
            <v>0</v>
          </cell>
          <cell r="N139" t="str">
            <v xml:space="preserve"> </v>
          </cell>
          <cell r="O139" t="str">
            <v>желтый</v>
          </cell>
          <cell r="P139" t="str">
            <v>зеленый</v>
          </cell>
          <cell r="Q139" t="str">
            <v>ML</v>
          </cell>
          <cell r="R139" t="str">
            <v>да</v>
          </cell>
          <cell r="T139" t="str">
            <v xml:space="preserve"> </v>
          </cell>
        </row>
        <row r="140">
          <cell r="A140" t="str">
            <v>87-77-0099</v>
          </cell>
          <cell r="B140" t="str">
            <v>фото</v>
          </cell>
          <cell r="C140" t="str">
            <v>Banana Kid</v>
          </cell>
          <cell r="D140" t="str">
            <v>большой</v>
          </cell>
          <cell r="E140">
            <v>150</v>
          </cell>
          <cell r="F140">
            <v>0.92</v>
          </cell>
          <cell r="G140">
            <v>1.33</v>
          </cell>
          <cell r="I140">
            <v>0</v>
          </cell>
          <cell r="J140">
            <v>0</v>
          </cell>
          <cell r="K140" t="str">
            <v>-</v>
          </cell>
          <cell r="L140">
            <v>0</v>
          </cell>
          <cell r="N140" t="str">
            <v>желтый</v>
          </cell>
          <cell r="O140" t="str">
            <v xml:space="preserve"> </v>
          </cell>
          <cell r="P140" t="str">
            <v xml:space="preserve"> </v>
          </cell>
          <cell r="Q140" t="str">
            <v>M</v>
          </cell>
          <cell r="T140" t="str">
            <v>ДА</v>
          </cell>
        </row>
        <row r="141">
          <cell r="A141" t="str">
            <v>87-77-0215</v>
          </cell>
          <cell r="B141" t="str">
            <v>фото</v>
          </cell>
          <cell r="C141" t="str">
            <v>Banana Kid</v>
          </cell>
          <cell r="D141" t="str">
            <v>стандартный</v>
          </cell>
          <cell r="E141">
            <v>250</v>
          </cell>
          <cell r="F141">
            <v>0.76</v>
          </cell>
          <cell r="G141">
            <v>1.17</v>
          </cell>
          <cell r="I141">
            <v>0</v>
          </cell>
          <cell r="J141">
            <v>0</v>
          </cell>
          <cell r="K141" t="str">
            <v>-</v>
          </cell>
          <cell r="L141">
            <v>0</v>
          </cell>
          <cell r="N141" t="str">
            <v>желтый</v>
          </cell>
          <cell r="O141" t="str">
            <v xml:space="preserve"> </v>
          </cell>
          <cell r="P141" t="str">
            <v xml:space="preserve"> </v>
          </cell>
          <cell r="Q141" t="str">
            <v>M</v>
          </cell>
          <cell r="T141" t="str">
            <v>ДА</v>
          </cell>
        </row>
        <row r="142">
          <cell r="A142" t="str">
            <v>87-77-0419</v>
          </cell>
          <cell r="B142" t="str">
            <v>фото</v>
          </cell>
          <cell r="C142" t="str">
            <v>Banana Kid</v>
          </cell>
          <cell r="D142" t="str">
            <v>маленький</v>
          </cell>
          <cell r="E142">
            <v>500</v>
          </cell>
          <cell r="F142">
            <v>0.6</v>
          </cell>
          <cell r="G142">
            <v>1</v>
          </cell>
          <cell r="I142">
            <v>0</v>
          </cell>
          <cell r="J142">
            <v>0</v>
          </cell>
          <cell r="K142" t="str">
            <v>-</v>
          </cell>
          <cell r="L142">
            <v>0</v>
          </cell>
          <cell r="N142" t="str">
            <v>желтый</v>
          </cell>
          <cell r="O142" t="str">
            <v xml:space="preserve"> </v>
          </cell>
          <cell r="P142" t="str">
            <v xml:space="preserve"> </v>
          </cell>
          <cell r="Q142" t="str">
            <v>M</v>
          </cell>
          <cell r="T142" t="str">
            <v>ДА</v>
          </cell>
        </row>
        <row r="143">
          <cell r="A143" t="str">
            <v>87-77-0157</v>
          </cell>
          <cell r="B143" t="str">
            <v>фото</v>
          </cell>
          <cell r="C143" t="str">
            <v>Beach Boy</v>
          </cell>
          <cell r="D143" t="str">
            <v>большой</v>
          </cell>
          <cell r="E143">
            <v>150</v>
          </cell>
          <cell r="F143">
            <v>1.65</v>
          </cell>
          <cell r="G143">
            <v>2.0599999999999996</v>
          </cell>
          <cell r="I143">
            <v>0</v>
          </cell>
          <cell r="J143">
            <v>0</v>
          </cell>
          <cell r="K143" t="str">
            <v>-</v>
          </cell>
          <cell r="L143">
            <v>0</v>
          </cell>
          <cell r="N143" t="str">
            <v xml:space="preserve"> </v>
          </cell>
          <cell r="O143" t="str">
            <v>светло-зеленый</v>
          </cell>
          <cell r="P143" t="str">
            <v>голубой</v>
          </cell>
          <cell r="Q143" t="str">
            <v>ML</v>
          </cell>
          <cell r="T143" t="str">
            <v xml:space="preserve"> </v>
          </cell>
        </row>
        <row r="144">
          <cell r="A144" t="str">
            <v>87-77-0217</v>
          </cell>
          <cell r="B144" t="str">
            <v>фото</v>
          </cell>
          <cell r="C144" t="str">
            <v>Beach Boy</v>
          </cell>
          <cell r="D144" t="str">
            <v>стандартный</v>
          </cell>
          <cell r="E144">
            <v>250</v>
          </cell>
          <cell r="F144">
            <v>1.41</v>
          </cell>
          <cell r="G144">
            <v>1.81</v>
          </cell>
          <cell r="I144">
            <v>0</v>
          </cell>
          <cell r="J144">
            <v>0</v>
          </cell>
          <cell r="K144" t="str">
            <v>-</v>
          </cell>
          <cell r="L144">
            <v>0</v>
          </cell>
          <cell r="N144" t="str">
            <v xml:space="preserve"> </v>
          </cell>
          <cell r="O144" t="str">
            <v>светло-зеленый</v>
          </cell>
          <cell r="P144" t="str">
            <v>голубой</v>
          </cell>
          <cell r="Q144" t="str">
            <v>ML</v>
          </cell>
          <cell r="T144" t="str">
            <v xml:space="preserve"> </v>
          </cell>
        </row>
        <row r="145">
          <cell r="A145" t="str">
            <v>87-77-0421</v>
          </cell>
          <cell r="B145" t="str">
            <v>фото</v>
          </cell>
          <cell r="C145" t="str">
            <v>Beach Boy</v>
          </cell>
          <cell r="D145" t="str">
            <v>маленький</v>
          </cell>
          <cell r="E145">
            <v>500</v>
          </cell>
          <cell r="F145">
            <v>1.25</v>
          </cell>
          <cell r="G145">
            <v>1.65</v>
          </cell>
          <cell r="I145">
            <v>0</v>
          </cell>
          <cell r="J145">
            <v>0</v>
          </cell>
          <cell r="K145" t="str">
            <v>-</v>
          </cell>
          <cell r="L145">
            <v>0</v>
          </cell>
          <cell r="N145" t="str">
            <v xml:space="preserve"> </v>
          </cell>
          <cell r="O145" t="str">
            <v>светло-зеленый</v>
          </cell>
          <cell r="P145" t="str">
            <v>голубой</v>
          </cell>
          <cell r="Q145" t="str">
            <v>ML</v>
          </cell>
          <cell r="T145" t="str">
            <v xml:space="preserve"> </v>
          </cell>
        </row>
        <row r="146">
          <cell r="A146" t="str">
            <v>87-77-0100</v>
          </cell>
          <cell r="B146" t="str">
            <v>фото</v>
          </cell>
          <cell r="C146" t="str">
            <v>Big Daddy</v>
          </cell>
          <cell r="D146" t="str">
            <v>большой</v>
          </cell>
          <cell r="E146">
            <v>150</v>
          </cell>
          <cell r="F146">
            <v>0.96</v>
          </cell>
          <cell r="G146">
            <v>1.37</v>
          </cell>
          <cell r="I146">
            <v>0</v>
          </cell>
          <cell r="J146">
            <v>0</v>
          </cell>
          <cell r="K146" t="str">
            <v>-</v>
          </cell>
          <cell r="L146">
            <v>0</v>
          </cell>
          <cell r="N146" t="str">
            <v>голубой</v>
          </cell>
          <cell r="O146" t="str">
            <v xml:space="preserve"> </v>
          </cell>
          <cell r="P146" t="str">
            <v xml:space="preserve"> </v>
          </cell>
          <cell r="Q146" t="str">
            <v>VL</v>
          </cell>
          <cell r="S146" t="str">
            <v>морщинистая</v>
          </cell>
          <cell r="T146" t="str">
            <v xml:space="preserve"> </v>
          </cell>
          <cell r="U146" t="str">
            <v>ДА</v>
          </cell>
        </row>
        <row r="147">
          <cell r="A147" t="str">
            <v>87-77-0218</v>
          </cell>
          <cell r="B147" t="str">
            <v>фото</v>
          </cell>
          <cell r="C147" t="str">
            <v>Big Daddy</v>
          </cell>
          <cell r="D147" t="str">
            <v>стандартный</v>
          </cell>
          <cell r="E147">
            <v>250</v>
          </cell>
          <cell r="F147">
            <v>0.8</v>
          </cell>
          <cell r="G147">
            <v>1.21</v>
          </cell>
          <cell r="I147">
            <v>0</v>
          </cell>
          <cell r="J147">
            <v>0</v>
          </cell>
          <cell r="K147" t="str">
            <v>-</v>
          </cell>
          <cell r="L147">
            <v>0</v>
          </cell>
          <cell r="N147" t="str">
            <v>голубой</v>
          </cell>
          <cell r="O147" t="str">
            <v xml:space="preserve"> </v>
          </cell>
          <cell r="P147" t="str">
            <v xml:space="preserve"> </v>
          </cell>
          <cell r="Q147" t="str">
            <v>VL</v>
          </cell>
          <cell r="S147" t="str">
            <v>морщинистая</v>
          </cell>
          <cell r="T147" t="str">
            <v xml:space="preserve"> </v>
          </cell>
          <cell r="U147" t="str">
            <v>ДА</v>
          </cell>
        </row>
        <row r="148">
          <cell r="A148" t="str">
            <v>87-77-0422</v>
          </cell>
          <cell r="B148" t="str">
            <v>фото</v>
          </cell>
          <cell r="C148" t="str">
            <v>Big Daddy</v>
          </cell>
          <cell r="D148" t="str">
            <v>маленький</v>
          </cell>
          <cell r="E148">
            <v>500</v>
          </cell>
          <cell r="F148">
            <v>0.64</v>
          </cell>
          <cell r="G148">
            <v>1.04</v>
          </cell>
          <cell r="I148">
            <v>0</v>
          </cell>
          <cell r="J148">
            <v>0</v>
          </cell>
          <cell r="K148" t="str">
            <v>-</v>
          </cell>
          <cell r="L148">
            <v>0</v>
          </cell>
          <cell r="N148" t="str">
            <v>голубой</v>
          </cell>
          <cell r="O148" t="str">
            <v xml:space="preserve"> </v>
          </cell>
          <cell r="P148" t="str">
            <v xml:space="preserve"> </v>
          </cell>
          <cell r="Q148" t="str">
            <v>VL</v>
          </cell>
          <cell r="S148" t="str">
            <v>морщинистая</v>
          </cell>
          <cell r="T148" t="str">
            <v xml:space="preserve"> </v>
          </cell>
          <cell r="U148" t="str">
            <v>ДА</v>
          </cell>
        </row>
        <row r="149">
          <cell r="A149" t="str">
            <v>87-77-0158</v>
          </cell>
          <cell r="B149" t="str">
            <v>фото</v>
          </cell>
          <cell r="C149" t="str">
            <v>Big Mama</v>
          </cell>
          <cell r="D149" t="str">
            <v>большой</v>
          </cell>
          <cell r="E149">
            <v>150</v>
          </cell>
          <cell r="F149">
            <v>1.65</v>
          </cell>
          <cell r="G149">
            <v>2.0599999999999996</v>
          </cell>
          <cell r="I149">
            <v>0</v>
          </cell>
          <cell r="J149">
            <v>0</v>
          </cell>
          <cell r="K149" t="str">
            <v>-</v>
          </cell>
          <cell r="L149">
            <v>0</v>
          </cell>
          <cell r="N149" t="str">
            <v>голубой</v>
          </cell>
          <cell r="O149" t="str">
            <v xml:space="preserve"> </v>
          </cell>
          <cell r="P149" t="str">
            <v xml:space="preserve"> </v>
          </cell>
          <cell r="Q149" t="str">
            <v>L</v>
          </cell>
          <cell r="T149" t="str">
            <v xml:space="preserve"> </v>
          </cell>
        </row>
        <row r="150">
          <cell r="A150" t="str">
            <v>87-77-0219</v>
          </cell>
          <cell r="B150" t="str">
            <v>фото</v>
          </cell>
          <cell r="C150" t="str">
            <v>Big Mama</v>
          </cell>
          <cell r="D150" t="str">
            <v>стандартный</v>
          </cell>
          <cell r="E150">
            <v>250</v>
          </cell>
          <cell r="F150">
            <v>1.41</v>
          </cell>
          <cell r="G150">
            <v>1.81</v>
          </cell>
          <cell r="I150">
            <v>0</v>
          </cell>
          <cell r="J150">
            <v>0</v>
          </cell>
          <cell r="K150" t="str">
            <v>-</v>
          </cell>
          <cell r="L150">
            <v>0</v>
          </cell>
          <cell r="N150" t="str">
            <v>голубой</v>
          </cell>
          <cell r="O150" t="str">
            <v xml:space="preserve"> </v>
          </cell>
          <cell r="P150" t="str">
            <v xml:space="preserve"> </v>
          </cell>
          <cell r="Q150" t="str">
            <v>L</v>
          </cell>
          <cell r="T150" t="str">
            <v xml:space="preserve"> </v>
          </cell>
        </row>
        <row r="151">
          <cell r="A151" t="str">
            <v>87-77-0423</v>
          </cell>
          <cell r="B151" t="str">
            <v>фото</v>
          </cell>
          <cell r="C151" t="str">
            <v>Big Mama</v>
          </cell>
          <cell r="D151" t="str">
            <v>маленький</v>
          </cell>
          <cell r="E151">
            <v>500</v>
          </cell>
          <cell r="F151">
            <v>1.17</v>
          </cell>
          <cell r="G151">
            <v>1.57</v>
          </cell>
          <cell r="I151">
            <v>0</v>
          </cell>
          <cell r="J151">
            <v>0</v>
          </cell>
          <cell r="K151" t="str">
            <v>-</v>
          </cell>
          <cell r="L151">
            <v>0</v>
          </cell>
          <cell r="N151" t="str">
            <v>голубой</v>
          </cell>
          <cell r="O151" t="str">
            <v xml:space="preserve"> </v>
          </cell>
          <cell r="P151" t="str">
            <v xml:space="preserve"> </v>
          </cell>
          <cell r="Q151" t="str">
            <v>L</v>
          </cell>
          <cell r="T151" t="str">
            <v xml:space="preserve"> </v>
          </cell>
        </row>
        <row r="152">
          <cell r="A152" t="str">
            <v>87-77-0132</v>
          </cell>
          <cell r="B152" t="str">
            <v>фото</v>
          </cell>
          <cell r="C152" t="str">
            <v>Blue Angel</v>
          </cell>
          <cell r="D152" t="str">
            <v>большой</v>
          </cell>
          <cell r="E152">
            <v>150</v>
          </cell>
          <cell r="F152">
            <v>0.98</v>
          </cell>
          <cell r="G152">
            <v>1.3800000000000001</v>
          </cell>
          <cell r="I152">
            <v>0</v>
          </cell>
          <cell r="J152">
            <v>0</v>
          </cell>
          <cell r="K152" t="str">
            <v>-</v>
          </cell>
          <cell r="L152">
            <v>0</v>
          </cell>
          <cell r="N152" t="str">
            <v>голубой/ зеленый</v>
          </cell>
          <cell r="O152" t="str">
            <v xml:space="preserve"> </v>
          </cell>
          <cell r="P152" t="str">
            <v xml:space="preserve"> </v>
          </cell>
          <cell r="Q152" t="str">
            <v>L</v>
          </cell>
          <cell r="T152" t="str">
            <v xml:space="preserve"> </v>
          </cell>
        </row>
        <row r="153">
          <cell r="A153" t="str">
            <v>87-77-0220</v>
          </cell>
          <cell r="B153" t="str">
            <v>фото</v>
          </cell>
          <cell r="C153" t="str">
            <v>Blue Angel</v>
          </cell>
          <cell r="D153" t="str">
            <v>стандартный</v>
          </cell>
          <cell r="E153">
            <v>250</v>
          </cell>
          <cell r="F153">
            <v>0.8</v>
          </cell>
          <cell r="G153">
            <v>1.21</v>
          </cell>
          <cell r="I153">
            <v>0</v>
          </cell>
          <cell r="J153">
            <v>0</v>
          </cell>
          <cell r="K153" t="str">
            <v>-</v>
          </cell>
          <cell r="L153">
            <v>0</v>
          </cell>
          <cell r="N153" t="str">
            <v>голубой/ зеленый</v>
          </cell>
          <cell r="O153" t="str">
            <v xml:space="preserve"> </v>
          </cell>
          <cell r="P153" t="str">
            <v xml:space="preserve"> </v>
          </cell>
          <cell r="Q153" t="str">
            <v>L</v>
          </cell>
          <cell r="T153" t="str">
            <v xml:space="preserve"> </v>
          </cell>
        </row>
        <row r="154">
          <cell r="A154" t="str">
            <v>87-77-0424</v>
          </cell>
          <cell r="B154" t="str">
            <v>фото</v>
          </cell>
          <cell r="C154" t="str">
            <v>Blue Angel</v>
          </cell>
          <cell r="D154" t="str">
            <v>маленький</v>
          </cell>
          <cell r="E154">
            <v>500</v>
          </cell>
          <cell r="F154">
            <v>0.6</v>
          </cell>
          <cell r="G154">
            <v>1</v>
          </cell>
          <cell r="I154">
            <v>0</v>
          </cell>
          <cell r="J154">
            <v>0</v>
          </cell>
          <cell r="K154" t="str">
            <v>-</v>
          </cell>
          <cell r="L154">
            <v>0</v>
          </cell>
          <cell r="N154" t="str">
            <v>голубой/ зеленый</v>
          </cell>
          <cell r="O154" t="str">
            <v xml:space="preserve"> </v>
          </cell>
          <cell r="P154" t="str">
            <v xml:space="preserve"> </v>
          </cell>
          <cell r="Q154" t="str">
            <v>L</v>
          </cell>
          <cell r="T154" t="str">
            <v xml:space="preserve"> </v>
          </cell>
        </row>
        <row r="155">
          <cell r="A155" t="str">
            <v>87-77-0198</v>
          </cell>
          <cell r="B155" t="str">
            <v>фото</v>
          </cell>
          <cell r="C155" t="str">
            <v>Blue Ivory</v>
          </cell>
          <cell r="D155" t="str">
            <v>большой</v>
          </cell>
          <cell r="E155">
            <v>150</v>
          </cell>
          <cell r="F155">
            <v>2.5</v>
          </cell>
          <cell r="G155">
            <v>2.9099999999999997</v>
          </cell>
          <cell r="I155">
            <v>0</v>
          </cell>
          <cell r="J155">
            <v>0</v>
          </cell>
          <cell r="K155" t="str">
            <v>-</v>
          </cell>
          <cell r="L155">
            <v>0</v>
          </cell>
          <cell r="N155" t="str">
            <v xml:space="preserve"> </v>
          </cell>
          <cell r="O155" t="str">
            <v>голубой</v>
          </cell>
          <cell r="P155" t="str">
            <v>белый</v>
          </cell>
          <cell r="Q155" t="str">
            <v>M</v>
          </cell>
          <cell r="T155" t="str">
            <v xml:space="preserve"> </v>
          </cell>
          <cell r="U155" t="str">
            <v>ДА</v>
          </cell>
        </row>
        <row r="156">
          <cell r="A156" t="str">
            <v>87-77-0222</v>
          </cell>
          <cell r="B156" t="str">
            <v>фото</v>
          </cell>
          <cell r="C156" t="str">
            <v>Blue Ivory</v>
          </cell>
          <cell r="D156" t="str">
            <v>стандартный</v>
          </cell>
          <cell r="E156">
            <v>250</v>
          </cell>
          <cell r="F156">
            <v>2.1799999999999997</v>
          </cell>
          <cell r="G156">
            <v>2.5799999999999996</v>
          </cell>
          <cell r="I156">
            <v>0</v>
          </cell>
          <cell r="J156">
            <v>0</v>
          </cell>
          <cell r="K156" t="str">
            <v>-</v>
          </cell>
          <cell r="L156">
            <v>0</v>
          </cell>
          <cell r="N156" t="str">
            <v xml:space="preserve"> </v>
          </cell>
          <cell r="O156" t="str">
            <v>голубой</v>
          </cell>
          <cell r="P156" t="str">
            <v>белый</v>
          </cell>
          <cell r="Q156" t="str">
            <v>M</v>
          </cell>
          <cell r="T156" t="str">
            <v xml:space="preserve"> </v>
          </cell>
          <cell r="U156" t="str">
            <v>ДА</v>
          </cell>
        </row>
        <row r="157">
          <cell r="A157" t="str">
            <v>87-77-0425</v>
          </cell>
          <cell r="B157" t="str">
            <v>фото</v>
          </cell>
          <cell r="C157" t="str">
            <v>Blue Ivory</v>
          </cell>
          <cell r="D157" t="str">
            <v>маленький</v>
          </cell>
          <cell r="E157">
            <v>500</v>
          </cell>
          <cell r="F157">
            <v>1.85</v>
          </cell>
          <cell r="G157">
            <v>2.2599999999999998</v>
          </cell>
          <cell r="I157">
            <v>0</v>
          </cell>
          <cell r="J157">
            <v>0</v>
          </cell>
          <cell r="K157" t="str">
            <v>-</v>
          </cell>
          <cell r="L157">
            <v>0</v>
          </cell>
          <cell r="N157" t="str">
            <v xml:space="preserve"> </v>
          </cell>
          <cell r="O157" t="str">
            <v>голубой</v>
          </cell>
          <cell r="P157" t="str">
            <v>белый</v>
          </cell>
          <cell r="Q157" t="str">
            <v>M</v>
          </cell>
          <cell r="T157" t="str">
            <v xml:space="preserve"> </v>
          </cell>
          <cell r="U157" t="str">
            <v>ДА</v>
          </cell>
        </row>
        <row r="158">
          <cell r="A158" t="str">
            <v>87-77-0159</v>
          </cell>
          <cell r="B158" t="str">
            <v>фото</v>
          </cell>
          <cell r="C158" t="str">
            <v>Blue Mammoth</v>
          </cell>
          <cell r="D158" t="str">
            <v>большой</v>
          </cell>
          <cell r="E158">
            <v>150</v>
          </cell>
          <cell r="F158">
            <v>1.65</v>
          </cell>
          <cell r="G158">
            <v>2.0599999999999996</v>
          </cell>
          <cell r="I158">
            <v>0</v>
          </cell>
          <cell r="J158">
            <v>0</v>
          </cell>
          <cell r="K158" t="str">
            <v>-</v>
          </cell>
          <cell r="L158">
            <v>0</v>
          </cell>
          <cell r="N158" t="str">
            <v>голубой</v>
          </cell>
          <cell r="O158" t="str">
            <v xml:space="preserve"> </v>
          </cell>
          <cell r="P158" t="str">
            <v xml:space="preserve"> </v>
          </cell>
          <cell r="Q158" t="str">
            <v>L</v>
          </cell>
          <cell r="T158" t="str">
            <v xml:space="preserve"> </v>
          </cell>
        </row>
        <row r="159">
          <cell r="A159" t="str">
            <v>87-77-0223</v>
          </cell>
          <cell r="B159" t="str">
            <v>фото</v>
          </cell>
          <cell r="C159" t="str">
            <v>Blue Mammoth</v>
          </cell>
          <cell r="D159" t="str">
            <v>стандартный</v>
          </cell>
          <cell r="E159">
            <v>250</v>
          </cell>
          <cell r="F159">
            <v>1.41</v>
          </cell>
          <cell r="G159">
            <v>1.81</v>
          </cell>
          <cell r="I159">
            <v>0</v>
          </cell>
          <cell r="J159">
            <v>0</v>
          </cell>
          <cell r="K159" t="str">
            <v>-</v>
          </cell>
          <cell r="L159">
            <v>0</v>
          </cell>
          <cell r="N159" t="str">
            <v>голубой</v>
          </cell>
          <cell r="O159" t="str">
            <v xml:space="preserve"> </v>
          </cell>
          <cell r="P159" t="str">
            <v xml:space="preserve"> </v>
          </cell>
          <cell r="Q159" t="str">
            <v>L</v>
          </cell>
          <cell r="T159" t="str">
            <v xml:space="preserve"> </v>
          </cell>
        </row>
        <row r="160">
          <cell r="A160" t="str">
            <v>87-77-0426</v>
          </cell>
          <cell r="B160" t="str">
            <v>фото</v>
          </cell>
          <cell r="C160" t="str">
            <v>Blue Mammoth</v>
          </cell>
          <cell r="D160" t="str">
            <v>маленький</v>
          </cell>
          <cell r="E160">
            <v>500</v>
          </cell>
          <cell r="F160">
            <v>1.17</v>
          </cell>
          <cell r="G160">
            <v>1.57</v>
          </cell>
          <cell r="I160">
            <v>0</v>
          </cell>
          <cell r="J160">
            <v>0</v>
          </cell>
          <cell r="K160" t="str">
            <v>-</v>
          </cell>
          <cell r="L160">
            <v>0</v>
          </cell>
          <cell r="N160" t="str">
            <v>голубой</v>
          </cell>
          <cell r="O160" t="str">
            <v xml:space="preserve"> </v>
          </cell>
          <cell r="P160" t="str">
            <v xml:space="preserve"> </v>
          </cell>
          <cell r="Q160" t="str">
            <v>L</v>
          </cell>
          <cell r="T160" t="str">
            <v xml:space="preserve"> </v>
          </cell>
        </row>
        <row r="161">
          <cell r="A161" t="str">
            <v>87-77-0225</v>
          </cell>
          <cell r="B161" t="str">
            <v>фото</v>
          </cell>
          <cell r="C161" t="str">
            <v>Blue Stilton</v>
          </cell>
          <cell r="D161" t="str">
            <v>стандартный</v>
          </cell>
          <cell r="E161">
            <v>250</v>
          </cell>
          <cell r="F161">
            <v>0.76</v>
          </cell>
          <cell r="G161">
            <v>1.17</v>
          </cell>
          <cell r="I161">
            <v>0</v>
          </cell>
          <cell r="J161">
            <v>0</v>
          </cell>
          <cell r="K161" t="str">
            <v>-</v>
          </cell>
          <cell r="L161">
            <v>0</v>
          </cell>
          <cell r="N161" t="str">
            <v>голубой</v>
          </cell>
          <cell r="O161" t="str">
            <v xml:space="preserve"> </v>
          </cell>
          <cell r="P161" t="str">
            <v xml:space="preserve"> </v>
          </cell>
          <cell r="Q161" t="str">
            <v>M</v>
          </cell>
          <cell r="S161" t="str">
            <v>улучшенная синяя листва</v>
          </cell>
          <cell r="T161" t="str">
            <v xml:space="preserve"> </v>
          </cell>
        </row>
        <row r="162">
          <cell r="A162" t="str">
            <v>87-77-0428</v>
          </cell>
          <cell r="B162" t="str">
            <v>фото</v>
          </cell>
          <cell r="C162" t="str">
            <v>Blue Stilton</v>
          </cell>
          <cell r="D162" t="str">
            <v>маленький</v>
          </cell>
          <cell r="E162">
            <v>500</v>
          </cell>
          <cell r="F162">
            <v>0.6</v>
          </cell>
          <cell r="G162">
            <v>1</v>
          </cell>
          <cell r="I162">
            <v>0</v>
          </cell>
          <cell r="J162">
            <v>0</v>
          </cell>
          <cell r="K162" t="str">
            <v>-</v>
          </cell>
          <cell r="L162">
            <v>0</v>
          </cell>
          <cell r="N162" t="str">
            <v>голубой</v>
          </cell>
          <cell r="O162" t="str">
            <v xml:space="preserve"> </v>
          </cell>
          <cell r="P162" t="str">
            <v xml:space="preserve"> </v>
          </cell>
          <cell r="Q162" t="str">
            <v>M</v>
          </cell>
          <cell r="S162" t="str">
            <v>улучшенная синяя листва</v>
          </cell>
          <cell r="T162" t="str">
            <v xml:space="preserve"> </v>
          </cell>
        </row>
        <row r="163">
          <cell r="A163" t="str">
            <v>87-77-0138</v>
          </cell>
          <cell r="B163" t="str">
            <v>фото</v>
          </cell>
          <cell r="C163" t="str">
            <v>Blue Umbrellas</v>
          </cell>
          <cell r="D163" t="str">
            <v>большой</v>
          </cell>
          <cell r="E163">
            <v>150</v>
          </cell>
          <cell r="F163">
            <v>1.25</v>
          </cell>
          <cell r="G163">
            <v>1.65</v>
          </cell>
          <cell r="I163">
            <v>0</v>
          </cell>
          <cell r="J163">
            <v>0</v>
          </cell>
          <cell r="K163" t="str">
            <v>-</v>
          </cell>
          <cell r="L163">
            <v>0</v>
          </cell>
          <cell r="N163" t="str">
            <v>голубой</v>
          </cell>
          <cell r="O163" t="str">
            <v xml:space="preserve"> </v>
          </cell>
          <cell r="P163" t="str">
            <v xml:space="preserve"> </v>
          </cell>
          <cell r="Q163" t="str">
            <v>L</v>
          </cell>
          <cell r="T163" t="str">
            <v xml:space="preserve"> </v>
          </cell>
        </row>
        <row r="164">
          <cell r="A164" t="str">
            <v>87-77-0226</v>
          </cell>
          <cell r="B164" t="str">
            <v>фото</v>
          </cell>
          <cell r="C164" t="str">
            <v>Blue Umbrellas</v>
          </cell>
          <cell r="D164" t="str">
            <v>стандартный</v>
          </cell>
          <cell r="E164">
            <v>250</v>
          </cell>
          <cell r="F164">
            <v>1.08</v>
          </cell>
          <cell r="G164">
            <v>1.49</v>
          </cell>
          <cell r="I164">
            <v>0</v>
          </cell>
          <cell r="J164">
            <v>0</v>
          </cell>
          <cell r="K164" t="str">
            <v>-</v>
          </cell>
          <cell r="L164">
            <v>0</v>
          </cell>
          <cell r="N164" t="str">
            <v>голубой</v>
          </cell>
          <cell r="O164" t="str">
            <v xml:space="preserve"> </v>
          </cell>
          <cell r="P164" t="str">
            <v xml:space="preserve"> </v>
          </cell>
          <cell r="Q164" t="str">
            <v>L</v>
          </cell>
          <cell r="T164" t="str">
            <v xml:space="preserve"> </v>
          </cell>
        </row>
        <row r="165">
          <cell r="A165" t="str">
            <v>87-77-0429</v>
          </cell>
          <cell r="B165" t="str">
            <v>фото</v>
          </cell>
          <cell r="C165" t="str">
            <v>Blue Umbrellas</v>
          </cell>
          <cell r="D165" t="str">
            <v>маленький</v>
          </cell>
          <cell r="E165">
            <v>500</v>
          </cell>
          <cell r="F165">
            <v>0.92</v>
          </cell>
          <cell r="G165">
            <v>1.33</v>
          </cell>
          <cell r="I165">
            <v>0</v>
          </cell>
          <cell r="J165">
            <v>0</v>
          </cell>
          <cell r="K165" t="str">
            <v>-</v>
          </cell>
          <cell r="L165">
            <v>0</v>
          </cell>
          <cell r="N165" t="str">
            <v>голубой</v>
          </cell>
          <cell r="O165" t="str">
            <v xml:space="preserve"> </v>
          </cell>
          <cell r="P165" t="str">
            <v xml:space="preserve"> </v>
          </cell>
          <cell r="Q165" t="str">
            <v>L</v>
          </cell>
          <cell r="T165" t="str">
            <v xml:space="preserve"> </v>
          </cell>
        </row>
        <row r="166">
          <cell r="A166" t="str">
            <v>87-77-0139</v>
          </cell>
          <cell r="B166" t="str">
            <v>фото</v>
          </cell>
          <cell r="C166" t="str">
            <v>Blue Vision</v>
          </cell>
          <cell r="D166" t="str">
            <v>большой</v>
          </cell>
          <cell r="E166">
            <v>150</v>
          </cell>
          <cell r="F166">
            <v>1.25</v>
          </cell>
          <cell r="G166">
            <v>1.65</v>
          </cell>
          <cell r="I166">
            <v>0</v>
          </cell>
          <cell r="J166">
            <v>0</v>
          </cell>
          <cell r="K166" t="str">
            <v>-</v>
          </cell>
          <cell r="L166">
            <v>0</v>
          </cell>
          <cell r="N166" t="str">
            <v>голубой</v>
          </cell>
          <cell r="O166" t="str">
            <v xml:space="preserve"> </v>
          </cell>
          <cell r="P166" t="str">
            <v xml:space="preserve"> </v>
          </cell>
          <cell r="Q166" t="str">
            <v>VL</v>
          </cell>
          <cell r="T166" t="str">
            <v xml:space="preserve"> </v>
          </cell>
        </row>
        <row r="167">
          <cell r="A167" t="str">
            <v>87-77-0227</v>
          </cell>
          <cell r="B167" t="str">
            <v>фото</v>
          </cell>
          <cell r="C167" t="str">
            <v>Blue Vision</v>
          </cell>
          <cell r="D167" t="str">
            <v>стандартный</v>
          </cell>
          <cell r="E167">
            <v>250</v>
          </cell>
          <cell r="F167">
            <v>1.08</v>
          </cell>
          <cell r="G167">
            <v>1.49</v>
          </cell>
          <cell r="I167">
            <v>0</v>
          </cell>
          <cell r="J167">
            <v>0</v>
          </cell>
          <cell r="K167" t="str">
            <v>-</v>
          </cell>
          <cell r="L167">
            <v>0</v>
          </cell>
          <cell r="N167" t="str">
            <v>голубой</v>
          </cell>
          <cell r="O167" t="str">
            <v xml:space="preserve"> </v>
          </cell>
          <cell r="P167" t="str">
            <v xml:space="preserve"> </v>
          </cell>
          <cell r="Q167" t="str">
            <v>VL</v>
          </cell>
          <cell r="T167" t="str">
            <v xml:space="preserve"> </v>
          </cell>
        </row>
        <row r="168">
          <cell r="A168" t="str">
            <v>87-77-0430</v>
          </cell>
          <cell r="B168" t="str">
            <v>фото</v>
          </cell>
          <cell r="C168" t="str">
            <v>Blue Vision</v>
          </cell>
          <cell r="D168" t="str">
            <v>маленький</v>
          </cell>
          <cell r="E168">
            <v>500</v>
          </cell>
          <cell r="F168">
            <v>0.92</v>
          </cell>
          <cell r="G168">
            <v>1.33</v>
          </cell>
          <cell r="I168">
            <v>0</v>
          </cell>
          <cell r="J168">
            <v>0</v>
          </cell>
          <cell r="K168" t="str">
            <v>-</v>
          </cell>
          <cell r="L168">
            <v>0</v>
          </cell>
          <cell r="N168" t="str">
            <v>голубой</v>
          </cell>
          <cell r="O168" t="str">
            <v xml:space="preserve"> </v>
          </cell>
          <cell r="P168" t="str">
            <v xml:space="preserve"> </v>
          </cell>
          <cell r="Q168" t="str">
            <v>VL</v>
          </cell>
          <cell r="T168" t="str">
            <v xml:space="preserve"> </v>
          </cell>
        </row>
        <row r="169">
          <cell r="A169" t="str">
            <v>87-77-0228</v>
          </cell>
          <cell r="B169" t="str">
            <v>фото</v>
          </cell>
          <cell r="C169" t="str">
            <v>Bobcat</v>
          </cell>
          <cell r="D169" t="str">
            <v>стандартный</v>
          </cell>
          <cell r="E169">
            <v>250</v>
          </cell>
          <cell r="F169">
            <v>1.41</v>
          </cell>
          <cell r="G169">
            <v>1.81</v>
          </cell>
          <cell r="I169">
            <v>0</v>
          </cell>
          <cell r="J169">
            <v>0</v>
          </cell>
          <cell r="K169" t="str">
            <v>-</v>
          </cell>
          <cell r="L169">
            <v>0</v>
          </cell>
          <cell r="N169" t="str">
            <v xml:space="preserve"> </v>
          </cell>
          <cell r="O169" t="str">
            <v>голубой</v>
          </cell>
          <cell r="P169" t="str">
            <v>кремовый</v>
          </cell>
          <cell r="Q169" t="str">
            <v>M</v>
          </cell>
          <cell r="T169" t="str">
            <v xml:space="preserve"> </v>
          </cell>
        </row>
        <row r="170">
          <cell r="A170" t="str">
            <v>87-77-0101</v>
          </cell>
          <cell r="B170" t="str">
            <v>фото</v>
          </cell>
          <cell r="C170" t="str">
            <v>Brim Cup</v>
          </cell>
          <cell r="D170" t="str">
            <v>большой</v>
          </cell>
          <cell r="E170">
            <v>150</v>
          </cell>
          <cell r="F170">
            <v>0.92</v>
          </cell>
          <cell r="G170">
            <v>1.33</v>
          </cell>
          <cell r="I170">
            <v>0</v>
          </cell>
          <cell r="J170">
            <v>0</v>
          </cell>
          <cell r="K170" t="str">
            <v>-</v>
          </cell>
          <cell r="L170">
            <v>0</v>
          </cell>
          <cell r="N170" t="str">
            <v xml:space="preserve"> </v>
          </cell>
          <cell r="O170" t="str">
            <v>темно-зеленый</v>
          </cell>
          <cell r="P170" t="str">
            <v>желтый</v>
          </cell>
          <cell r="Q170" t="str">
            <v>M</v>
          </cell>
          <cell r="S170" t="str">
            <v>чашевидная</v>
          </cell>
          <cell r="T170" t="str">
            <v xml:space="preserve"> </v>
          </cell>
        </row>
        <row r="171">
          <cell r="A171" t="str">
            <v>87-77-0230</v>
          </cell>
          <cell r="B171" t="str">
            <v>фото</v>
          </cell>
          <cell r="C171" t="str">
            <v>Brim Cup</v>
          </cell>
          <cell r="D171" t="str">
            <v>стандартный</v>
          </cell>
          <cell r="E171">
            <v>250</v>
          </cell>
          <cell r="F171">
            <v>0.8</v>
          </cell>
          <cell r="G171">
            <v>1.21</v>
          </cell>
          <cell r="I171">
            <v>0</v>
          </cell>
          <cell r="J171">
            <v>0</v>
          </cell>
          <cell r="K171" t="str">
            <v>-</v>
          </cell>
          <cell r="L171">
            <v>0</v>
          </cell>
          <cell r="N171" t="str">
            <v xml:space="preserve"> </v>
          </cell>
          <cell r="O171" t="str">
            <v>темно-зеленый</v>
          </cell>
          <cell r="P171" t="str">
            <v>желтый</v>
          </cell>
          <cell r="Q171" t="str">
            <v>M</v>
          </cell>
          <cell r="S171" t="str">
            <v>чашевидная</v>
          </cell>
          <cell r="T171" t="str">
            <v xml:space="preserve"> </v>
          </cell>
        </row>
        <row r="172">
          <cell r="A172" t="str">
            <v>87-77-0432</v>
          </cell>
          <cell r="B172" t="str">
            <v>фото</v>
          </cell>
          <cell r="C172" t="str">
            <v>Brim Cup</v>
          </cell>
          <cell r="D172" t="str">
            <v>маленький</v>
          </cell>
          <cell r="E172">
            <v>500</v>
          </cell>
          <cell r="F172">
            <v>0.64</v>
          </cell>
          <cell r="G172">
            <v>1.04</v>
          </cell>
          <cell r="I172">
            <v>0</v>
          </cell>
          <cell r="J172">
            <v>0</v>
          </cell>
          <cell r="K172" t="str">
            <v>-</v>
          </cell>
          <cell r="L172">
            <v>0</v>
          </cell>
          <cell r="N172" t="str">
            <v xml:space="preserve"> </v>
          </cell>
          <cell r="O172" t="str">
            <v>темно-зеленый</v>
          </cell>
          <cell r="P172" t="str">
            <v>желтый</v>
          </cell>
          <cell r="Q172" t="str">
            <v>M</v>
          </cell>
          <cell r="S172" t="str">
            <v>чашевидная</v>
          </cell>
          <cell r="T172" t="str">
            <v xml:space="preserve"> </v>
          </cell>
        </row>
        <row r="173">
          <cell r="A173" t="str">
            <v>87-77-0231</v>
          </cell>
          <cell r="B173" t="str">
            <v>фото</v>
          </cell>
          <cell r="C173" t="str">
            <v>Broad Street</v>
          </cell>
          <cell r="D173" t="str">
            <v>стандартный</v>
          </cell>
          <cell r="E173">
            <v>250</v>
          </cell>
          <cell r="F173">
            <v>2.0599999999999996</v>
          </cell>
          <cell r="G173">
            <v>2.46</v>
          </cell>
          <cell r="I173">
            <v>0</v>
          </cell>
          <cell r="J173">
            <v>0</v>
          </cell>
          <cell r="K173" t="str">
            <v>-</v>
          </cell>
          <cell r="L173">
            <v>0</v>
          </cell>
          <cell r="N173" t="str">
            <v>желтый</v>
          </cell>
          <cell r="O173" t="str">
            <v>кремовый</v>
          </cell>
          <cell r="P173" t="str">
            <v>зеленый</v>
          </cell>
          <cell r="Q173" t="str">
            <v>ML</v>
          </cell>
          <cell r="T173" t="str">
            <v xml:space="preserve"> </v>
          </cell>
        </row>
        <row r="174">
          <cell r="A174" t="str">
            <v>87-77-2180</v>
          </cell>
          <cell r="B174" t="str">
            <v>фото</v>
          </cell>
          <cell r="C174" t="str">
            <v>Broadband</v>
          </cell>
          <cell r="D174" t="str">
            <v>стандартный</v>
          </cell>
          <cell r="E174">
            <v>250</v>
          </cell>
          <cell r="F174">
            <v>2.0599999999999996</v>
          </cell>
          <cell r="G174">
            <v>2.46</v>
          </cell>
          <cell r="I174">
            <v>0</v>
          </cell>
          <cell r="J174">
            <v>0</v>
          </cell>
          <cell r="K174" t="str">
            <v>-</v>
          </cell>
          <cell r="L174">
            <v>0</v>
          </cell>
          <cell r="M174" t="str">
            <v>new</v>
          </cell>
          <cell r="N174" t="str">
            <v>Зеленый</v>
          </cell>
          <cell r="O174" t="str">
            <v>зеленый с переходом в желтый</v>
          </cell>
          <cell r="P174" t="str">
            <v>желтый</v>
          </cell>
          <cell r="Q174" t="str">
            <v>M</v>
          </cell>
          <cell r="S174" t="str">
            <v>скругленные листья</v>
          </cell>
          <cell r="T174" t="str">
            <v xml:space="preserve"> </v>
          </cell>
        </row>
        <row r="175">
          <cell r="A175" t="str">
            <v>87-77-0160</v>
          </cell>
          <cell r="B175" t="str">
            <v>фото</v>
          </cell>
          <cell r="C175" t="str">
            <v>Broadway</v>
          </cell>
          <cell r="D175" t="str">
            <v>большой</v>
          </cell>
          <cell r="E175">
            <v>150</v>
          </cell>
          <cell r="F175">
            <v>1.65</v>
          </cell>
          <cell r="G175">
            <v>2.0599999999999996</v>
          </cell>
          <cell r="I175">
            <v>0</v>
          </cell>
          <cell r="J175">
            <v>0</v>
          </cell>
          <cell r="K175" t="str">
            <v>-</v>
          </cell>
          <cell r="L175">
            <v>0</v>
          </cell>
          <cell r="N175" t="str">
            <v>зеленый</v>
          </cell>
          <cell r="O175" t="str">
            <v xml:space="preserve"> </v>
          </cell>
          <cell r="P175" t="str">
            <v>белый</v>
          </cell>
          <cell r="Q175" t="str">
            <v>M</v>
          </cell>
          <cell r="T175" t="str">
            <v>ДА</v>
          </cell>
          <cell r="U175" t="str">
            <v>ДА</v>
          </cell>
        </row>
        <row r="176">
          <cell r="A176" t="str">
            <v>87-77-0232</v>
          </cell>
          <cell r="B176" t="str">
            <v>фото</v>
          </cell>
          <cell r="C176" t="str">
            <v>Broadway</v>
          </cell>
          <cell r="D176" t="str">
            <v>стандартный</v>
          </cell>
          <cell r="E176">
            <v>250</v>
          </cell>
          <cell r="F176">
            <v>1.41</v>
          </cell>
          <cell r="G176">
            <v>1.81</v>
          </cell>
          <cell r="I176">
            <v>0</v>
          </cell>
          <cell r="J176">
            <v>0</v>
          </cell>
          <cell r="K176" t="str">
            <v>-</v>
          </cell>
          <cell r="L176">
            <v>0</v>
          </cell>
          <cell r="N176" t="str">
            <v>зеленый</v>
          </cell>
          <cell r="O176" t="str">
            <v xml:space="preserve"> </v>
          </cell>
          <cell r="P176" t="str">
            <v>белый</v>
          </cell>
          <cell r="Q176" t="str">
            <v>M</v>
          </cell>
          <cell r="T176" t="str">
            <v>ДА</v>
          </cell>
          <cell r="U176" t="str">
            <v>ДА</v>
          </cell>
        </row>
        <row r="177">
          <cell r="A177" t="str">
            <v>87-77-0433</v>
          </cell>
          <cell r="B177" t="str">
            <v>фото</v>
          </cell>
          <cell r="C177" t="str">
            <v>Broadway</v>
          </cell>
          <cell r="D177" t="str">
            <v>маленький</v>
          </cell>
          <cell r="E177">
            <v>500</v>
          </cell>
          <cell r="F177">
            <v>1.25</v>
          </cell>
          <cell r="G177">
            <v>1.65</v>
          </cell>
          <cell r="I177">
            <v>0</v>
          </cell>
          <cell r="J177">
            <v>0</v>
          </cell>
          <cell r="K177" t="str">
            <v>-</v>
          </cell>
          <cell r="L177">
            <v>0</v>
          </cell>
          <cell r="N177" t="str">
            <v>зеленый</v>
          </cell>
          <cell r="O177" t="str">
            <v xml:space="preserve"> </v>
          </cell>
          <cell r="P177" t="str">
            <v>белый</v>
          </cell>
          <cell r="Q177" t="str">
            <v>M</v>
          </cell>
          <cell r="T177" t="str">
            <v>ДА</v>
          </cell>
          <cell r="U177" t="str">
            <v>ДА</v>
          </cell>
        </row>
        <row r="178">
          <cell r="A178" t="str">
            <v>87-77-0102</v>
          </cell>
          <cell r="B178" t="str">
            <v>фото</v>
          </cell>
          <cell r="C178" t="str">
            <v>Buckshaw Blue</v>
          </cell>
          <cell r="D178" t="str">
            <v>большой</v>
          </cell>
          <cell r="E178">
            <v>150</v>
          </cell>
          <cell r="F178">
            <v>0.92</v>
          </cell>
          <cell r="G178">
            <v>1.33</v>
          </cell>
          <cell r="I178">
            <v>0</v>
          </cell>
          <cell r="J178">
            <v>0</v>
          </cell>
          <cell r="K178" t="str">
            <v>-</v>
          </cell>
          <cell r="L178">
            <v>0</v>
          </cell>
          <cell r="N178" t="str">
            <v>голубой</v>
          </cell>
          <cell r="O178" t="str">
            <v xml:space="preserve"> </v>
          </cell>
          <cell r="P178" t="str">
            <v xml:space="preserve"> </v>
          </cell>
          <cell r="Q178" t="str">
            <v>M</v>
          </cell>
          <cell r="T178" t="str">
            <v xml:space="preserve"> </v>
          </cell>
        </row>
        <row r="179">
          <cell r="A179" t="str">
            <v>87-77-0233</v>
          </cell>
          <cell r="B179" t="str">
            <v>фото</v>
          </cell>
          <cell r="C179" t="str">
            <v>Buckshaw Blue</v>
          </cell>
          <cell r="D179" t="str">
            <v>стандартный</v>
          </cell>
          <cell r="E179">
            <v>250</v>
          </cell>
          <cell r="F179">
            <v>0.76</v>
          </cell>
          <cell r="G179">
            <v>1.17</v>
          </cell>
          <cell r="I179">
            <v>0</v>
          </cell>
          <cell r="J179">
            <v>0</v>
          </cell>
          <cell r="K179" t="str">
            <v>-</v>
          </cell>
          <cell r="L179">
            <v>0</v>
          </cell>
          <cell r="N179" t="str">
            <v>голубой</v>
          </cell>
          <cell r="O179" t="str">
            <v xml:space="preserve"> </v>
          </cell>
          <cell r="P179" t="str">
            <v xml:space="preserve"> </v>
          </cell>
          <cell r="Q179" t="str">
            <v>M</v>
          </cell>
          <cell r="T179" t="str">
            <v xml:space="preserve"> </v>
          </cell>
        </row>
        <row r="180">
          <cell r="A180" t="str">
            <v>87-77-0434</v>
          </cell>
          <cell r="B180" t="str">
            <v>фото</v>
          </cell>
          <cell r="C180" t="str">
            <v>Buckshaw Blue</v>
          </cell>
          <cell r="D180" t="str">
            <v>маленький</v>
          </cell>
          <cell r="E180">
            <v>500</v>
          </cell>
          <cell r="F180">
            <v>0.6</v>
          </cell>
          <cell r="G180">
            <v>1</v>
          </cell>
          <cell r="I180">
            <v>0</v>
          </cell>
          <cell r="J180">
            <v>0</v>
          </cell>
          <cell r="K180" t="str">
            <v>-</v>
          </cell>
          <cell r="L180">
            <v>0</v>
          </cell>
          <cell r="N180" t="str">
            <v>голубой</v>
          </cell>
          <cell r="O180" t="str">
            <v xml:space="preserve"> </v>
          </cell>
          <cell r="P180" t="str">
            <v xml:space="preserve"> </v>
          </cell>
          <cell r="Q180" t="str">
            <v>M</v>
          </cell>
          <cell r="T180" t="str">
            <v xml:space="preserve"> </v>
          </cell>
        </row>
        <row r="181">
          <cell r="A181" t="str">
            <v>87-77-0234</v>
          </cell>
          <cell r="B181" t="str">
            <v>фото</v>
          </cell>
          <cell r="C181" t="str">
            <v>Bullet Proof</v>
          </cell>
          <cell r="D181" t="str">
            <v>стандартный</v>
          </cell>
          <cell r="E181">
            <v>250</v>
          </cell>
          <cell r="F181">
            <v>2.0599999999999996</v>
          </cell>
          <cell r="G181">
            <v>2.46</v>
          </cell>
          <cell r="I181">
            <v>0</v>
          </cell>
          <cell r="J181">
            <v>0</v>
          </cell>
          <cell r="K181" t="str">
            <v>-</v>
          </cell>
          <cell r="L181">
            <v>0</v>
          </cell>
          <cell r="N181" t="str">
            <v>голубой</v>
          </cell>
          <cell r="O181" t="str">
            <v xml:space="preserve"> </v>
          </cell>
          <cell r="P181" t="str">
            <v xml:space="preserve"> </v>
          </cell>
          <cell r="Q181" t="str">
            <v>M</v>
          </cell>
          <cell r="T181" t="str">
            <v xml:space="preserve"> </v>
          </cell>
        </row>
        <row r="182">
          <cell r="A182" t="str">
            <v>87-77-0435</v>
          </cell>
          <cell r="B182" t="str">
            <v>фото</v>
          </cell>
          <cell r="C182" t="str">
            <v>Bullet Proof</v>
          </cell>
          <cell r="D182" t="str">
            <v>маленький</v>
          </cell>
          <cell r="E182">
            <v>500</v>
          </cell>
          <cell r="F182">
            <v>1.65</v>
          </cell>
          <cell r="G182">
            <v>2.0599999999999996</v>
          </cell>
          <cell r="I182">
            <v>0</v>
          </cell>
          <cell r="J182">
            <v>0</v>
          </cell>
          <cell r="K182" t="str">
            <v>-</v>
          </cell>
          <cell r="L182">
            <v>0</v>
          </cell>
          <cell r="N182" t="str">
            <v>голубой</v>
          </cell>
          <cell r="O182" t="str">
            <v xml:space="preserve"> </v>
          </cell>
          <cell r="P182" t="str">
            <v xml:space="preserve"> </v>
          </cell>
          <cell r="Q182" t="str">
            <v>M</v>
          </cell>
          <cell r="T182" t="str">
            <v xml:space="preserve"> </v>
          </cell>
        </row>
        <row r="183">
          <cell r="A183" t="str">
            <v>87-77-0087</v>
          </cell>
          <cell r="B183" t="str">
            <v>фото</v>
          </cell>
          <cell r="C183" t="str">
            <v>Canadian Blue</v>
          </cell>
          <cell r="D183" t="str">
            <v>большой</v>
          </cell>
          <cell r="E183">
            <v>150</v>
          </cell>
          <cell r="F183">
            <v>0.68</v>
          </cell>
          <cell r="G183">
            <v>1.08</v>
          </cell>
          <cell r="I183">
            <v>0</v>
          </cell>
          <cell r="J183">
            <v>0</v>
          </cell>
          <cell r="K183" t="str">
            <v>-</v>
          </cell>
          <cell r="L183">
            <v>0</v>
          </cell>
          <cell r="N183" t="str">
            <v>голубой</v>
          </cell>
          <cell r="O183" t="str">
            <v xml:space="preserve"> </v>
          </cell>
          <cell r="P183" t="str">
            <v xml:space="preserve"> </v>
          </cell>
          <cell r="Q183" t="str">
            <v>SM</v>
          </cell>
          <cell r="T183" t="str">
            <v xml:space="preserve"> </v>
          </cell>
        </row>
        <row r="184">
          <cell r="A184" t="str">
            <v>87-77-0235</v>
          </cell>
          <cell r="B184" t="str">
            <v>фото</v>
          </cell>
          <cell r="C184" t="str">
            <v>Canadian Blue</v>
          </cell>
          <cell r="D184" t="str">
            <v>стандартный</v>
          </cell>
          <cell r="E184">
            <v>250</v>
          </cell>
          <cell r="F184">
            <v>0.6</v>
          </cell>
          <cell r="G184">
            <v>1</v>
          </cell>
          <cell r="I184">
            <v>0</v>
          </cell>
          <cell r="J184">
            <v>0</v>
          </cell>
          <cell r="K184" t="str">
            <v>-</v>
          </cell>
          <cell r="L184">
            <v>0</v>
          </cell>
          <cell r="N184" t="str">
            <v>голубой</v>
          </cell>
          <cell r="O184" t="str">
            <v xml:space="preserve"> </v>
          </cell>
          <cell r="P184" t="str">
            <v xml:space="preserve"> </v>
          </cell>
          <cell r="Q184" t="str">
            <v>SM</v>
          </cell>
          <cell r="T184" t="str">
            <v xml:space="preserve"> </v>
          </cell>
        </row>
        <row r="185">
          <cell r="A185" t="str">
            <v>87-77-0436</v>
          </cell>
          <cell r="B185" t="str">
            <v>фото</v>
          </cell>
          <cell r="C185" t="str">
            <v>Canadian Blue</v>
          </cell>
          <cell r="D185" t="str">
            <v>маленький</v>
          </cell>
          <cell r="E185">
            <v>500</v>
          </cell>
          <cell r="F185">
            <v>0.52</v>
          </cell>
          <cell r="G185">
            <v>0.92</v>
          </cell>
          <cell r="I185">
            <v>0</v>
          </cell>
          <cell r="J185">
            <v>0</v>
          </cell>
          <cell r="K185" t="str">
            <v>-</v>
          </cell>
          <cell r="L185">
            <v>0</v>
          </cell>
          <cell r="N185" t="str">
            <v>голубой</v>
          </cell>
          <cell r="O185" t="str">
            <v xml:space="preserve"> </v>
          </cell>
          <cell r="P185" t="str">
            <v xml:space="preserve"> </v>
          </cell>
          <cell r="Q185" t="str">
            <v>SM</v>
          </cell>
          <cell r="T185" t="str">
            <v xml:space="preserve"> </v>
          </cell>
        </row>
        <row r="186">
          <cell r="A186" t="str">
            <v>87-77-0140</v>
          </cell>
          <cell r="B186" t="str">
            <v>фото</v>
          </cell>
          <cell r="C186" t="str">
            <v>Captain's Adventure</v>
          </cell>
          <cell r="D186" t="str">
            <v>большой</v>
          </cell>
          <cell r="E186">
            <v>150</v>
          </cell>
          <cell r="F186">
            <v>1.25</v>
          </cell>
          <cell r="G186">
            <v>1.65</v>
          </cell>
          <cell r="I186">
            <v>0</v>
          </cell>
          <cell r="J186">
            <v>0</v>
          </cell>
          <cell r="K186" t="str">
            <v>-</v>
          </cell>
          <cell r="L186">
            <v>0</v>
          </cell>
          <cell r="N186" t="str">
            <v>желтый</v>
          </cell>
          <cell r="O186" t="str">
            <v>кремовый</v>
          </cell>
          <cell r="P186" t="str">
            <v>желтый</v>
          </cell>
          <cell r="Q186" t="str">
            <v>ML</v>
          </cell>
          <cell r="S186" t="str">
            <v>сложный лист</v>
          </cell>
          <cell r="T186" t="str">
            <v xml:space="preserve"> </v>
          </cell>
        </row>
        <row r="187">
          <cell r="A187" t="str">
            <v>87-77-0236</v>
          </cell>
          <cell r="B187" t="str">
            <v>фото</v>
          </cell>
          <cell r="C187" t="str">
            <v>Captain's Adventure</v>
          </cell>
          <cell r="D187" t="str">
            <v>стандартный</v>
          </cell>
          <cell r="E187">
            <v>250</v>
          </cell>
          <cell r="F187">
            <v>1.08</v>
          </cell>
          <cell r="G187">
            <v>1.49</v>
          </cell>
          <cell r="I187">
            <v>0</v>
          </cell>
          <cell r="J187">
            <v>0</v>
          </cell>
          <cell r="K187" t="str">
            <v>-</v>
          </cell>
          <cell r="L187">
            <v>0</v>
          </cell>
          <cell r="N187" t="str">
            <v>желтый</v>
          </cell>
          <cell r="O187" t="str">
            <v>кремовый</v>
          </cell>
          <cell r="P187" t="str">
            <v>желтый</v>
          </cell>
          <cell r="Q187" t="str">
            <v>ML</v>
          </cell>
          <cell r="S187" t="str">
            <v>сложный лист</v>
          </cell>
          <cell r="T187" t="str">
            <v xml:space="preserve"> </v>
          </cell>
        </row>
        <row r="188">
          <cell r="A188" t="str">
            <v>87-77-0437</v>
          </cell>
          <cell r="B188" t="str">
            <v>фото</v>
          </cell>
          <cell r="C188" t="str">
            <v>Captain's Adventure</v>
          </cell>
          <cell r="D188" t="str">
            <v>маленький</v>
          </cell>
          <cell r="E188">
            <v>500</v>
          </cell>
          <cell r="F188">
            <v>0.92</v>
          </cell>
          <cell r="G188">
            <v>1.33</v>
          </cell>
          <cell r="I188">
            <v>0</v>
          </cell>
          <cell r="J188">
            <v>0</v>
          </cell>
          <cell r="K188" t="str">
            <v>-</v>
          </cell>
          <cell r="L188">
            <v>0</v>
          </cell>
          <cell r="N188" t="str">
            <v>желтый</v>
          </cell>
          <cell r="O188" t="str">
            <v>кремовый</v>
          </cell>
          <cell r="P188" t="str">
            <v>желтый</v>
          </cell>
          <cell r="Q188" t="str">
            <v>ML</v>
          </cell>
          <cell r="S188" t="str">
            <v>сложный лист</v>
          </cell>
          <cell r="T188" t="str">
            <v xml:space="preserve"> </v>
          </cell>
        </row>
        <row r="189">
          <cell r="A189" t="str">
            <v>87-77-0060</v>
          </cell>
          <cell r="B189" t="str">
            <v>фото</v>
          </cell>
          <cell r="C189" t="str">
            <v>Carol</v>
          </cell>
          <cell r="D189" t="str">
            <v>большой</v>
          </cell>
          <cell r="E189">
            <v>150</v>
          </cell>
          <cell r="F189">
            <v>0.52</v>
          </cell>
          <cell r="G189">
            <v>0.92</v>
          </cell>
          <cell r="I189">
            <v>0</v>
          </cell>
          <cell r="J189">
            <v>0</v>
          </cell>
          <cell r="K189" t="str">
            <v>-</v>
          </cell>
          <cell r="L189">
            <v>0</v>
          </cell>
          <cell r="N189" t="str">
            <v xml:space="preserve"> </v>
          </cell>
          <cell r="O189" t="str">
            <v>зеленый</v>
          </cell>
          <cell r="P189" t="str">
            <v>белый</v>
          </cell>
          <cell r="Q189" t="str">
            <v>ML</v>
          </cell>
          <cell r="T189" t="str">
            <v xml:space="preserve"> </v>
          </cell>
        </row>
        <row r="190">
          <cell r="A190" t="str">
            <v>87-77-0237</v>
          </cell>
          <cell r="B190" t="str">
            <v>фото</v>
          </cell>
          <cell r="C190" t="str">
            <v>Carol</v>
          </cell>
          <cell r="D190" t="str">
            <v>стандартный</v>
          </cell>
          <cell r="E190">
            <v>250</v>
          </cell>
          <cell r="F190">
            <v>0.42</v>
          </cell>
          <cell r="G190">
            <v>0.83</v>
          </cell>
          <cell r="I190">
            <v>0</v>
          </cell>
          <cell r="J190">
            <v>0</v>
          </cell>
          <cell r="K190" t="str">
            <v>-</v>
          </cell>
          <cell r="L190">
            <v>0</v>
          </cell>
          <cell r="N190" t="str">
            <v xml:space="preserve"> </v>
          </cell>
          <cell r="O190" t="str">
            <v>зеленый</v>
          </cell>
          <cell r="P190" t="str">
            <v>белый</v>
          </cell>
          <cell r="Q190" t="str">
            <v>ML</v>
          </cell>
          <cell r="T190" t="str">
            <v xml:space="preserve"> </v>
          </cell>
        </row>
        <row r="191">
          <cell r="A191" t="str">
            <v>87-77-0438</v>
          </cell>
          <cell r="B191" t="str">
            <v>фото</v>
          </cell>
          <cell r="C191" t="str">
            <v>Carol</v>
          </cell>
          <cell r="D191" t="str">
            <v>маленький</v>
          </cell>
          <cell r="E191">
            <v>500</v>
          </cell>
          <cell r="F191">
            <v>0.36</v>
          </cell>
          <cell r="G191">
            <v>0.76</v>
          </cell>
          <cell r="I191">
            <v>0</v>
          </cell>
          <cell r="J191">
            <v>0</v>
          </cell>
          <cell r="K191" t="str">
            <v>-</v>
          </cell>
          <cell r="L191">
            <v>0</v>
          </cell>
          <cell r="N191" t="str">
            <v xml:space="preserve"> </v>
          </cell>
          <cell r="O191" t="str">
            <v>зеленый</v>
          </cell>
          <cell r="P191" t="str">
            <v>белый</v>
          </cell>
          <cell r="Q191" t="str">
            <v>ML</v>
          </cell>
          <cell r="T191" t="str">
            <v xml:space="preserve"> </v>
          </cell>
        </row>
        <row r="192">
          <cell r="A192" t="str">
            <v>87-77-0238</v>
          </cell>
          <cell r="B192" t="str">
            <v>фото</v>
          </cell>
          <cell r="C192" t="str">
            <v>Cathedral Windows</v>
          </cell>
          <cell r="D192" t="str">
            <v>стандартный</v>
          </cell>
          <cell r="E192">
            <v>250</v>
          </cell>
          <cell r="F192">
            <v>1.41</v>
          </cell>
          <cell r="G192">
            <v>1.81</v>
          </cell>
          <cell r="I192">
            <v>0</v>
          </cell>
          <cell r="J192">
            <v>0</v>
          </cell>
          <cell r="K192" t="str">
            <v>-</v>
          </cell>
          <cell r="L192">
            <v>0</v>
          </cell>
          <cell r="N192" t="str">
            <v xml:space="preserve"> </v>
          </cell>
          <cell r="O192" t="str">
            <v>желтый</v>
          </cell>
          <cell r="P192" t="str">
            <v>зеленый</v>
          </cell>
          <cell r="Q192" t="str">
            <v>L</v>
          </cell>
          <cell r="R192" t="str">
            <v>да</v>
          </cell>
          <cell r="T192" t="str">
            <v>ДА</v>
          </cell>
        </row>
        <row r="193">
          <cell r="A193" t="str">
            <v>87-77-0439</v>
          </cell>
          <cell r="B193" t="str">
            <v>фото</v>
          </cell>
          <cell r="C193" t="str">
            <v>Cathedral Windows</v>
          </cell>
          <cell r="D193" t="str">
            <v>маленький</v>
          </cell>
          <cell r="E193">
            <v>500</v>
          </cell>
          <cell r="F193">
            <v>1.25</v>
          </cell>
          <cell r="G193">
            <v>1.65</v>
          </cell>
          <cell r="I193">
            <v>0</v>
          </cell>
          <cell r="J193">
            <v>0</v>
          </cell>
          <cell r="K193" t="str">
            <v>-</v>
          </cell>
          <cell r="L193">
            <v>0</v>
          </cell>
          <cell r="N193" t="str">
            <v xml:space="preserve"> </v>
          </cell>
          <cell r="O193" t="str">
            <v>желтый</v>
          </cell>
          <cell r="P193" t="str">
            <v>зеленый</v>
          </cell>
          <cell r="Q193" t="str">
            <v>L</v>
          </cell>
          <cell r="R193" t="str">
            <v>да</v>
          </cell>
          <cell r="T193" t="str">
            <v>ДА</v>
          </cell>
        </row>
        <row r="194">
          <cell r="A194" t="str">
            <v>87-77-0141</v>
          </cell>
          <cell r="B194" t="str">
            <v>фото</v>
          </cell>
          <cell r="C194" t="str">
            <v>Catherine</v>
          </cell>
          <cell r="D194" t="str">
            <v>большой</v>
          </cell>
          <cell r="E194">
            <v>150</v>
          </cell>
          <cell r="F194">
            <v>1.25</v>
          </cell>
          <cell r="G194">
            <v>1.65</v>
          </cell>
          <cell r="I194">
            <v>0</v>
          </cell>
          <cell r="J194">
            <v>0</v>
          </cell>
          <cell r="K194" t="str">
            <v>-</v>
          </cell>
          <cell r="L194">
            <v>0</v>
          </cell>
          <cell r="N194" t="str">
            <v xml:space="preserve"> </v>
          </cell>
          <cell r="O194" t="str">
            <v>кремовый</v>
          </cell>
          <cell r="P194" t="str">
            <v>голубой</v>
          </cell>
          <cell r="Q194" t="str">
            <v>ML</v>
          </cell>
          <cell r="T194" t="str">
            <v xml:space="preserve"> </v>
          </cell>
          <cell r="U194" t="str">
            <v>ДА</v>
          </cell>
        </row>
        <row r="195">
          <cell r="A195" t="str">
            <v>87-77-0239</v>
          </cell>
          <cell r="B195" t="str">
            <v>фото</v>
          </cell>
          <cell r="C195" t="str">
            <v>Catherine</v>
          </cell>
          <cell r="D195" t="str">
            <v>стандартный</v>
          </cell>
          <cell r="E195">
            <v>250</v>
          </cell>
          <cell r="F195">
            <v>1.08</v>
          </cell>
          <cell r="G195">
            <v>1.49</v>
          </cell>
          <cell r="I195">
            <v>0</v>
          </cell>
          <cell r="J195">
            <v>0</v>
          </cell>
          <cell r="K195" t="str">
            <v>-</v>
          </cell>
          <cell r="L195">
            <v>0</v>
          </cell>
          <cell r="N195" t="str">
            <v xml:space="preserve"> </v>
          </cell>
          <cell r="O195" t="str">
            <v>кремовый</v>
          </cell>
          <cell r="P195" t="str">
            <v>голубой</v>
          </cell>
          <cell r="Q195" t="str">
            <v>ML</v>
          </cell>
          <cell r="T195" t="str">
            <v xml:space="preserve"> </v>
          </cell>
          <cell r="U195" t="str">
            <v>ДА</v>
          </cell>
        </row>
        <row r="196">
          <cell r="A196" t="str">
            <v>87-77-0440</v>
          </cell>
          <cell r="B196" t="str">
            <v>фото</v>
          </cell>
          <cell r="C196" t="str">
            <v>Catherine</v>
          </cell>
          <cell r="D196" t="str">
            <v>маленький</v>
          </cell>
          <cell r="E196">
            <v>500</v>
          </cell>
          <cell r="F196">
            <v>0.92</v>
          </cell>
          <cell r="G196">
            <v>1.33</v>
          </cell>
          <cell r="I196">
            <v>0</v>
          </cell>
          <cell r="J196">
            <v>0</v>
          </cell>
          <cell r="K196" t="str">
            <v>-</v>
          </cell>
          <cell r="L196">
            <v>0</v>
          </cell>
          <cell r="N196" t="str">
            <v xml:space="preserve"> </v>
          </cell>
          <cell r="O196" t="str">
            <v>кремовый</v>
          </cell>
          <cell r="P196" t="str">
            <v>голубой</v>
          </cell>
          <cell r="Q196" t="str">
            <v>ML</v>
          </cell>
          <cell r="T196" t="str">
            <v xml:space="preserve"> </v>
          </cell>
          <cell r="U196" t="str">
            <v>ДА</v>
          </cell>
        </row>
        <row r="197">
          <cell r="A197" t="str">
            <v>87-77-0161</v>
          </cell>
          <cell r="B197" t="str">
            <v>фото</v>
          </cell>
          <cell r="C197" t="str">
            <v>Chain Lightning</v>
          </cell>
          <cell r="D197" t="str">
            <v>большой</v>
          </cell>
          <cell r="E197">
            <v>150</v>
          </cell>
          <cell r="F197">
            <v>1.65</v>
          </cell>
          <cell r="G197">
            <v>2.0599999999999996</v>
          </cell>
          <cell r="I197">
            <v>0</v>
          </cell>
          <cell r="J197">
            <v>0</v>
          </cell>
          <cell r="K197" t="str">
            <v>-</v>
          </cell>
          <cell r="L197">
            <v>0</v>
          </cell>
          <cell r="M197" t="str">
            <v>Special Attention</v>
          </cell>
          <cell r="N197" t="str">
            <v xml:space="preserve"> </v>
          </cell>
          <cell r="O197" t="str">
            <v>белый</v>
          </cell>
          <cell r="P197" t="str">
            <v>зеленый</v>
          </cell>
          <cell r="Q197" t="str">
            <v>M</v>
          </cell>
          <cell r="T197" t="str">
            <v xml:space="preserve"> </v>
          </cell>
        </row>
        <row r="198">
          <cell r="A198" t="str">
            <v>87-77-0240</v>
          </cell>
          <cell r="B198" t="str">
            <v>фото</v>
          </cell>
          <cell r="C198" t="str">
            <v>Chain Lightning</v>
          </cell>
          <cell r="D198" t="str">
            <v>стандартный</v>
          </cell>
          <cell r="E198">
            <v>250</v>
          </cell>
          <cell r="F198">
            <v>1.41</v>
          </cell>
          <cell r="G198">
            <v>1.81</v>
          </cell>
          <cell r="I198">
            <v>0</v>
          </cell>
          <cell r="J198">
            <v>0</v>
          </cell>
          <cell r="K198" t="str">
            <v>-</v>
          </cell>
          <cell r="L198">
            <v>0</v>
          </cell>
          <cell r="M198" t="str">
            <v>Special Attention</v>
          </cell>
          <cell r="N198" t="str">
            <v xml:space="preserve"> </v>
          </cell>
          <cell r="O198" t="str">
            <v>белый</v>
          </cell>
          <cell r="P198" t="str">
            <v>зеленый</v>
          </cell>
          <cell r="Q198" t="str">
            <v>M</v>
          </cell>
          <cell r="T198" t="str">
            <v xml:space="preserve"> </v>
          </cell>
        </row>
        <row r="199">
          <cell r="A199" t="str">
            <v>87-77-0441</v>
          </cell>
          <cell r="B199" t="str">
            <v>фото</v>
          </cell>
          <cell r="C199" t="str">
            <v>Chain Lightning</v>
          </cell>
          <cell r="D199" t="str">
            <v>маленький</v>
          </cell>
          <cell r="E199">
            <v>500</v>
          </cell>
          <cell r="F199">
            <v>1.25</v>
          </cell>
          <cell r="G199">
            <v>1.65</v>
          </cell>
          <cell r="I199">
            <v>0</v>
          </cell>
          <cell r="J199">
            <v>0</v>
          </cell>
          <cell r="K199" t="str">
            <v>-</v>
          </cell>
          <cell r="L199">
            <v>0</v>
          </cell>
          <cell r="M199" t="str">
            <v>Special Attention</v>
          </cell>
          <cell r="N199" t="str">
            <v xml:space="preserve"> </v>
          </cell>
          <cell r="O199" t="str">
            <v>белый</v>
          </cell>
          <cell r="P199" t="str">
            <v>зеленый</v>
          </cell>
          <cell r="Q199" t="str">
            <v>M</v>
          </cell>
          <cell r="T199" t="str">
            <v xml:space="preserve"> </v>
          </cell>
        </row>
        <row r="200">
          <cell r="A200" t="str">
            <v>87-77-0162</v>
          </cell>
          <cell r="B200" t="str">
            <v>фото</v>
          </cell>
          <cell r="C200" t="str">
            <v>Christmas Candy</v>
          </cell>
          <cell r="D200" t="str">
            <v>большой</v>
          </cell>
          <cell r="E200">
            <v>150</v>
          </cell>
          <cell r="F200">
            <v>1.85</v>
          </cell>
          <cell r="G200">
            <v>2.2599999999999998</v>
          </cell>
          <cell r="I200">
            <v>0</v>
          </cell>
          <cell r="J200">
            <v>0</v>
          </cell>
          <cell r="K200" t="str">
            <v>-</v>
          </cell>
          <cell r="L200">
            <v>0</v>
          </cell>
          <cell r="N200" t="str">
            <v xml:space="preserve"> </v>
          </cell>
          <cell r="O200" t="str">
            <v>белый</v>
          </cell>
          <cell r="P200" t="str">
            <v>темно-зеленый</v>
          </cell>
          <cell r="Q200" t="str">
            <v>M</v>
          </cell>
          <cell r="T200" t="str">
            <v xml:space="preserve"> </v>
          </cell>
        </row>
        <row r="201">
          <cell r="A201" t="str">
            <v>87-77-0242</v>
          </cell>
          <cell r="B201" t="str">
            <v>фото</v>
          </cell>
          <cell r="C201" t="str">
            <v>Christmas Candy</v>
          </cell>
          <cell r="D201" t="str">
            <v>стандартный</v>
          </cell>
          <cell r="E201">
            <v>250</v>
          </cell>
          <cell r="F201">
            <v>1.61</v>
          </cell>
          <cell r="G201">
            <v>2.0199999999999996</v>
          </cell>
          <cell r="I201">
            <v>0</v>
          </cell>
          <cell r="J201">
            <v>0</v>
          </cell>
          <cell r="K201" t="str">
            <v>-</v>
          </cell>
          <cell r="L201">
            <v>0</v>
          </cell>
          <cell r="N201" t="str">
            <v xml:space="preserve"> </v>
          </cell>
          <cell r="O201" t="str">
            <v>белый</v>
          </cell>
          <cell r="P201" t="str">
            <v>темно-зеленый</v>
          </cell>
          <cell r="Q201" t="str">
            <v>M</v>
          </cell>
          <cell r="T201" t="str">
            <v xml:space="preserve"> </v>
          </cell>
        </row>
        <row r="202">
          <cell r="A202" t="str">
            <v>87-77-0442</v>
          </cell>
          <cell r="B202" t="str">
            <v>фото</v>
          </cell>
          <cell r="C202" t="str">
            <v>Christmas Candy</v>
          </cell>
          <cell r="D202" t="str">
            <v>маленький</v>
          </cell>
          <cell r="E202">
            <v>500</v>
          </cell>
          <cell r="F202">
            <v>1.37</v>
          </cell>
          <cell r="G202">
            <v>1.77</v>
          </cell>
          <cell r="I202">
            <v>0</v>
          </cell>
          <cell r="J202">
            <v>0</v>
          </cell>
          <cell r="K202" t="str">
            <v>-</v>
          </cell>
          <cell r="L202">
            <v>0</v>
          </cell>
          <cell r="N202" t="str">
            <v xml:space="preserve"> </v>
          </cell>
          <cell r="O202" t="str">
            <v>белый</v>
          </cell>
          <cell r="P202" t="str">
            <v>темно-зеленый</v>
          </cell>
          <cell r="Q202" t="str">
            <v>M</v>
          </cell>
          <cell r="T202" t="str">
            <v xml:space="preserve"> </v>
          </cell>
        </row>
        <row r="203">
          <cell r="A203" t="str">
            <v>87-77-0243</v>
          </cell>
          <cell r="B203" t="str">
            <v>фото</v>
          </cell>
          <cell r="C203" t="str">
            <v>Christmas Island</v>
          </cell>
          <cell r="D203" t="str">
            <v>стандартный</v>
          </cell>
          <cell r="E203">
            <v>250</v>
          </cell>
          <cell r="F203">
            <v>1.41</v>
          </cell>
          <cell r="G203">
            <v>1.81</v>
          </cell>
          <cell r="I203">
            <v>0</v>
          </cell>
          <cell r="J203">
            <v>0</v>
          </cell>
          <cell r="K203" t="str">
            <v>-</v>
          </cell>
          <cell r="L203">
            <v>0</v>
          </cell>
          <cell r="N203" t="str">
            <v xml:space="preserve"> </v>
          </cell>
          <cell r="O203" t="str">
            <v>белый</v>
          </cell>
          <cell r="P203" t="str">
            <v>темно-зеленый</v>
          </cell>
          <cell r="Q203" t="str">
            <v>M</v>
          </cell>
          <cell r="S203" t="str">
            <v>з-х цветная</v>
          </cell>
          <cell r="T203" t="str">
            <v xml:space="preserve"> </v>
          </cell>
        </row>
        <row r="204">
          <cell r="A204" t="str">
            <v>87-77-0068</v>
          </cell>
          <cell r="B204" t="str">
            <v>фото</v>
          </cell>
          <cell r="C204" t="str">
            <v>Christmas Tree</v>
          </cell>
          <cell r="D204" t="str">
            <v>большой</v>
          </cell>
          <cell r="E204">
            <v>150</v>
          </cell>
          <cell r="F204">
            <v>0.57000000000000006</v>
          </cell>
          <cell r="G204">
            <v>0.98</v>
          </cell>
          <cell r="I204">
            <v>0</v>
          </cell>
          <cell r="J204">
            <v>0</v>
          </cell>
          <cell r="K204" t="str">
            <v>-</v>
          </cell>
          <cell r="L204">
            <v>0</v>
          </cell>
          <cell r="N204" t="str">
            <v xml:space="preserve"> </v>
          </cell>
          <cell r="O204" t="str">
            <v>темно-зеленый</v>
          </cell>
          <cell r="P204" t="str">
            <v>желтый</v>
          </cell>
          <cell r="Q204" t="str">
            <v>ML</v>
          </cell>
          <cell r="S204" t="str">
            <v>морщинистая</v>
          </cell>
          <cell r="T204" t="str">
            <v xml:space="preserve"> </v>
          </cell>
        </row>
        <row r="205">
          <cell r="A205" t="str">
            <v>87-77-0244</v>
          </cell>
          <cell r="B205" t="str">
            <v>фото</v>
          </cell>
          <cell r="C205" t="str">
            <v>Christmas Tree</v>
          </cell>
          <cell r="D205" t="str">
            <v>стандартный</v>
          </cell>
          <cell r="E205">
            <v>250</v>
          </cell>
          <cell r="F205">
            <v>0.49</v>
          </cell>
          <cell r="G205">
            <v>0.9</v>
          </cell>
          <cell r="I205">
            <v>0</v>
          </cell>
          <cell r="J205">
            <v>0</v>
          </cell>
          <cell r="K205" t="str">
            <v>-</v>
          </cell>
          <cell r="L205">
            <v>0</v>
          </cell>
          <cell r="N205" t="str">
            <v xml:space="preserve"> </v>
          </cell>
          <cell r="O205" t="str">
            <v>темно-зеленый</v>
          </cell>
          <cell r="P205" t="str">
            <v>желтый</v>
          </cell>
          <cell r="Q205" t="str">
            <v>ML</v>
          </cell>
          <cell r="S205" t="str">
            <v>морщинистая</v>
          </cell>
          <cell r="T205" t="str">
            <v xml:space="preserve"> </v>
          </cell>
        </row>
        <row r="206">
          <cell r="A206" t="str">
            <v>87-77-0443</v>
          </cell>
          <cell r="B206" t="str">
            <v>фото</v>
          </cell>
          <cell r="C206" t="str">
            <v>Christmas Tree</v>
          </cell>
          <cell r="D206" t="str">
            <v>маленький</v>
          </cell>
          <cell r="E206">
            <v>500</v>
          </cell>
          <cell r="F206">
            <v>0.42</v>
          </cell>
          <cell r="G206">
            <v>0.83</v>
          </cell>
          <cell r="I206">
            <v>0</v>
          </cell>
          <cell r="J206">
            <v>0</v>
          </cell>
          <cell r="K206" t="str">
            <v>-</v>
          </cell>
          <cell r="L206">
            <v>0</v>
          </cell>
          <cell r="N206" t="str">
            <v xml:space="preserve"> </v>
          </cell>
          <cell r="O206" t="str">
            <v>темно-зеленый</v>
          </cell>
          <cell r="P206" t="str">
            <v>желтый</v>
          </cell>
          <cell r="Q206" t="str">
            <v>ML</v>
          </cell>
          <cell r="S206" t="str">
            <v>морщинистая</v>
          </cell>
          <cell r="T206" t="str">
            <v xml:space="preserve"> </v>
          </cell>
        </row>
        <row r="207">
          <cell r="A207" t="str">
            <v>87-77-0184</v>
          </cell>
          <cell r="B207" t="str">
            <v>фото</v>
          </cell>
          <cell r="C207" t="str">
            <v>Color Festival ®</v>
          </cell>
          <cell r="D207" t="str">
            <v>большой</v>
          </cell>
          <cell r="E207">
            <v>150</v>
          </cell>
          <cell r="F207">
            <v>2.0599999999999996</v>
          </cell>
          <cell r="G207">
            <v>2.46</v>
          </cell>
          <cell r="I207">
            <v>0</v>
          </cell>
          <cell r="J207">
            <v>0</v>
          </cell>
          <cell r="K207" t="str">
            <v>-</v>
          </cell>
          <cell r="L207">
            <v>0</v>
          </cell>
          <cell r="M207" t="str">
            <v>Special Attention</v>
          </cell>
          <cell r="N207" t="str">
            <v>белый</v>
          </cell>
          <cell r="O207" t="str">
            <v>желтый</v>
          </cell>
          <cell r="P207" t="str">
            <v>зеленый</v>
          </cell>
          <cell r="Q207" t="str">
            <v>SM</v>
          </cell>
          <cell r="S207" t="str">
            <v>з-х цветная</v>
          </cell>
          <cell r="T207" t="str">
            <v xml:space="preserve"> </v>
          </cell>
        </row>
        <row r="208">
          <cell r="A208" t="str">
            <v>87-77-0246</v>
          </cell>
          <cell r="B208" t="str">
            <v>фото</v>
          </cell>
          <cell r="C208" t="str">
            <v>Color Festival ®</v>
          </cell>
          <cell r="D208" t="str">
            <v>стандартный</v>
          </cell>
          <cell r="E208">
            <v>250</v>
          </cell>
          <cell r="F208">
            <v>1.65</v>
          </cell>
          <cell r="G208">
            <v>2.0599999999999996</v>
          </cell>
          <cell r="I208">
            <v>0</v>
          </cell>
          <cell r="J208">
            <v>0</v>
          </cell>
          <cell r="K208" t="str">
            <v>-</v>
          </cell>
          <cell r="L208">
            <v>0</v>
          </cell>
          <cell r="M208" t="str">
            <v>Special Attention</v>
          </cell>
          <cell r="N208" t="str">
            <v>белый</v>
          </cell>
          <cell r="O208" t="str">
            <v>желтый</v>
          </cell>
          <cell r="P208" t="str">
            <v>зеленый</v>
          </cell>
          <cell r="Q208" t="str">
            <v>SM</v>
          </cell>
          <cell r="S208" t="str">
            <v>з-х цветная</v>
          </cell>
          <cell r="T208" t="str">
            <v xml:space="preserve"> </v>
          </cell>
        </row>
        <row r="209">
          <cell r="A209" t="str">
            <v>87-77-0445</v>
          </cell>
          <cell r="B209" t="str">
            <v>фото</v>
          </cell>
          <cell r="C209" t="str">
            <v>Color Festival ®</v>
          </cell>
          <cell r="D209" t="str">
            <v>маленький</v>
          </cell>
          <cell r="E209">
            <v>500</v>
          </cell>
          <cell r="F209">
            <v>1.41</v>
          </cell>
          <cell r="G209">
            <v>1.81</v>
          </cell>
          <cell r="I209">
            <v>0</v>
          </cell>
          <cell r="J209">
            <v>0</v>
          </cell>
          <cell r="K209" t="str">
            <v>-</v>
          </cell>
          <cell r="L209">
            <v>0</v>
          </cell>
          <cell r="M209" t="str">
            <v>Special Attention</v>
          </cell>
          <cell r="N209" t="str">
            <v>белый</v>
          </cell>
          <cell r="O209" t="str">
            <v>желтый</v>
          </cell>
          <cell r="P209" t="str">
            <v>зеленый</v>
          </cell>
          <cell r="Q209" t="str">
            <v>SM</v>
          </cell>
          <cell r="S209" t="str">
            <v>з-х цветная</v>
          </cell>
          <cell r="T209" t="str">
            <v xml:space="preserve"> </v>
          </cell>
        </row>
        <row r="210">
          <cell r="A210" t="str">
            <v>87-77-0142</v>
          </cell>
          <cell r="B210" t="str">
            <v>фото</v>
          </cell>
          <cell r="C210" t="str">
            <v>Color Glory</v>
          </cell>
          <cell r="D210" t="str">
            <v>большой</v>
          </cell>
          <cell r="E210">
            <v>150</v>
          </cell>
          <cell r="F210">
            <v>1.25</v>
          </cell>
          <cell r="G210">
            <v>1.65</v>
          </cell>
          <cell r="I210">
            <v>0</v>
          </cell>
          <cell r="J210">
            <v>0</v>
          </cell>
          <cell r="K210" t="str">
            <v>-</v>
          </cell>
          <cell r="L210">
            <v>0</v>
          </cell>
          <cell r="N210" t="str">
            <v xml:space="preserve"> </v>
          </cell>
          <cell r="O210" t="str">
            <v>кремовый</v>
          </cell>
          <cell r="P210" t="str">
            <v>голубой</v>
          </cell>
          <cell r="Q210" t="str">
            <v>ML</v>
          </cell>
          <cell r="T210" t="str">
            <v xml:space="preserve"> </v>
          </cell>
        </row>
        <row r="211">
          <cell r="A211" t="str">
            <v>87-77-0247</v>
          </cell>
          <cell r="B211" t="str">
            <v>фото</v>
          </cell>
          <cell r="C211" t="str">
            <v>Color Glory</v>
          </cell>
          <cell r="D211" t="str">
            <v>стандартный</v>
          </cell>
          <cell r="E211">
            <v>250</v>
          </cell>
          <cell r="F211">
            <v>1.08</v>
          </cell>
          <cell r="G211">
            <v>1.49</v>
          </cell>
          <cell r="I211">
            <v>0</v>
          </cell>
          <cell r="J211">
            <v>0</v>
          </cell>
          <cell r="K211" t="str">
            <v>-</v>
          </cell>
          <cell r="L211">
            <v>0</v>
          </cell>
          <cell r="N211" t="str">
            <v xml:space="preserve"> </v>
          </cell>
          <cell r="O211" t="str">
            <v>кремовый</v>
          </cell>
          <cell r="P211" t="str">
            <v>голубой</v>
          </cell>
          <cell r="Q211" t="str">
            <v>ML</v>
          </cell>
          <cell r="T211" t="str">
            <v xml:space="preserve"> </v>
          </cell>
        </row>
        <row r="212">
          <cell r="A212" t="str">
            <v>87-77-0446</v>
          </cell>
          <cell r="B212" t="str">
            <v>фото</v>
          </cell>
          <cell r="C212" t="str">
            <v>Color Glory</v>
          </cell>
          <cell r="D212" t="str">
            <v>маленький</v>
          </cell>
          <cell r="E212">
            <v>500</v>
          </cell>
          <cell r="F212">
            <v>0.92</v>
          </cell>
          <cell r="G212">
            <v>1.33</v>
          </cell>
          <cell r="I212">
            <v>0</v>
          </cell>
          <cell r="J212">
            <v>0</v>
          </cell>
          <cell r="K212" t="str">
            <v>-</v>
          </cell>
          <cell r="L212">
            <v>0</v>
          </cell>
          <cell r="N212" t="str">
            <v xml:space="preserve"> </v>
          </cell>
          <cell r="O212" t="str">
            <v>кремовый</v>
          </cell>
          <cell r="P212" t="str">
            <v>голубой</v>
          </cell>
          <cell r="Q212" t="str">
            <v>ML</v>
          </cell>
          <cell r="T212" t="str">
            <v xml:space="preserve"> </v>
          </cell>
        </row>
        <row r="213">
          <cell r="A213" t="str">
            <v>87-77-0076</v>
          </cell>
          <cell r="B213" t="str">
            <v>фото</v>
          </cell>
          <cell r="C213" t="str">
            <v>Colored Hulk</v>
          </cell>
          <cell r="D213" t="str">
            <v>большой</v>
          </cell>
          <cell r="E213">
            <v>150</v>
          </cell>
          <cell r="F213">
            <v>0.57000000000000006</v>
          </cell>
          <cell r="G213">
            <v>0.98</v>
          </cell>
          <cell r="I213">
            <v>0</v>
          </cell>
          <cell r="J213">
            <v>0</v>
          </cell>
          <cell r="K213" t="str">
            <v>-</v>
          </cell>
          <cell r="L213">
            <v>0</v>
          </cell>
          <cell r="N213" t="str">
            <v xml:space="preserve"> </v>
          </cell>
          <cell r="O213" t="str">
            <v>белый</v>
          </cell>
          <cell r="P213" t="str">
            <v>зеленый</v>
          </cell>
          <cell r="Q213" t="str">
            <v>M</v>
          </cell>
          <cell r="S213" t="str">
            <v>меняет цвет</v>
          </cell>
          <cell r="T213" t="str">
            <v>ДА</v>
          </cell>
        </row>
        <row r="214">
          <cell r="A214" t="str">
            <v>87-77-0248</v>
          </cell>
          <cell r="B214" t="str">
            <v>фото</v>
          </cell>
          <cell r="C214" t="str">
            <v>Colored Hulk</v>
          </cell>
          <cell r="D214" t="str">
            <v>стандартный</v>
          </cell>
          <cell r="E214">
            <v>250</v>
          </cell>
          <cell r="F214">
            <v>0.49</v>
          </cell>
          <cell r="G214">
            <v>0.9</v>
          </cell>
          <cell r="I214">
            <v>0</v>
          </cell>
          <cell r="J214">
            <v>0</v>
          </cell>
          <cell r="K214" t="str">
            <v>-</v>
          </cell>
          <cell r="L214">
            <v>0</v>
          </cell>
          <cell r="N214" t="str">
            <v xml:space="preserve"> </v>
          </cell>
          <cell r="O214" t="str">
            <v>белый</v>
          </cell>
          <cell r="P214" t="str">
            <v>зеленый</v>
          </cell>
          <cell r="Q214" t="str">
            <v>M</v>
          </cell>
          <cell r="S214" t="str">
            <v>меняет цвет</v>
          </cell>
          <cell r="T214" t="str">
            <v>ДА</v>
          </cell>
        </row>
        <row r="215">
          <cell r="A215" t="str">
            <v>87-77-0447</v>
          </cell>
          <cell r="B215" t="str">
            <v>фото</v>
          </cell>
          <cell r="C215" t="str">
            <v>Colored Hulk</v>
          </cell>
          <cell r="D215" t="str">
            <v>маленький</v>
          </cell>
          <cell r="E215">
            <v>500</v>
          </cell>
          <cell r="F215">
            <v>0.42</v>
          </cell>
          <cell r="G215">
            <v>0.83</v>
          </cell>
          <cell r="I215">
            <v>0</v>
          </cell>
          <cell r="J215">
            <v>0</v>
          </cell>
          <cell r="K215" t="str">
            <v>-</v>
          </cell>
          <cell r="L215">
            <v>0</v>
          </cell>
          <cell r="N215" t="str">
            <v xml:space="preserve"> </v>
          </cell>
          <cell r="O215" t="str">
            <v>белый</v>
          </cell>
          <cell r="P215" t="str">
            <v>зеленый</v>
          </cell>
          <cell r="Q215" t="str">
            <v>M</v>
          </cell>
          <cell r="S215" t="str">
            <v>меняет цвет</v>
          </cell>
          <cell r="T215" t="str">
            <v>ДА</v>
          </cell>
        </row>
        <row r="216">
          <cell r="A216" t="str">
            <v>87-77-0103</v>
          </cell>
          <cell r="B216" t="str">
            <v>фото</v>
          </cell>
          <cell r="C216" t="str">
            <v>Delta Dawn</v>
          </cell>
          <cell r="D216" t="str">
            <v>большой</v>
          </cell>
          <cell r="E216">
            <v>150</v>
          </cell>
          <cell r="F216">
            <v>0.92</v>
          </cell>
          <cell r="G216">
            <v>1.33</v>
          </cell>
          <cell r="I216">
            <v>0</v>
          </cell>
          <cell r="J216">
            <v>0</v>
          </cell>
          <cell r="K216" t="str">
            <v>-</v>
          </cell>
          <cell r="L216">
            <v>0</v>
          </cell>
          <cell r="N216" t="str">
            <v xml:space="preserve"> </v>
          </cell>
          <cell r="O216" t="str">
            <v>светло-зеленый</v>
          </cell>
          <cell r="P216" t="str">
            <v>белый</v>
          </cell>
          <cell r="Q216" t="str">
            <v>L</v>
          </cell>
          <cell r="T216" t="str">
            <v xml:space="preserve"> </v>
          </cell>
        </row>
        <row r="217">
          <cell r="A217" t="str">
            <v>87-77-0249</v>
          </cell>
          <cell r="B217" t="str">
            <v>фото</v>
          </cell>
          <cell r="C217" t="str">
            <v>Delta Dawn</v>
          </cell>
          <cell r="D217" t="str">
            <v>стандартный</v>
          </cell>
          <cell r="E217">
            <v>250</v>
          </cell>
          <cell r="F217">
            <v>0.76</v>
          </cell>
          <cell r="G217">
            <v>1.17</v>
          </cell>
          <cell r="I217">
            <v>0</v>
          </cell>
          <cell r="J217">
            <v>0</v>
          </cell>
          <cell r="K217" t="str">
            <v>-</v>
          </cell>
          <cell r="L217">
            <v>0</v>
          </cell>
          <cell r="N217" t="str">
            <v xml:space="preserve"> </v>
          </cell>
          <cell r="O217" t="str">
            <v>светло-зеленый</v>
          </cell>
          <cell r="P217" t="str">
            <v>белый</v>
          </cell>
          <cell r="Q217" t="str">
            <v>L</v>
          </cell>
          <cell r="T217" t="str">
            <v xml:space="preserve"> </v>
          </cell>
        </row>
        <row r="218">
          <cell r="A218" t="str">
            <v>87-77-0448</v>
          </cell>
          <cell r="B218" t="str">
            <v>фото</v>
          </cell>
          <cell r="C218" t="str">
            <v>Delta Dawn</v>
          </cell>
          <cell r="D218" t="str">
            <v>маленький</v>
          </cell>
          <cell r="E218">
            <v>500</v>
          </cell>
          <cell r="F218">
            <v>0.6</v>
          </cell>
          <cell r="G218">
            <v>1</v>
          </cell>
          <cell r="I218">
            <v>0</v>
          </cell>
          <cell r="J218">
            <v>0</v>
          </cell>
          <cell r="K218" t="str">
            <v>-</v>
          </cell>
          <cell r="L218">
            <v>0</v>
          </cell>
          <cell r="N218" t="str">
            <v xml:space="preserve"> </v>
          </cell>
          <cell r="O218" t="str">
            <v>светло-зеленый</v>
          </cell>
          <cell r="P218" t="str">
            <v>белый</v>
          </cell>
          <cell r="Q218" t="str">
            <v>L</v>
          </cell>
          <cell r="T218" t="str">
            <v xml:space="preserve"> </v>
          </cell>
        </row>
        <row r="219">
          <cell r="A219" t="str">
            <v>87-77-0250</v>
          </cell>
          <cell r="B219" t="str">
            <v>фото</v>
          </cell>
          <cell r="C219" t="str">
            <v>Devon Green</v>
          </cell>
          <cell r="D219" t="str">
            <v>стандартный</v>
          </cell>
          <cell r="E219">
            <v>250</v>
          </cell>
          <cell r="F219">
            <v>0.84</v>
          </cell>
          <cell r="G219">
            <v>1.25</v>
          </cell>
          <cell r="I219">
            <v>0</v>
          </cell>
          <cell r="J219">
            <v>0</v>
          </cell>
          <cell r="K219" t="str">
            <v>-</v>
          </cell>
          <cell r="L219">
            <v>0</v>
          </cell>
          <cell r="N219" t="str">
            <v>темно- зеленый</v>
          </cell>
          <cell r="O219" t="str">
            <v xml:space="preserve"> </v>
          </cell>
          <cell r="P219" t="str">
            <v xml:space="preserve"> </v>
          </cell>
          <cell r="Q219" t="str">
            <v>M</v>
          </cell>
          <cell r="S219" t="str">
            <v>глянцевые листья</v>
          </cell>
          <cell r="T219" t="str">
            <v xml:space="preserve"> </v>
          </cell>
          <cell r="U219" t="str">
            <v>ДА</v>
          </cell>
        </row>
        <row r="220">
          <cell r="A220" t="str">
            <v>87-77-0251</v>
          </cell>
          <cell r="B220" t="str">
            <v>фото</v>
          </cell>
          <cell r="C220" t="str">
            <v>Diamond Tiara</v>
          </cell>
          <cell r="D220" t="str">
            <v>стандартный</v>
          </cell>
          <cell r="E220">
            <v>250</v>
          </cell>
          <cell r="F220">
            <v>1.65</v>
          </cell>
          <cell r="G220">
            <v>2.0599999999999996</v>
          </cell>
          <cell r="I220">
            <v>0</v>
          </cell>
          <cell r="J220">
            <v>0</v>
          </cell>
          <cell r="K220" t="str">
            <v>-</v>
          </cell>
          <cell r="L220">
            <v>0</v>
          </cell>
          <cell r="N220" t="str">
            <v>зеленый</v>
          </cell>
          <cell r="O220" t="str">
            <v xml:space="preserve"> </v>
          </cell>
          <cell r="P220" t="str">
            <v>белый</v>
          </cell>
          <cell r="Q220" t="str">
            <v>SM</v>
          </cell>
          <cell r="T220" t="str">
            <v xml:space="preserve"> </v>
          </cell>
        </row>
        <row r="221">
          <cell r="A221" t="str">
            <v>87-77-0104</v>
          </cell>
          <cell r="B221" t="str">
            <v>фото</v>
          </cell>
          <cell r="C221" t="str">
            <v>Diana Remembered</v>
          </cell>
          <cell r="D221" t="str">
            <v>большой</v>
          </cell>
          <cell r="E221">
            <v>150</v>
          </cell>
          <cell r="F221">
            <v>0.92</v>
          </cell>
          <cell r="G221">
            <v>1.33</v>
          </cell>
          <cell r="I221">
            <v>0</v>
          </cell>
          <cell r="J221">
            <v>0</v>
          </cell>
          <cell r="K221" t="str">
            <v>-</v>
          </cell>
          <cell r="L221">
            <v>0</v>
          </cell>
          <cell r="N221" t="str">
            <v xml:space="preserve"> </v>
          </cell>
          <cell r="O221" t="str">
            <v>зеленый</v>
          </cell>
          <cell r="P221" t="str">
            <v>кремовый</v>
          </cell>
          <cell r="Q221" t="str">
            <v>M</v>
          </cell>
          <cell r="R221" t="str">
            <v>да</v>
          </cell>
          <cell r="T221" t="str">
            <v xml:space="preserve"> </v>
          </cell>
        </row>
        <row r="222">
          <cell r="A222" t="str">
            <v>87-77-0252</v>
          </cell>
          <cell r="B222" t="str">
            <v>фото</v>
          </cell>
          <cell r="C222" t="str">
            <v>Diana Remembered</v>
          </cell>
          <cell r="D222" t="str">
            <v>стандартный</v>
          </cell>
          <cell r="E222">
            <v>250</v>
          </cell>
          <cell r="F222">
            <v>0.76</v>
          </cell>
          <cell r="G222">
            <v>1.17</v>
          </cell>
          <cell r="I222">
            <v>0</v>
          </cell>
          <cell r="J222">
            <v>0</v>
          </cell>
          <cell r="K222" t="str">
            <v>-</v>
          </cell>
          <cell r="L222">
            <v>0</v>
          </cell>
          <cell r="N222" t="str">
            <v xml:space="preserve"> </v>
          </cell>
          <cell r="O222" t="str">
            <v>зеленый</v>
          </cell>
          <cell r="P222" t="str">
            <v>кремовый</v>
          </cell>
          <cell r="Q222" t="str">
            <v>M</v>
          </cell>
          <cell r="R222" t="str">
            <v>да</v>
          </cell>
          <cell r="T222" t="str">
            <v xml:space="preserve"> </v>
          </cell>
        </row>
        <row r="223">
          <cell r="A223" t="str">
            <v>87-77-0449</v>
          </cell>
          <cell r="B223" t="str">
            <v>фото</v>
          </cell>
          <cell r="C223" t="str">
            <v>Diana Remembered</v>
          </cell>
          <cell r="D223" t="str">
            <v>маленький</v>
          </cell>
          <cell r="E223">
            <v>500</v>
          </cell>
          <cell r="F223">
            <v>0.6</v>
          </cell>
          <cell r="G223">
            <v>1</v>
          </cell>
          <cell r="I223">
            <v>0</v>
          </cell>
          <cell r="J223">
            <v>0</v>
          </cell>
          <cell r="K223" t="str">
            <v>-</v>
          </cell>
          <cell r="L223">
            <v>0</v>
          </cell>
          <cell r="N223" t="str">
            <v xml:space="preserve"> </v>
          </cell>
          <cell r="O223" t="str">
            <v>зеленый</v>
          </cell>
          <cell r="P223" t="str">
            <v>кремовый</v>
          </cell>
          <cell r="Q223" t="str">
            <v>M</v>
          </cell>
          <cell r="R223" t="str">
            <v>да</v>
          </cell>
          <cell r="T223" t="str">
            <v xml:space="preserve"> </v>
          </cell>
        </row>
        <row r="224">
          <cell r="A224" t="str">
            <v>87-77-0077</v>
          </cell>
          <cell r="B224" t="str">
            <v>фото</v>
          </cell>
          <cell r="C224" t="str">
            <v>Don Stevens</v>
          </cell>
          <cell r="D224" t="str">
            <v>большой</v>
          </cell>
          <cell r="E224">
            <v>150</v>
          </cell>
          <cell r="F224">
            <v>0.57000000000000006</v>
          </cell>
          <cell r="G224">
            <v>0.98</v>
          </cell>
          <cell r="I224">
            <v>0</v>
          </cell>
          <cell r="J224">
            <v>0</v>
          </cell>
          <cell r="K224" t="str">
            <v>-</v>
          </cell>
          <cell r="L224">
            <v>0</v>
          </cell>
          <cell r="N224" t="str">
            <v xml:space="preserve"> </v>
          </cell>
          <cell r="O224" t="str">
            <v>зеленый</v>
          </cell>
          <cell r="P224" t="str">
            <v>желтый</v>
          </cell>
          <cell r="Q224" t="str">
            <v>M</v>
          </cell>
          <cell r="S224" t="str">
            <v>блестящая с красными стеблями</v>
          </cell>
          <cell r="T224" t="str">
            <v xml:space="preserve"> </v>
          </cell>
        </row>
        <row r="225">
          <cell r="A225" t="str">
            <v>87-77-0253</v>
          </cell>
          <cell r="B225" t="str">
            <v>фото</v>
          </cell>
          <cell r="C225" t="str">
            <v>Don Stevens</v>
          </cell>
          <cell r="D225" t="str">
            <v>стандартный</v>
          </cell>
          <cell r="E225">
            <v>250</v>
          </cell>
          <cell r="F225">
            <v>0.49</v>
          </cell>
          <cell r="G225">
            <v>0.9</v>
          </cell>
          <cell r="I225">
            <v>0</v>
          </cell>
          <cell r="J225">
            <v>0</v>
          </cell>
          <cell r="K225" t="str">
            <v>-</v>
          </cell>
          <cell r="L225">
            <v>0</v>
          </cell>
          <cell r="N225" t="str">
            <v xml:space="preserve"> </v>
          </cell>
          <cell r="O225" t="str">
            <v>зеленый</v>
          </cell>
          <cell r="P225" t="str">
            <v>желтый</v>
          </cell>
          <cell r="Q225" t="str">
            <v>M</v>
          </cell>
          <cell r="S225" t="str">
            <v>блестящая с красными стеблями</v>
          </cell>
          <cell r="T225" t="str">
            <v xml:space="preserve"> </v>
          </cell>
        </row>
        <row r="226">
          <cell r="A226" t="str">
            <v>87-77-0450</v>
          </cell>
          <cell r="B226" t="str">
            <v>фото</v>
          </cell>
          <cell r="C226" t="str">
            <v>Don Stevens</v>
          </cell>
          <cell r="D226" t="str">
            <v>маленький</v>
          </cell>
          <cell r="E226">
            <v>500</v>
          </cell>
          <cell r="F226">
            <v>0.42</v>
          </cell>
          <cell r="G226">
            <v>0.83</v>
          </cell>
          <cell r="I226">
            <v>0</v>
          </cell>
          <cell r="J226">
            <v>0</v>
          </cell>
          <cell r="K226" t="str">
            <v>-</v>
          </cell>
          <cell r="L226">
            <v>0</v>
          </cell>
          <cell r="N226" t="str">
            <v xml:space="preserve"> </v>
          </cell>
          <cell r="O226" t="str">
            <v>зеленый</v>
          </cell>
          <cell r="P226" t="str">
            <v>желтый</v>
          </cell>
          <cell r="Q226" t="str">
            <v>M</v>
          </cell>
          <cell r="S226" t="str">
            <v>блестящая с красными стеблями</v>
          </cell>
          <cell r="T226" t="str">
            <v xml:space="preserve"> </v>
          </cell>
        </row>
        <row r="227">
          <cell r="A227" t="str">
            <v>87-77-0165</v>
          </cell>
          <cell r="B227" t="str">
            <v>фото</v>
          </cell>
          <cell r="C227" t="str">
            <v>Dream Weaver</v>
          </cell>
          <cell r="D227" t="str">
            <v>большой</v>
          </cell>
          <cell r="E227">
            <v>150</v>
          </cell>
          <cell r="F227">
            <v>1.65</v>
          </cell>
          <cell r="G227">
            <v>2.0599999999999996</v>
          </cell>
          <cell r="I227">
            <v>0</v>
          </cell>
          <cell r="J227">
            <v>0</v>
          </cell>
          <cell r="K227" t="str">
            <v>-</v>
          </cell>
          <cell r="L227">
            <v>0</v>
          </cell>
          <cell r="N227" t="str">
            <v xml:space="preserve"> </v>
          </cell>
          <cell r="O227" t="str">
            <v>кремовый</v>
          </cell>
          <cell r="P227" t="str">
            <v>голубой</v>
          </cell>
          <cell r="Q227" t="str">
            <v>ML</v>
          </cell>
          <cell r="T227" t="str">
            <v xml:space="preserve"> </v>
          </cell>
        </row>
        <row r="228">
          <cell r="A228" t="str">
            <v>87-77-0255</v>
          </cell>
          <cell r="B228" t="str">
            <v>фото</v>
          </cell>
          <cell r="C228" t="str">
            <v>Dream Weaver</v>
          </cell>
          <cell r="D228" t="str">
            <v>стандартный</v>
          </cell>
          <cell r="E228">
            <v>250</v>
          </cell>
          <cell r="F228">
            <v>1.41</v>
          </cell>
          <cell r="G228">
            <v>1.81</v>
          </cell>
          <cell r="I228">
            <v>0</v>
          </cell>
          <cell r="J228">
            <v>0</v>
          </cell>
          <cell r="K228" t="str">
            <v>-</v>
          </cell>
          <cell r="L228">
            <v>0</v>
          </cell>
          <cell r="N228" t="str">
            <v xml:space="preserve"> </v>
          </cell>
          <cell r="O228" t="str">
            <v>кремовый</v>
          </cell>
          <cell r="P228" t="str">
            <v>голубой</v>
          </cell>
          <cell r="Q228" t="str">
            <v>ML</v>
          </cell>
          <cell r="T228" t="str">
            <v xml:space="preserve"> </v>
          </cell>
        </row>
        <row r="229">
          <cell r="A229" t="str">
            <v>87-77-0452</v>
          </cell>
          <cell r="B229" t="str">
            <v>фото</v>
          </cell>
          <cell r="C229" t="str">
            <v>Dream Weaver</v>
          </cell>
          <cell r="D229" t="str">
            <v>маленький</v>
          </cell>
          <cell r="E229">
            <v>500</v>
          </cell>
          <cell r="F229">
            <v>1.17</v>
          </cell>
          <cell r="G229">
            <v>1.57</v>
          </cell>
          <cell r="I229">
            <v>0</v>
          </cell>
          <cell r="J229">
            <v>0</v>
          </cell>
          <cell r="K229" t="str">
            <v>-</v>
          </cell>
          <cell r="L229">
            <v>0</v>
          </cell>
          <cell r="N229" t="str">
            <v xml:space="preserve"> </v>
          </cell>
          <cell r="O229" t="str">
            <v>кремовый</v>
          </cell>
          <cell r="P229" t="str">
            <v>голубой</v>
          </cell>
          <cell r="Q229" t="str">
            <v>ML</v>
          </cell>
          <cell r="T229" t="str">
            <v xml:space="preserve"> </v>
          </cell>
        </row>
        <row r="230">
          <cell r="A230" t="str">
            <v>87-77-0105</v>
          </cell>
          <cell r="B230" t="str">
            <v>фото</v>
          </cell>
          <cell r="C230" t="str">
            <v>Elisabeth</v>
          </cell>
          <cell r="D230" t="str">
            <v>большой</v>
          </cell>
          <cell r="E230">
            <v>150</v>
          </cell>
          <cell r="F230">
            <v>0.92</v>
          </cell>
          <cell r="G230">
            <v>1.33</v>
          </cell>
          <cell r="I230">
            <v>0</v>
          </cell>
          <cell r="J230">
            <v>0</v>
          </cell>
          <cell r="K230" t="str">
            <v>-</v>
          </cell>
          <cell r="L230">
            <v>0</v>
          </cell>
          <cell r="N230" t="str">
            <v>зеленый</v>
          </cell>
          <cell r="O230" t="str">
            <v xml:space="preserve"> </v>
          </cell>
          <cell r="P230" t="str">
            <v xml:space="preserve"> </v>
          </cell>
          <cell r="Q230" t="str">
            <v>M</v>
          </cell>
          <cell r="S230" t="str">
            <v>много цветов</v>
          </cell>
          <cell r="T230" t="str">
            <v xml:space="preserve"> </v>
          </cell>
        </row>
        <row r="231">
          <cell r="A231" t="str">
            <v>87-77-0259</v>
          </cell>
          <cell r="B231" t="str">
            <v>фото</v>
          </cell>
          <cell r="C231" t="str">
            <v>Elisabeth</v>
          </cell>
          <cell r="D231" t="str">
            <v>стандартный</v>
          </cell>
          <cell r="E231">
            <v>250</v>
          </cell>
          <cell r="F231">
            <v>0.76</v>
          </cell>
          <cell r="G231">
            <v>1.17</v>
          </cell>
          <cell r="I231">
            <v>0</v>
          </cell>
          <cell r="J231">
            <v>0</v>
          </cell>
          <cell r="K231" t="str">
            <v>-</v>
          </cell>
          <cell r="L231">
            <v>0</v>
          </cell>
          <cell r="N231" t="str">
            <v>зеленый</v>
          </cell>
          <cell r="O231" t="str">
            <v xml:space="preserve"> </v>
          </cell>
          <cell r="P231" t="str">
            <v xml:space="preserve"> </v>
          </cell>
          <cell r="Q231" t="str">
            <v>M</v>
          </cell>
          <cell r="S231" t="str">
            <v>много цветов</v>
          </cell>
          <cell r="T231" t="str">
            <v xml:space="preserve"> </v>
          </cell>
        </row>
        <row r="232">
          <cell r="A232" t="str">
            <v>87-77-0456</v>
          </cell>
          <cell r="B232" t="str">
            <v>фото</v>
          </cell>
          <cell r="C232" t="str">
            <v>Elisabeth</v>
          </cell>
          <cell r="D232" t="str">
            <v>маленький</v>
          </cell>
          <cell r="E232">
            <v>500</v>
          </cell>
          <cell r="F232">
            <v>0.6</v>
          </cell>
          <cell r="G232">
            <v>1</v>
          </cell>
          <cell r="I232">
            <v>0</v>
          </cell>
          <cell r="J232">
            <v>0</v>
          </cell>
          <cell r="K232" t="str">
            <v>-</v>
          </cell>
          <cell r="L232">
            <v>0</v>
          </cell>
          <cell r="N232" t="str">
            <v>зеленый</v>
          </cell>
          <cell r="O232" t="str">
            <v xml:space="preserve"> </v>
          </cell>
          <cell r="P232" t="str">
            <v xml:space="preserve"> </v>
          </cell>
          <cell r="Q232" t="str">
            <v>M</v>
          </cell>
          <cell r="S232" t="str">
            <v>много цветов</v>
          </cell>
          <cell r="T232" t="str">
            <v xml:space="preserve"> </v>
          </cell>
        </row>
        <row r="233">
          <cell r="A233" t="str">
            <v>87-77-0260</v>
          </cell>
          <cell r="B233" t="str">
            <v>фото</v>
          </cell>
          <cell r="C233" t="str">
            <v>Emerald Charger</v>
          </cell>
          <cell r="D233" t="str">
            <v>стандартный</v>
          </cell>
          <cell r="E233">
            <v>250</v>
          </cell>
          <cell r="F233">
            <v>1.65</v>
          </cell>
          <cell r="G233">
            <v>2.0599999999999996</v>
          </cell>
          <cell r="I233">
            <v>0</v>
          </cell>
          <cell r="J233">
            <v>0</v>
          </cell>
          <cell r="K233" t="str">
            <v>-</v>
          </cell>
          <cell r="L233">
            <v>0</v>
          </cell>
          <cell r="N233" t="str">
            <v xml:space="preserve"> </v>
          </cell>
          <cell r="O233" t="str">
            <v>желтый</v>
          </cell>
          <cell r="P233" t="str">
            <v>темно-зеленый</v>
          </cell>
          <cell r="Q233" t="str">
            <v>M</v>
          </cell>
          <cell r="R233" t="str">
            <v>да</v>
          </cell>
          <cell r="S233" t="str">
            <v>волнистые листья</v>
          </cell>
          <cell r="T233" t="str">
            <v xml:space="preserve"> </v>
          </cell>
        </row>
        <row r="234">
          <cell r="A234" t="str">
            <v>87-77-0457</v>
          </cell>
          <cell r="B234" t="str">
            <v>фото</v>
          </cell>
          <cell r="C234" t="str">
            <v>Emerald Charger</v>
          </cell>
          <cell r="D234" t="str">
            <v>маленький</v>
          </cell>
          <cell r="E234">
            <v>500</v>
          </cell>
          <cell r="F234">
            <v>1.41</v>
          </cell>
          <cell r="G234">
            <v>1.81</v>
          </cell>
          <cell r="I234">
            <v>0</v>
          </cell>
          <cell r="J234">
            <v>0</v>
          </cell>
          <cell r="K234" t="str">
            <v>-</v>
          </cell>
          <cell r="L234">
            <v>0</v>
          </cell>
          <cell r="N234" t="str">
            <v xml:space="preserve"> </v>
          </cell>
          <cell r="O234" t="str">
            <v>желтый</v>
          </cell>
          <cell r="P234" t="str">
            <v>темно-зеленый</v>
          </cell>
          <cell r="Q234" t="str">
            <v>M</v>
          </cell>
          <cell r="R234" t="str">
            <v>да</v>
          </cell>
          <cell r="S234" t="str">
            <v>волнистые листья</v>
          </cell>
          <cell r="T234" t="str">
            <v xml:space="preserve"> </v>
          </cell>
        </row>
        <row r="235">
          <cell r="A235" t="str">
            <v>87-77-0185</v>
          </cell>
          <cell r="B235" t="str">
            <v>фото</v>
          </cell>
          <cell r="C235" t="str">
            <v>Enchiladas</v>
          </cell>
          <cell r="D235" t="str">
            <v>большой</v>
          </cell>
          <cell r="E235">
            <v>150</v>
          </cell>
          <cell r="F235">
            <v>2.0599999999999996</v>
          </cell>
          <cell r="G235">
            <v>2.46</v>
          </cell>
          <cell r="I235">
            <v>0</v>
          </cell>
          <cell r="J235">
            <v>0</v>
          </cell>
          <cell r="K235" t="str">
            <v>-</v>
          </cell>
          <cell r="L235">
            <v>0</v>
          </cell>
          <cell r="N235" t="str">
            <v xml:space="preserve"> </v>
          </cell>
          <cell r="O235" t="str">
            <v>желтый</v>
          </cell>
          <cell r="P235" t="str">
            <v>зеленый</v>
          </cell>
          <cell r="Q235" t="str">
            <v>L</v>
          </cell>
          <cell r="R235" t="str">
            <v>да</v>
          </cell>
          <cell r="T235" t="str">
            <v>ДА</v>
          </cell>
        </row>
        <row r="236">
          <cell r="A236" t="str">
            <v>87-77-0261</v>
          </cell>
          <cell r="B236" t="str">
            <v>фото</v>
          </cell>
          <cell r="C236" t="str">
            <v>Enchiladas</v>
          </cell>
          <cell r="D236" t="str">
            <v>стандартный</v>
          </cell>
          <cell r="E236">
            <v>250</v>
          </cell>
          <cell r="F236">
            <v>1.65</v>
          </cell>
          <cell r="G236">
            <v>2.0599999999999996</v>
          </cell>
          <cell r="I236">
            <v>0</v>
          </cell>
          <cell r="J236">
            <v>0</v>
          </cell>
          <cell r="K236" t="str">
            <v>-</v>
          </cell>
          <cell r="L236">
            <v>0</v>
          </cell>
          <cell r="N236" t="str">
            <v xml:space="preserve"> </v>
          </cell>
          <cell r="O236" t="str">
            <v>желтый</v>
          </cell>
          <cell r="P236" t="str">
            <v>зеленый</v>
          </cell>
          <cell r="Q236" t="str">
            <v>L</v>
          </cell>
          <cell r="R236" t="str">
            <v>да</v>
          </cell>
          <cell r="T236" t="str">
            <v>ДА</v>
          </cell>
        </row>
        <row r="237">
          <cell r="A237" t="str">
            <v>87-77-0458</v>
          </cell>
          <cell r="B237" t="str">
            <v>фото</v>
          </cell>
          <cell r="C237" t="str">
            <v>Enchiladas</v>
          </cell>
          <cell r="D237" t="str">
            <v>маленький</v>
          </cell>
          <cell r="E237">
            <v>500</v>
          </cell>
          <cell r="F237">
            <v>1.41</v>
          </cell>
          <cell r="G237">
            <v>1.81</v>
          </cell>
          <cell r="I237">
            <v>0</v>
          </cell>
          <cell r="J237">
            <v>0</v>
          </cell>
          <cell r="K237" t="str">
            <v>-</v>
          </cell>
          <cell r="L237">
            <v>0</v>
          </cell>
          <cell r="N237" t="str">
            <v xml:space="preserve"> </v>
          </cell>
          <cell r="O237" t="str">
            <v>желтый</v>
          </cell>
          <cell r="P237" t="str">
            <v>зеленый</v>
          </cell>
          <cell r="Q237" t="str">
            <v>L</v>
          </cell>
          <cell r="R237" t="str">
            <v>да</v>
          </cell>
          <cell r="T237" t="str">
            <v>ДА</v>
          </cell>
        </row>
        <row r="238">
          <cell r="A238" t="str">
            <v>87-77-0186</v>
          </cell>
          <cell r="B238" t="str">
            <v>фото</v>
          </cell>
          <cell r="C238" t="str">
            <v>Enterprise</v>
          </cell>
          <cell r="D238" t="str">
            <v>большой</v>
          </cell>
          <cell r="E238">
            <v>150</v>
          </cell>
          <cell r="F238">
            <v>2.0599999999999996</v>
          </cell>
          <cell r="G238">
            <v>2.46</v>
          </cell>
          <cell r="I238">
            <v>0</v>
          </cell>
          <cell r="J238">
            <v>0</v>
          </cell>
          <cell r="K238" t="str">
            <v>-</v>
          </cell>
          <cell r="L238">
            <v>0</v>
          </cell>
          <cell r="N238" t="str">
            <v xml:space="preserve"> </v>
          </cell>
          <cell r="O238" t="str">
            <v>белый</v>
          </cell>
          <cell r="P238" t="str">
            <v>темно-зеленый</v>
          </cell>
          <cell r="Q238" t="str">
            <v>M</v>
          </cell>
          <cell r="S238" t="str">
            <v>фактурные листья</v>
          </cell>
          <cell r="T238" t="str">
            <v xml:space="preserve"> </v>
          </cell>
        </row>
        <row r="239">
          <cell r="A239" t="str">
            <v>87-77-0262</v>
          </cell>
          <cell r="B239" t="str">
            <v>фото</v>
          </cell>
          <cell r="C239" t="str">
            <v>Enterprise</v>
          </cell>
          <cell r="D239" t="str">
            <v>стандартный</v>
          </cell>
          <cell r="E239">
            <v>250</v>
          </cell>
          <cell r="F239">
            <v>1.65</v>
          </cell>
          <cell r="G239">
            <v>2.0599999999999996</v>
          </cell>
          <cell r="I239">
            <v>0</v>
          </cell>
          <cell r="J239">
            <v>0</v>
          </cell>
          <cell r="K239" t="str">
            <v>-</v>
          </cell>
          <cell r="L239">
            <v>0</v>
          </cell>
          <cell r="N239" t="str">
            <v xml:space="preserve"> </v>
          </cell>
          <cell r="O239" t="str">
            <v>белый</v>
          </cell>
          <cell r="P239" t="str">
            <v>темно-зеленый</v>
          </cell>
          <cell r="Q239" t="str">
            <v>M</v>
          </cell>
          <cell r="S239" t="str">
            <v>фактурные листья</v>
          </cell>
          <cell r="T239" t="str">
            <v xml:space="preserve"> </v>
          </cell>
        </row>
        <row r="240">
          <cell r="A240" t="str">
            <v>87-77-0459</v>
          </cell>
          <cell r="B240" t="str">
            <v>фото</v>
          </cell>
          <cell r="C240" t="str">
            <v>Enterprise</v>
          </cell>
          <cell r="D240" t="str">
            <v>маленький</v>
          </cell>
          <cell r="E240">
            <v>500</v>
          </cell>
          <cell r="F240">
            <v>1.41</v>
          </cell>
          <cell r="G240">
            <v>1.81</v>
          </cell>
          <cell r="I240">
            <v>0</v>
          </cell>
          <cell r="J240">
            <v>0</v>
          </cell>
          <cell r="K240" t="str">
            <v>-</v>
          </cell>
          <cell r="L240">
            <v>0</v>
          </cell>
          <cell r="N240" t="str">
            <v xml:space="preserve"> </v>
          </cell>
          <cell r="O240" t="str">
            <v>белый</v>
          </cell>
          <cell r="P240" t="str">
            <v>темно-зеленый</v>
          </cell>
          <cell r="Q240" t="str">
            <v>M</v>
          </cell>
          <cell r="S240" t="str">
            <v>фактурные листья</v>
          </cell>
          <cell r="T240" t="str">
            <v xml:space="preserve"> </v>
          </cell>
        </row>
        <row r="241">
          <cell r="A241" t="str">
            <v>87-77-0263</v>
          </cell>
          <cell r="B241" t="str">
            <v>фото</v>
          </cell>
          <cell r="C241" t="str">
            <v>Final Victory</v>
          </cell>
          <cell r="D241" t="str">
            <v>стандартный</v>
          </cell>
          <cell r="E241">
            <v>250</v>
          </cell>
          <cell r="F241">
            <v>2.0599999999999996</v>
          </cell>
          <cell r="G241">
            <v>2.46</v>
          </cell>
          <cell r="I241">
            <v>0</v>
          </cell>
          <cell r="J241">
            <v>0</v>
          </cell>
          <cell r="K241" t="str">
            <v>-</v>
          </cell>
          <cell r="L241">
            <v>0</v>
          </cell>
          <cell r="N241" t="str">
            <v>зеленый</v>
          </cell>
          <cell r="O241" t="str">
            <v xml:space="preserve"> </v>
          </cell>
          <cell r="P241" t="str">
            <v>желтый</v>
          </cell>
          <cell r="Q241" t="str">
            <v>XL</v>
          </cell>
          <cell r="S241" t="str">
            <v>плотные листья с волнистыми краями</v>
          </cell>
          <cell r="T241" t="str">
            <v xml:space="preserve"> </v>
          </cell>
        </row>
        <row r="242">
          <cell r="A242" t="str">
            <v>87-77-0264</v>
          </cell>
          <cell r="B242" t="str">
            <v>фото</v>
          </cell>
          <cell r="C242" t="str">
            <v>Fire and Ice</v>
          </cell>
          <cell r="D242" t="str">
            <v>стандартный</v>
          </cell>
          <cell r="E242">
            <v>250</v>
          </cell>
          <cell r="F242">
            <v>1.49</v>
          </cell>
          <cell r="G242">
            <v>1.89</v>
          </cell>
          <cell r="I242">
            <v>0</v>
          </cell>
          <cell r="J242">
            <v>0</v>
          </cell>
          <cell r="K242" t="str">
            <v>-</v>
          </cell>
          <cell r="L242">
            <v>0</v>
          </cell>
          <cell r="M242" t="str">
            <v>Special Attention</v>
          </cell>
          <cell r="N242" t="str">
            <v xml:space="preserve"> </v>
          </cell>
          <cell r="O242" t="str">
            <v>белый</v>
          </cell>
          <cell r="P242" t="str">
            <v>зеленый</v>
          </cell>
          <cell r="Q242" t="str">
            <v>M</v>
          </cell>
          <cell r="T242" t="str">
            <v xml:space="preserve"> </v>
          </cell>
        </row>
        <row r="243">
          <cell r="A243" t="str">
            <v>87-77-0460</v>
          </cell>
          <cell r="B243" t="str">
            <v>фото</v>
          </cell>
          <cell r="C243" t="str">
            <v>Fire and Ice</v>
          </cell>
          <cell r="D243" t="str">
            <v>маленький</v>
          </cell>
          <cell r="E243">
            <v>500</v>
          </cell>
          <cell r="F243">
            <v>1.25</v>
          </cell>
          <cell r="G243">
            <v>1.65</v>
          </cell>
          <cell r="I243">
            <v>0</v>
          </cell>
          <cell r="J243">
            <v>0</v>
          </cell>
          <cell r="K243" t="str">
            <v>-</v>
          </cell>
          <cell r="L243">
            <v>0</v>
          </cell>
          <cell r="M243" t="str">
            <v>Special Attention</v>
          </cell>
          <cell r="N243" t="str">
            <v xml:space="preserve"> </v>
          </cell>
          <cell r="O243" t="str">
            <v>белый</v>
          </cell>
          <cell r="P243" t="str">
            <v>зеленый</v>
          </cell>
          <cell r="Q243" t="str">
            <v>M</v>
          </cell>
          <cell r="T243" t="str">
            <v xml:space="preserve"> </v>
          </cell>
        </row>
        <row r="244">
          <cell r="A244" t="str">
            <v>87-77-0166</v>
          </cell>
          <cell r="B244" t="str">
            <v>фото</v>
          </cell>
          <cell r="C244" t="str">
            <v>Firn Line</v>
          </cell>
          <cell r="D244" t="str">
            <v>большой</v>
          </cell>
          <cell r="E244">
            <v>150</v>
          </cell>
          <cell r="F244">
            <v>1.65</v>
          </cell>
          <cell r="G244">
            <v>2.0599999999999996</v>
          </cell>
          <cell r="I244">
            <v>0</v>
          </cell>
          <cell r="J244">
            <v>0</v>
          </cell>
          <cell r="K244" t="str">
            <v>-</v>
          </cell>
          <cell r="L244">
            <v>0</v>
          </cell>
          <cell r="N244" t="str">
            <v>голубой</v>
          </cell>
          <cell r="O244" t="str">
            <v xml:space="preserve"> </v>
          </cell>
          <cell r="P244" t="str">
            <v>желтый</v>
          </cell>
          <cell r="Q244" t="str">
            <v>M</v>
          </cell>
          <cell r="T244" t="str">
            <v xml:space="preserve"> </v>
          </cell>
          <cell r="U244" t="str">
            <v>ДА</v>
          </cell>
        </row>
        <row r="245">
          <cell r="A245" t="str">
            <v>87-77-0265</v>
          </cell>
          <cell r="B245" t="str">
            <v>фото</v>
          </cell>
          <cell r="C245" t="str">
            <v>Firn Line</v>
          </cell>
          <cell r="D245" t="str">
            <v>стандартный</v>
          </cell>
          <cell r="E245">
            <v>250</v>
          </cell>
          <cell r="F245">
            <v>1.41</v>
          </cell>
          <cell r="G245">
            <v>1.81</v>
          </cell>
          <cell r="I245">
            <v>0</v>
          </cell>
          <cell r="J245">
            <v>0</v>
          </cell>
          <cell r="K245" t="str">
            <v>-</v>
          </cell>
          <cell r="L245">
            <v>0</v>
          </cell>
          <cell r="N245" t="str">
            <v>голубой</v>
          </cell>
          <cell r="O245" t="str">
            <v xml:space="preserve"> </v>
          </cell>
          <cell r="P245" t="str">
            <v>желтый</v>
          </cell>
          <cell r="Q245" t="str">
            <v>M</v>
          </cell>
          <cell r="T245" t="str">
            <v xml:space="preserve"> </v>
          </cell>
          <cell r="U245" t="str">
            <v>ДА</v>
          </cell>
        </row>
        <row r="246">
          <cell r="A246" t="str">
            <v>87-77-0461</v>
          </cell>
          <cell r="B246" t="str">
            <v>фото</v>
          </cell>
          <cell r="C246" t="str">
            <v>Firn Line</v>
          </cell>
          <cell r="D246" t="str">
            <v>маленький</v>
          </cell>
          <cell r="E246">
            <v>500</v>
          </cell>
          <cell r="F246">
            <v>1.25</v>
          </cell>
          <cell r="G246">
            <v>1.65</v>
          </cell>
          <cell r="I246">
            <v>0</v>
          </cell>
          <cell r="J246">
            <v>0</v>
          </cell>
          <cell r="K246" t="str">
            <v>-</v>
          </cell>
          <cell r="L246">
            <v>0</v>
          </cell>
          <cell r="N246" t="str">
            <v>голубой</v>
          </cell>
          <cell r="O246" t="str">
            <v xml:space="preserve"> </v>
          </cell>
          <cell r="P246" t="str">
            <v>желтый</v>
          </cell>
          <cell r="Q246" t="str">
            <v>M</v>
          </cell>
          <cell r="T246" t="str">
            <v xml:space="preserve"> </v>
          </cell>
          <cell r="U246" t="str">
            <v>ДА</v>
          </cell>
        </row>
        <row r="247">
          <cell r="A247" t="str">
            <v>87-77-0094</v>
          </cell>
          <cell r="B247" t="str">
            <v>фото</v>
          </cell>
          <cell r="C247" t="str">
            <v>First Frost</v>
          </cell>
          <cell r="D247" t="str">
            <v>большой</v>
          </cell>
          <cell r="E247">
            <v>150</v>
          </cell>
          <cell r="F247">
            <v>0.76</v>
          </cell>
          <cell r="G247">
            <v>1.17</v>
          </cell>
          <cell r="I247">
            <v>0</v>
          </cell>
          <cell r="J247">
            <v>0</v>
          </cell>
          <cell r="K247" t="str">
            <v>-</v>
          </cell>
          <cell r="L247">
            <v>0</v>
          </cell>
          <cell r="M247" t="str">
            <v>Хоста 2010 года</v>
          </cell>
          <cell r="N247" t="str">
            <v xml:space="preserve"> </v>
          </cell>
          <cell r="O247" t="str">
            <v>голубой</v>
          </cell>
          <cell r="P247" t="str">
            <v>кремовый</v>
          </cell>
          <cell r="Q247" t="str">
            <v>SM</v>
          </cell>
          <cell r="T247" t="str">
            <v xml:space="preserve"> </v>
          </cell>
          <cell r="U247" t="str">
            <v>ДА</v>
          </cell>
        </row>
        <row r="248">
          <cell r="A248" t="str">
            <v>87-77-0266</v>
          </cell>
          <cell r="B248" t="str">
            <v>фото</v>
          </cell>
          <cell r="C248" t="str">
            <v>First Frost</v>
          </cell>
          <cell r="D248" t="str">
            <v>стандартный</v>
          </cell>
          <cell r="E248">
            <v>250</v>
          </cell>
          <cell r="F248">
            <v>0.68</v>
          </cell>
          <cell r="G248">
            <v>1.08</v>
          </cell>
          <cell r="I248">
            <v>0</v>
          </cell>
          <cell r="J248">
            <v>0</v>
          </cell>
          <cell r="K248" t="str">
            <v>-</v>
          </cell>
          <cell r="L248">
            <v>0</v>
          </cell>
          <cell r="M248" t="str">
            <v>Хоста 2010 года</v>
          </cell>
          <cell r="N248" t="str">
            <v xml:space="preserve"> </v>
          </cell>
          <cell r="O248" t="str">
            <v>голубой</v>
          </cell>
          <cell r="P248" t="str">
            <v>кремовый</v>
          </cell>
          <cell r="Q248" t="str">
            <v>SM</v>
          </cell>
          <cell r="T248" t="str">
            <v xml:space="preserve"> </v>
          </cell>
          <cell r="U248" t="str">
            <v>ДА</v>
          </cell>
        </row>
        <row r="249">
          <cell r="A249" t="str">
            <v>87-77-0462</v>
          </cell>
          <cell r="B249" t="str">
            <v>фото</v>
          </cell>
          <cell r="C249" t="str">
            <v>First Frost</v>
          </cell>
          <cell r="D249" t="str">
            <v>маленький</v>
          </cell>
          <cell r="E249">
            <v>500</v>
          </cell>
          <cell r="F249">
            <v>0.52</v>
          </cell>
          <cell r="G249">
            <v>0.92</v>
          </cell>
          <cell r="I249">
            <v>0</v>
          </cell>
          <cell r="J249">
            <v>0</v>
          </cell>
          <cell r="K249" t="str">
            <v>-</v>
          </cell>
          <cell r="L249">
            <v>0</v>
          </cell>
          <cell r="M249" t="str">
            <v>Хоста 2010 года</v>
          </cell>
          <cell r="N249" t="str">
            <v xml:space="preserve"> </v>
          </cell>
          <cell r="O249" t="str">
            <v>голубой</v>
          </cell>
          <cell r="P249" t="str">
            <v>кремовый</v>
          </cell>
          <cell r="Q249" t="str">
            <v>SM</v>
          </cell>
          <cell r="T249" t="str">
            <v xml:space="preserve"> </v>
          </cell>
          <cell r="U249" t="str">
            <v>ДА</v>
          </cell>
        </row>
        <row r="250">
          <cell r="A250" t="str">
            <v>87-77-2181</v>
          </cell>
          <cell r="B250" t="str">
            <v>фото</v>
          </cell>
          <cell r="C250" t="str">
            <v>First Blush</v>
          </cell>
          <cell r="D250" t="str">
            <v>стандартный</v>
          </cell>
          <cell r="E250">
            <v>250</v>
          </cell>
          <cell r="F250">
            <v>3.2699999999999996</v>
          </cell>
          <cell r="G250">
            <v>3.6799999999999997</v>
          </cell>
          <cell r="I250">
            <v>0</v>
          </cell>
          <cell r="J250">
            <v>0</v>
          </cell>
          <cell r="K250" t="str">
            <v>-</v>
          </cell>
          <cell r="L250">
            <v>0</v>
          </cell>
          <cell r="M250" t="str">
            <v>new</v>
          </cell>
          <cell r="N250" t="str">
            <v>Зеленый</v>
          </cell>
          <cell r="O250" t="str">
            <v>зеленый с бордовыми прожилками</v>
          </cell>
          <cell r="P250" t="str">
            <v>бордовый</v>
          </cell>
          <cell r="Q250" t="str">
            <v>M</v>
          </cell>
          <cell r="R250" t="str">
            <v xml:space="preserve"> </v>
          </cell>
          <cell r="S250" t="str">
            <v>красные края и черешки</v>
          </cell>
          <cell r="T250" t="str">
            <v xml:space="preserve"> </v>
          </cell>
        </row>
        <row r="251">
          <cell r="A251" t="str">
            <v>87-77-0061</v>
          </cell>
          <cell r="B251" t="str">
            <v>фото</v>
          </cell>
          <cell r="C251" t="str">
            <v>Fortunei Aureomarginata</v>
          </cell>
          <cell r="D251" t="str">
            <v>большой</v>
          </cell>
          <cell r="E251">
            <v>150</v>
          </cell>
          <cell r="F251">
            <v>0.52</v>
          </cell>
          <cell r="G251">
            <v>0.92</v>
          </cell>
          <cell r="I251">
            <v>0</v>
          </cell>
          <cell r="J251">
            <v>0</v>
          </cell>
          <cell r="K251" t="str">
            <v>-</v>
          </cell>
          <cell r="L251">
            <v>0</v>
          </cell>
          <cell r="N251" t="str">
            <v xml:space="preserve"> </v>
          </cell>
          <cell r="O251" t="str">
            <v>зеленый</v>
          </cell>
          <cell r="P251" t="str">
            <v>желтый</v>
          </cell>
          <cell r="Q251" t="str">
            <v>ML</v>
          </cell>
          <cell r="T251" t="str">
            <v xml:space="preserve"> </v>
          </cell>
        </row>
        <row r="252">
          <cell r="A252" t="str">
            <v>87-77-0267</v>
          </cell>
          <cell r="B252" t="str">
            <v>фото</v>
          </cell>
          <cell r="C252" t="str">
            <v>Fortunei Aureomarginata</v>
          </cell>
          <cell r="D252" t="str">
            <v>стандартный</v>
          </cell>
          <cell r="E252">
            <v>250</v>
          </cell>
          <cell r="F252">
            <v>0.42</v>
          </cell>
          <cell r="G252">
            <v>0.83</v>
          </cell>
          <cell r="I252">
            <v>0</v>
          </cell>
          <cell r="J252">
            <v>0</v>
          </cell>
          <cell r="K252" t="str">
            <v>-</v>
          </cell>
          <cell r="L252">
            <v>0</v>
          </cell>
          <cell r="N252" t="str">
            <v xml:space="preserve"> </v>
          </cell>
          <cell r="O252" t="str">
            <v>зеленый</v>
          </cell>
          <cell r="P252" t="str">
            <v>желтый</v>
          </cell>
          <cell r="Q252" t="str">
            <v>ML</v>
          </cell>
          <cell r="T252" t="str">
            <v xml:space="preserve"> </v>
          </cell>
        </row>
        <row r="253">
          <cell r="A253" t="str">
            <v>87-77-0463</v>
          </cell>
          <cell r="B253" t="str">
            <v>фото</v>
          </cell>
          <cell r="C253" t="str">
            <v>Fortunei Aureomarginata</v>
          </cell>
          <cell r="D253" t="str">
            <v>маленький</v>
          </cell>
          <cell r="E253">
            <v>500</v>
          </cell>
          <cell r="F253">
            <v>0.36</v>
          </cell>
          <cell r="G253">
            <v>0.76</v>
          </cell>
          <cell r="I253">
            <v>0</v>
          </cell>
          <cell r="J253">
            <v>0</v>
          </cell>
          <cell r="K253" t="str">
            <v>-</v>
          </cell>
          <cell r="L253">
            <v>0</v>
          </cell>
          <cell r="N253" t="str">
            <v xml:space="preserve"> </v>
          </cell>
          <cell r="O253" t="str">
            <v>зеленый</v>
          </cell>
          <cell r="P253" t="str">
            <v>желтый</v>
          </cell>
          <cell r="Q253" t="str">
            <v>ML</v>
          </cell>
          <cell r="T253" t="str">
            <v xml:space="preserve"> </v>
          </cell>
        </row>
        <row r="254">
          <cell r="A254" t="str">
            <v>87-77-0106</v>
          </cell>
          <cell r="B254" t="str">
            <v>фото</v>
          </cell>
          <cell r="C254" t="str">
            <v>Fragrant Blue</v>
          </cell>
          <cell r="D254" t="str">
            <v>большой</v>
          </cell>
          <cell r="E254">
            <v>150</v>
          </cell>
          <cell r="F254">
            <v>0.92</v>
          </cell>
          <cell r="G254">
            <v>1.33</v>
          </cell>
          <cell r="I254">
            <v>0</v>
          </cell>
          <cell r="J254">
            <v>0</v>
          </cell>
          <cell r="K254" t="str">
            <v>-</v>
          </cell>
          <cell r="L254">
            <v>0</v>
          </cell>
          <cell r="N254" t="str">
            <v>голубой</v>
          </cell>
          <cell r="O254" t="str">
            <v xml:space="preserve"> </v>
          </cell>
          <cell r="P254" t="str">
            <v xml:space="preserve"> </v>
          </cell>
          <cell r="Q254" t="str">
            <v>SM</v>
          </cell>
          <cell r="R254" t="str">
            <v>да</v>
          </cell>
          <cell r="T254" t="str">
            <v xml:space="preserve"> </v>
          </cell>
        </row>
        <row r="255">
          <cell r="A255" t="str">
            <v>87-77-0268</v>
          </cell>
          <cell r="B255" t="str">
            <v>фото</v>
          </cell>
          <cell r="C255" t="str">
            <v>Fragrant Blue</v>
          </cell>
          <cell r="D255" t="str">
            <v>стандартный</v>
          </cell>
          <cell r="E255">
            <v>250</v>
          </cell>
          <cell r="F255">
            <v>0.76</v>
          </cell>
          <cell r="G255">
            <v>1.17</v>
          </cell>
          <cell r="I255">
            <v>0</v>
          </cell>
          <cell r="J255">
            <v>0</v>
          </cell>
          <cell r="K255" t="str">
            <v>-</v>
          </cell>
          <cell r="L255">
            <v>0</v>
          </cell>
          <cell r="N255" t="str">
            <v>голубой</v>
          </cell>
          <cell r="O255" t="str">
            <v xml:space="preserve"> </v>
          </cell>
          <cell r="P255" t="str">
            <v xml:space="preserve"> </v>
          </cell>
          <cell r="Q255" t="str">
            <v>SM</v>
          </cell>
          <cell r="R255" t="str">
            <v>да</v>
          </cell>
          <cell r="T255" t="str">
            <v xml:space="preserve"> </v>
          </cell>
        </row>
        <row r="256">
          <cell r="A256" t="str">
            <v>87-77-0464</v>
          </cell>
          <cell r="B256" t="str">
            <v>фото</v>
          </cell>
          <cell r="C256" t="str">
            <v>Fragrant Blue</v>
          </cell>
          <cell r="D256" t="str">
            <v>маленький</v>
          </cell>
          <cell r="E256">
            <v>500</v>
          </cell>
          <cell r="F256">
            <v>0.6</v>
          </cell>
          <cell r="G256">
            <v>1</v>
          </cell>
          <cell r="I256">
            <v>0</v>
          </cell>
          <cell r="J256">
            <v>0</v>
          </cell>
          <cell r="K256" t="str">
            <v>-</v>
          </cell>
          <cell r="L256">
            <v>0</v>
          </cell>
          <cell r="N256" t="str">
            <v>голубой</v>
          </cell>
          <cell r="O256" t="str">
            <v xml:space="preserve"> </v>
          </cell>
          <cell r="P256" t="str">
            <v xml:space="preserve"> </v>
          </cell>
          <cell r="Q256" t="str">
            <v>SM</v>
          </cell>
          <cell r="R256" t="str">
            <v>да</v>
          </cell>
          <cell r="T256" t="str">
            <v xml:space="preserve"> </v>
          </cell>
        </row>
        <row r="257">
          <cell r="A257" t="str">
            <v>87-77-0107</v>
          </cell>
          <cell r="B257" t="str">
            <v>фото</v>
          </cell>
          <cell r="C257" t="str">
            <v>Fragrant Dream</v>
          </cell>
          <cell r="D257" t="str">
            <v>большой</v>
          </cell>
          <cell r="E257">
            <v>150</v>
          </cell>
          <cell r="F257">
            <v>0.92</v>
          </cell>
          <cell r="G257">
            <v>1.33</v>
          </cell>
          <cell r="I257">
            <v>0</v>
          </cell>
          <cell r="J257">
            <v>0</v>
          </cell>
          <cell r="K257" t="str">
            <v>-</v>
          </cell>
          <cell r="L257">
            <v>0</v>
          </cell>
          <cell r="N257" t="str">
            <v xml:space="preserve"> </v>
          </cell>
          <cell r="O257" t="str">
            <v>зеленый</v>
          </cell>
          <cell r="P257" t="str">
            <v>желтый</v>
          </cell>
          <cell r="Q257" t="str">
            <v>ML</v>
          </cell>
          <cell r="R257" t="str">
            <v>да</v>
          </cell>
          <cell r="T257" t="str">
            <v xml:space="preserve"> </v>
          </cell>
        </row>
        <row r="258">
          <cell r="A258" t="str">
            <v>87-77-0270</v>
          </cell>
          <cell r="B258" t="str">
            <v>фото</v>
          </cell>
          <cell r="C258" t="str">
            <v>Fragrant Dream</v>
          </cell>
          <cell r="D258" t="str">
            <v>стандартный</v>
          </cell>
          <cell r="E258">
            <v>250</v>
          </cell>
          <cell r="F258">
            <v>0.76</v>
          </cell>
          <cell r="G258">
            <v>1.17</v>
          </cell>
          <cell r="I258">
            <v>0</v>
          </cell>
          <cell r="J258">
            <v>0</v>
          </cell>
          <cell r="K258" t="str">
            <v>-</v>
          </cell>
          <cell r="L258">
            <v>0</v>
          </cell>
          <cell r="N258" t="str">
            <v xml:space="preserve"> </v>
          </cell>
          <cell r="O258" t="str">
            <v>зеленый</v>
          </cell>
          <cell r="P258" t="str">
            <v>желтый</v>
          </cell>
          <cell r="Q258" t="str">
            <v>ML</v>
          </cell>
          <cell r="R258" t="str">
            <v>да</v>
          </cell>
          <cell r="T258" t="str">
            <v xml:space="preserve"> </v>
          </cell>
        </row>
        <row r="259">
          <cell r="A259" t="str">
            <v>87-77-0466</v>
          </cell>
          <cell r="B259" t="str">
            <v>фото</v>
          </cell>
          <cell r="C259" t="str">
            <v>Fragrant Dream</v>
          </cell>
          <cell r="D259" t="str">
            <v>маленький</v>
          </cell>
          <cell r="E259">
            <v>500</v>
          </cell>
          <cell r="F259">
            <v>0.6</v>
          </cell>
          <cell r="G259">
            <v>1</v>
          </cell>
          <cell r="I259">
            <v>0</v>
          </cell>
          <cell r="J259">
            <v>0</v>
          </cell>
          <cell r="K259" t="str">
            <v>-</v>
          </cell>
          <cell r="L259">
            <v>0</v>
          </cell>
          <cell r="N259" t="str">
            <v xml:space="preserve"> </v>
          </cell>
          <cell r="O259" t="str">
            <v>зеленый</v>
          </cell>
          <cell r="P259" t="str">
            <v>желтый</v>
          </cell>
          <cell r="Q259" t="str">
            <v>ML</v>
          </cell>
          <cell r="R259" t="str">
            <v>да</v>
          </cell>
          <cell r="T259" t="str">
            <v xml:space="preserve"> </v>
          </cell>
        </row>
        <row r="260">
          <cell r="A260" t="str">
            <v>87-77-0108</v>
          </cell>
          <cell r="B260" t="str">
            <v>фото</v>
          </cell>
          <cell r="C260" t="str">
            <v>Fragrant Fire</v>
          </cell>
          <cell r="D260" t="str">
            <v>большой</v>
          </cell>
          <cell r="E260">
            <v>150</v>
          </cell>
          <cell r="F260">
            <v>0.92</v>
          </cell>
          <cell r="G260">
            <v>1.33</v>
          </cell>
          <cell r="I260">
            <v>0</v>
          </cell>
          <cell r="J260">
            <v>0</v>
          </cell>
          <cell r="K260" t="str">
            <v>-</v>
          </cell>
          <cell r="L260">
            <v>0</v>
          </cell>
          <cell r="N260" t="str">
            <v xml:space="preserve"> </v>
          </cell>
          <cell r="O260" t="str">
            <v>темно-зеленый</v>
          </cell>
          <cell r="P260" t="str">
            <v>белый</v>
          </cell>
          <cell r="Q260" t="str">
            <v>L</v>
          </cell>
          <cell r="R260" t="str">
            <v>да</v>
          </cell>
          <cell r="T260" t="str">
            <v xml:space="preserve"> </v>
          </cell>
        </row>
        <row r="261">
          <cell r="A261" t="str">
            <v>87-77-0271</v>
          </cell>
          <cell r="B261" t="str">
            <v>фото</v>
          </cell>
          <cell r="C261" t="str">
            <v>Fragrant Fire</v>
          </cell>
          <cell r="D261" t="str">
            <v>стандартный</v>
          </cell>
          <cell r="E261">
            <v>250</v>
          </cell>
          <cell r="F261">
            <v>0.76</v>
          </cell>
          <cell r="G261">
            <v>1.17</v>
          </cell>
          <cell r="I261">
            <v>0</v>
          </cell>
          <cell r="J261">
            <v>0</v>
          </cell>
          <cell r="K261" t="str">
            <v>-</v>
          </cell>
          <cell r="L261">
            <v>0</v>
          </cell>
          <cell r="N261" t="str">
            <v xml:space="preserve"> </v>
          </cell>
          <cell r="O261" t="str">
            <v>темно-зеленый</v>
          </cell>
          <cell r="P261" t="str">
            <v>белый</v>
          </cell>
          <cell r="Q261" t="str">
            <v>L</v>
          </cell>
          <cell r="R261" t="str">
            <v>да</v>
          </cell>
          <cell r="T261" t="str">
            <v xml:space="preserve"> </v>
          </cell>
        </row>
        <row r="262">
          <cell r="A262" t="str">
            <v>87-77-0467</v>
          </cell>
          <cell r="B262" t="str">
            <v>фото</v>
          </cell>
          <cell r="C262" t="str">
            <v>Fragrant Fire</v>
          </cell>
          <cell r="D262" t="str">
            <v>маленький</v>
          </cell>
          <cell r="E262">
            <v>500</v>
          </cell>
          <cell r="F262">
            <v>0.6</v>
          </cell>
          <cell r="G262">
            <v>1</v>
          </cell>
          <cell r="I262">
            <v>0</v>
          </cell>
          <cell r="J262">
            <v>0</v>
          </cell>
          <cell r="K262" t="str">
            <v>-</v>
          </cell>
          <cell r="L262">
            <v>0</v>
          </cell>
          <cell r="N262" t="str">
            <v xml:space="preserve"> </v>
          </cell>
          <cell r="O262" t="str">
            <v>темно-зеленый</v>
          </cell>
          <cell r="P262" t="str">
            <v>белый</v>
          </cell>
          <cell r="Q262" t="str">
            <v>L</v>
          </cell>
          <cell r="R262" t="str">
            <v>да</v>
          </cell>
          <cell r="T262" t="str">
            <v xml:space="preserve"> </v>
          </cell>
        </row>
        <row r="263">
          <cell r="A263" t="str">
            <v>87-77-0070</v>
          </cell>
          <cell r="B263" t="str">
            <v>фото</v>
          </cell>
          <cell r="C263" t="str">
            <v>Frances Williams</v>
          </cell>
          <cell r="D263" t="str">
            <v>большой</v>
          </cell>
          <cell r="E263">
            <v>150</v>
          </cell>
          <cell r="F263">
            <v>0.52</v>
          </cell>
          <cell r="G263">
            <v>0.92</v>
          </cell>
          <cell r="I263">
            <v>0</v>
          </cell>
          <cell r="J263">
            <v>0</v>
          </cell>
          <cell r="K263" t="str">
            <v>-</v>
          </cell>
          <cell r="L263">
            <v>0</v>
          </cell>
          <cell r="M263" t="str">
            <v>Special Attention</v>
          </cell>
          <cell r="N263" t="str">
            <v xml:space="preserve"> </v>
          </cell>
          <cell r="O263" t="str">
            <v>голубой</v>
          </cell>
          <cell r="P263" t="str">
            <v>желтый</v>
          </cell>
          <cell r="Q263" t="str">
            <v>ML</v>
          </cell>
          <cell r="T263" t="str">
            <v xml:space="preserve"> </v>
          </cell>
        </row>
        <row r="264">
          <cell r="A264" t="str">
            <v>87-77-0273</v>
          </cell>
          <cell r="B264" t="str">
            <v>фото</v>
          </cell>
          <cell r="C264" t="str">
            <v>Frances Williams</v>
          </cell>
          <cell r="D264" t="str">
            <v>стандартный</v>
          </cell>
          <cell r="E264">
            <v>250</v>
          </cell>
          <cell r="F264">
            <v>0.44</v>
          </cell>
          <cell r="G264">
            <v>0.84</v>
          </cell>
          <cell r="I264">
            <v>0</v>
          </cell>
          <cell r="J264">
            <v>0</v>
          </cell>
          <cell r="K264" t="str">
            <v>-</v>
          </cell>
          <cell r="L264">
            <v>0</v>
          </cell>
          <cell r="M264" t="str">
            <v>Special Attention</v>
          </cell>
          <cell r="N264" t="str">
            <v xml:space="preserve"> </v>
          </cell>
          <cell r="O264" t="str">
            <v>голубой</v>
          </cell>
          <cell r="P264" t="str">
            <v>желтый</v>
          </cell>
          <cell r="Q264" t="str">
            <v>ML</v>
          </cell>
          <cell r="T264" t="str">
            <v xml:space="preserve"> </v>
          </cell>
        </row>
        <row r="265">
          <cell r="A265" t="str">
            <v>87-77-0469</v>
          </cell>
          <cell r="B265" t="str">
            <v>фото</v>
          </cell>
          <cell r="C265" t="str">
            <v>Frances Williams</v>
          </cell>
          <cell r="D265" t="str">
            <v>маленький</v>
          </cell>
          <cell r="E265">
            <v>500</v>
          </cell>
          <cell r="F265">
            <v>0.33</v>
          </cell>
          <cell r="G265">
            <v>0.73</v>
          </cell>
          <cell r="I265">
            <v>0</v>
          </cell>
          <cell r="J265">
            <v>0</v>
          </cell>
          <cell r="K265" t="str">
            <v>-</v>
          </cell>
          <cell r="L265">
            <v>0</v>
          </cell>
          <cell r="M265" t="str">
            <v>Special Attention</v>
          </cell>
          <cell r="N265" t="str">
            <v xml:space="preserve"> </v>
          </cell>
          <cell r="O265" t="str">
            <v>голубой</v>
          </cell>
          <cell r="P265" t="str">
            <v>желтый</v>
          </cell>
          <cell r="Q265" t="str">
            <v>ML</v>
          </cell>
          <cell r="T265" t="str">
            <v xml:space="preserve"> </v>
          </cell>
        </row>
        <row r="266">
          <cell r="A266" t="str">
            <v>87-77-0109</v>
          </cell>
          <cell r="B266" t="str">
            <v>фото</v>
          </cell>
          <cell r="C266" t="str">
            <v>Fried Bananas</v>
          </cell>
          <cell r="D266" t="str">
            <v>большой</v>
          </cell>
          <cell r="E266">
            <v>150</v>
          </cell>
          <cell r="F266">
            <v>0.92</v>
          </cell>
          <cell r="G266">
            <v>1.33</v>
          </cell>
          <cell r="I266">
            <v>0</v>
          </cell>
          <cell r="J266">
            <v>0</v>
          </cell>
          <cell r="K266" t="str">
            <v>-</v>
          </cell>
          <cell r="L266">
            <v>0</v>
          </cell>
          <cell r="N266" t="str">
            <v>желтый</v>
          </cell>
          <cell r="O266" t="str">
            <v xml:space="preserve"> </v>
          </cell>
          <cell r="P266" t="str">
            <v xml:space="preserve"> </v>
          </cell>
          <cell r="Q266" t="str">
            <v>ML</v>
          </cell>
          <cell r="S266" t="str">
            <v>золотистые листья</v>
          </cell>
          <cell r="T266" t="str">
            <v>ДА</v>
          </cell>
        </row>
        <row r="267">
          <cell r="A267" t="str">
            <v>87-77-0274</v>
          </cell>
          <cell r="B267" t="str">
            <v>фото</v>
          </cell>
          <cell r="C267" t="str">
            <v>Fried Bananas</v>
          </cell>
          <cell r="D267" t="str">
            <v>стандартный</v>
          </cell>
          <cell r="E267">
            <v>250</v>
          </cell>
          <cell r="F267">
            <v>0.8</v>
          </cell>
          <cell r="G267">
            <v>1.21</v>
          </cell>
          <cell r="I267">
            <v>0</v>
          </cell>
          <cell r="J267">
            <v>0</v>
          </cell>
          <cell r="K267" t="str">
            <v>-</v>
          </cell>
          <cell r="L267">
            <v>0</v>
          </cell>
          <cell r="N267" t="str">
            <v>желтый</v>
          </cell>
          <cell r="O267" t="str">
            <v xml:space="preserve"> </v>
          </cell>
          <cell r="P267" t="str">
            <v xml:space="preserve"> </v>
          </cell>
          <cell r="Q267" t="str">
            <v>ML</v>
          </cell>
          <cell r="S267" t="str">
            <v>золотистые листья</v>
          </cell>
          <cell r="T267" t="str">
            <v>ДА</v>
          </cell>
        </row>
        <row r="268">
          <cell r="A268" t="str">
            <v>87-77-0470</v>
          </cell>
          <cell r="B268" t="str">
            <v>фото</v>
          </cell>
          <cell r="C268" t="str">
            <v>Fried Bananas</v>
          </cell>
          <cell r="D268" t="str">
            <v>маленький</v>
          </cell>
          <cell r="E268">
            <v>500</v>
          </cell>
          <cell r="F268">
            <v>0.64</v>
          </cell>
          <cell r="G268">
            <v>1.04</v>
          </cell>
          <cell r="I268">
            <v>0</v>
          </cell>
          <cell r="J268">
            <v>0</v>
          </cell>
          <cell r="K268" t="str">
            <v>-</v>
          </cell>
          <cell r="L268">
            <v>0</v>
          </cell>
          <cell r="N268" t="str">
            <v>желтый</v>
          </cell>
          <cell r="O268" t="str">
            <v xml:space="preserve"> </v>
          </cell>
          <cell r="P268" t="str">
            <v xml:space="preserve"> </v>
          </cell>
          <cell r="Q268" t="str">
            <v>ML</v>
          </cell>
          <cell r="S268" t="str">
            <v>золотистые листья</v>
          </cell>
          <cell r="T268" t="str">
            <v>ДА</v>
          </cell>
        </row>
        <row r="269">
          <cell r="A269" t="str">
            <v>87-77-0275</v>
          </cell>
          <cell r="B269" t="str">
            <v>фото</v>
          </cell>
          <cell r="C269" t="str">
            <v>Georgia Sweetheart</v>
          </cell>
          <cell r="D269" t="str">
            <v>стандартный</v>
          </cell>
          <cell r="E269">
            <v>250</v>
          </cell>
          <cell r="F269">
            <v>2.0599999999999996</v>
          </cell>
          <cell r="G269">
            <v>2.46</v>
          </cell>
          <cell r="I269">
            <v>0</v>
          </cell>
          <cell r="J269">
            <v>0</v>
          </cell>
          <cell r="K269" t="str">
            <v>-</v>
          </cell>
          <cell r="L269">
            <v>0</v>
          </cell>
          <cell r="N269" t="str">
            <v>желтый</v>
          </cell>
          <cell r="O269" t="str">
            <v xml:space="preserve"> </v>
          </cell>
          <cell r="P269" t="str">
            <v>зеленый</v>
          </cell>
          <cell r="Q269" t="str">
            <v>M</v>
          </cell>
          <cell r="T269" t="str">
            <v xml:space="preserve"> </v>
          </cell>
        </row>
        <row r="270">
          <cell r="A270" t="str">
            <v>87-77-0276</v>
          </cell>
          <cell r="B270" t="str">
            <v>фото</v>
          </cell>
          <cell r="C270" t="str">
            <v>Get Nekkid</v>
          </cell>
          <cell r="D270" t="str">
            <v>стандартный</v>
          </cell>
          <cell r="E270">
            <v>250</v>
          </cell>
          <cell r="F270">
            <v>1.41</v>
          </cell>
          <cell r="G270">
            <v>1.81</v>
          </cell>
          <cell r="I270">
            <v>0</v>
          </cell>
          <cell r="J270">
            <v>0</v>
          </cell>
          <cell r="K270" t="str">
            <v>-</v>
          </cell>
          <cell r="L270">
            <v>0</v>
          </cell>
          <cell r="N270" t="str">
            <v>зеленый</v>
          </cell>
          <cell r="O270" t="str">
            <v xml:space="preserve"> </v>
          </cell>
          <cell r="P270" t="str">
            <v xml:space="preserve"> </v>
          </cell>
          <cell r="Q270" t="str">
            <v>M</v>
          </cell>
          <cell r="S270" t="str">
            <v>глянцевые листья</v>
          </cell>
          <cell r="T270" t="str">
            <v xml:space="preserve"> </v>
          </cell>
        </row>
        <row r="271">
          <cell r="A271" t="str">
            <v>87-77-0277</v>
          </cell>
          <cell r="B271" t="str">
            <v>фото</v>
          </cell>
          <cell r="C271" t="str">
            <v>Glad Tidings</v>
          </cell>
          <cell r="D271" t="str">
            <v>стандартный</v>
          </cell>
          <cell r="E271">
            <v>250</v>
          </cell>
          <cell r="F271">
            <v>1.41</v>
          </cell>
          <cell r="G271">
            <v>1.81</v>
          </cell>
          <cell r="I271">
            <v>0</v>
          </cell>
          <cell r="J271">
            <v>0</v>
          </cell>
          <cell r="K271" t="str">
            <v>-</v>
          </cell>
          <cell r="L271">
            <v>0</v>
          </cell>
          <cell r="N271" t="str">
            <v>желтый</v>
          </cell>
          <cell r="O271" t="str">
            <v xml:space="preserve"> </v>
          </cell>
          <cell r="P271" t="str">
            <v xml:space="preserve"> </v>
          </cell>
          <cell r="Q271" t="str">
            <v>M</v>
          </cell>
          <cell r="S271" t="str">
            <v>сердцевидной формы</v>
          </cell>
          <cell r="T271" t="str">
            <v xml:space="preserve"> </v>
          </cell>
        </row>
        <row r="272">
          <cell r="A272" t="str">
            <v>87-77-0471</v>
          </cell>
          <cell r="B272" t="str">
            <v>фото</v>
          </cell>
          <cell r="C272" t="str">
            <v>Glad Tidings</v>
          </cell>
          <cell r="D272" t="str">
            <v>маленький</v>
          </cell>
          <cell r="E272">
            <v>500</v>
          </cell>
          <cell r="F272">
            <v>1.17</v>
          </cell>
          <cell r="G272">
            <v>1.57</v>
          </cell>
          <cell r="I272">
            <v>0</v>
          </cell>
          <cell r="J272">
            <v>0</v>
          </cell>
          <cell r="K272" t="str">
            <v>-</v>
          </cell>
          <cell r="L272">
            <v>0</v>
          </cell>
          <cell r="N272" t="str">
            <v>желтый</v>
          </cell>
          <cell r="O272" t="str">
            <v xml:space="preserve"> </v>
          </cell>
          <cell r="P272" t="str">
            <v xml:space="preserve"> </v>
          </cell>
          <cell r="Q272" t="str">
            <v>M</v>
          </cell>
          <cell r="S272" t="str">
            <v>сердцевидной формы</v>
          </cell>
          <cell r="T272" t="str">
            <v xml:space="preserve"> </v>
          </cell>
        </row>
        <row r="273">
          <cell r="A273" t="str">
            <v>87-77-0278</v>
          </cell>
          <cell r="B273" t="str">
            <v>фото</v>
          </cell>
          <cell r="C273" t="str">
            <v>Gold Standard</v>
          </cell>
          <cell r="D273" t="str">
            <v>стандартный</v>
          </cell>
          <cell r="E273">
            <v>250</v>
          </cell>
          <cell r="F273">
            <v>0.49</v>
          </cell>
          <cell r="G273">
            <v>0.9</v>
          </cell>
          <cell r="I273">
            <v>0</v>
          </cell>
          <cell r="J273">
            <v>0</v>
          </cell>
          <cell r="K273" t="str">
            <v>-</v>
          </cell>
          <cell r="L273">
            <v>0</v>
          </cell>
          <cell r="N273" t="str">
            <v xml:space="preserve"> </v>
          </cell>
          <cell r="O273" t="str">
            <v>желтый</v>
          </cell>
          <cell r="P273" t="str">
            <v>зеленый</v>
          </cell>
          <cell r="Q273" t="str">
            <v>ML</v>
          </cell>
          <cell r="T273" t="str">
            <v xml:space="preserve"> </v>
          </cell>
        </row>
        <row r="274">
          <cell r="A274" t="str">
            <v>87-77-0279</v>
          </cell>
          <cell r="B274" t="str">
            <v>фото</v>
          </cell>
          <cell r="C274" t="str">
            <v>Golden Meadows</v>
          </cell>
          <cell r="D274" t="str">
            <v>стандартный</v>
          </cell>
          <cell r="E274">
            <v>250</v>
          </cell>
          <cell r="F274">
            <v>1.41</v>
          </cell>
          <cell r="G274">
            <v>1.81</v>
          </cell>
          <cell r="I274">
            <v>0</v>
          </cell>
          <cell r="J274">
            <v>0</v>
          </cell>
          <cell r="K274" t="str">
            <v>-</v>
          </cell>
          <cell r="L274">
            <v>0</v>
          </cell>
          <cell r="N274" t="str">
            <v xml:space="preserve"> </v>
          </cell>
          <cell r="O274" t="str">
            <v>светло-зеленый</v>
          </cell>
          <cell r="P274" t="str">
            <v>темно-зеленый</v>
          </cell>
          <cell r="Q274" t="str">
            <v>ML</v>
          </cell>
          <cell r="S274" t="str">
            <v>зеленые полосы</v>
          </cell>
          <cell r="T274" t="str">
            <v xml:space="preserve"> </v>
          </cell>
        </row>
        <row r="275">
          <cell r="A275" t="str">
            <v>87-77-0088</v>
          </cell>
          <cell r="B275" t="str">
            <v>фото</v>
          </cell>
          <cell r="C275" t="str">
            <v>Golden Medallion</v>
          </cell>
          <cell r="D275" t="str">
            <v>большой</v>
          </cell>
          <cell r="E275">
            <v>150</v>
          </cell>
          <cell r="F275">
            <v>0.68</v>
          </cell>
          <cell r="G275">
            <v>1.08</v>
          </cell>
          <cell r="I275">
            <v>0</v>
          </cell>
          <cell r="J275">
            <v>0</v>
          </cell>
          <cell r="K275" t="str">
            <v>-</v>
          </cell>
          <cell r="L275">
            <v>0</v>
          </cell>
          <cell r="N275" t="str">
            <v>желтый</v>
          </cell>
          <cell r="O275" t="str">
            <v xml:space="preserve"> </v>
          </cell>
          <cell r="P275" t="str">
            <v xml:space="preserve"> </v>
          </cell>
          <cell r="Q275" t="str">
            <v>M</v>
          </cell>
          <cell r="T275" t="str">
            <v xml:space="preserve"> </v>
          </cell>
        </row>
        <row r="276">
          <cell r="A276" t="str">
            <v>87-77-0280</v>
          </cell>
          <cell r="B276" t="str">
            <v>фото</v>
          </cell>
          <cell r="C276" t="str">
            <v>Golden Medallion</v>
          </cell>
          <cell r="D276" t="str">
            <v>стандартный</v>
          </cell>
          <cell r="E276">
            <v>250</v>
          </cell>
          <cell r="F276">
            <v>0.6</v>
          </cell>
          <cell r="G276">
            <v>1</v>
          </cell>
          <cell r="I276">
            <v>0</v>
          </cell>
          <cell r="J276">
            <v>0</v>
          </cell>
          <cell r="K276" t="str">
            <v>-</v>
          </cell>
          <cell r="L276">
            <v>0</v>
          </cell>
          <cell r="N276" t="str">
            <v>желтый</v>
          </cell>
          <cell r="O276" t="str">
            <v xml:space="preserve"> </v>
          </cell>
          <cell r="P276" t="str">
            <v xml:space="preserve"> </v>
          </cell>
          <cell r="Q276" t="str">
            <v>M</v>
          </cell>
          <cell r="T276" t="str">
            <v xml:space="preserve"> </v>
          </cell>
        </row>
        <row r="277">
          <cell r="A277" t="str">
            <v>87-77-0472</v>
          </cell>
          <cell r="B277" t="str">
            <v>фото</v>
          </cell>
          <cell r="C277" t="str">
            <v>Golden Medallion</v>
          </cell>
          <cell r="D277" t="str">
            <v>маленький</v>
          </cell>
          <cell r="E277">
            <v>500</v>
          </cell>
          <cell r="F277">
            <v>0.52</v>
          </cell>
          <cell r="G277">
            <v>0.92</v>
          </cell>
          <cell r="I277">
            <v>0</v>
          </cell>
          <cell r="J277">
            <v>0</v>
          </cell>
          <cell r="K277" t="str">
            <v>-</v>
          </cell>
          <cell r="L277">
            <v>0</v>
          </cell>
          <cell r="N277" t="str">
            <v>желтый</v>
          </cell>
          <cell r="O277" t="str">
            <v xml:space="preserve"> </v>
          </cell>
          <cell r="P277" t="str">
            <v xml:space="preserve"> </v>
          </cell>
          <cell r="Q277" t="str">
            <v>M</v>
          </cell>
          <cell r="T277" t="str">
            <v xml:space="preserve"> </v>
          </cell>
        </row>
        <row r="278">
          <cell r="A278" t="str">
            <v>87-77-0281</v>
          </cell>
          <cell r="B278" t="str">
            <v>фото</v>
          </cell>
          <cell r="C278" t="str">
            <v>Golden Tiara</v>
          </cell>
          <cell r="D278" t="str">
            <v>стандартный</v>
          </cell>
          <cell r="E278">
            <v>250</v>
          </cell>
          <cell r="F278">
            <v>0.52</v>
          </cell>
          <cell r="G278">
            <v>0.92</v>
          </cell>
          <cell r="I278">
            <v>0</v>
          </cell>
          <cell r="J278">
            <v>0</v>
          </cell>
          <cell r="K278" t="str">
            <v>-</v>
          </cell>
          <cell r="L278">
            <v>0</v>
          </cell>
          <cell r="N278" t="str">
            <v>светло-зеленый</v>
          </cell>
          <cell r="O278" t="str">
            <v>золотой</v>
          </cell>
          <cell r="P278" t="str">
            <v>SM</v>
          </cell>
          <cell r="S278" t="str">
            <v>ДА</v>
          </cell>
        </row>
        <row r="279">
          <cell r="A279" t="str">
            <v>87-77-0473</v>
          </cell>
          <cell r="B279" t="str">
            <v>фото</v>
          </cell>
          <cell r="C279" t="str">
            <v>Golden Tiara</v>
          </cell>
          <cell r="D279" t="str">
            <v>маленький</v>
          </cell>
          <cell r="E279">
            <v>500</v>
          </cell>
          <cell r="F279">
            <v>0.42</v>
          </cell>
          <cell r="G279">
            <v>0.83</v>
          </cell>
          <cell r="I279">
            <v>0</v>
          </cell>
          <cell r="J279">
            <v>0</v>
          </cell>
          <cell r="K279" t="str">
            <v>-</v>
          </cell>
          <cell r="L279">
            <v>0</v>
          </cell>
          <cell r="N279" t="str">
            <v>светло-зеленый</v>
          </cell>
          <cell r="O279" t="str">
            <v>золотой</v>
          </cell>
          <cell r="P279" t="str">
            <v>SM</v>
          </cell>
          <cell r="S279" t="str">
            <v>ДА</v>
          </cell>
        </row>
        <row r="280">
          <cell r="A280" t="str">
            <v>87-77-0110</v>
          </cell>
          <cell r="B280" t="str">
            <v>фото</v>
          </cell>
          <cell r="C280" t="str">
            <v>Goosberry Sundae</v>
          </cell>
          <cell r="D280" t="str">
            <v>большой</v>
          </cell>
          <cell r="E280">
            <v>150</v>
          </cell>
          <cell r="F280">
            <v>0.92</v>
          </cell>
          <cell r="G280">
            <v>1.33</v>
          </cell>
          <cell r="I280">
            <v>0</v>
          </cell>
          <cell r="J280">
            <v>0</v>
          </cell>
          <cell r="K280" t="str">
            <v>-</v>
          </cell>
          <cell r="L280">
            <v>0</v>
          </cell>
          <cell r="N280" t="str">
            <v>зеленый</v>
          </cell>
          <cell r="O280" t="str">
            <v xml:space="preserve"> </v>
          </cell>
          <cell r="P280" t="str">
            <v xml:space="preserve"> </v>
          </cell>
          <cell r="Q280" t="str">
            <v>M</v>
          </cell>
          <cell r="S280" t="str">
            <v>красные стебли</v>
          </cell>
          <cell r="T280" t="str">
            <v xml:space="preserve"> </v>
          </cell>
        </row>
        <row r="281">
          <cell r="A281" t="str">
            <v>87-77-0282</v>
          </cell>
          <cell r="B281" t="str">
            <v>фото</v>
          </cell>
          <cell r="C281" t="str">
            <v>Goosberry Sundae</v>
          </cell>
          <cell r="D281" t="str">
            <v>стандартный</v>
          </cell>
          <cell r="E281">
            <v>250</v>
          </cell>
          <cell r="F281">
            <v>0.8</v>
          </cell>
          <cell r="G281">
            <v>1.21</v>
          </cell>
          <cell r="I281">
            <v>0</v>
          </cell>
          <cell r="J281">
            <v>0</v>
          </cell>
          <cell r="K281" t="str">
            <v>-</v>
          </cell>
          <cell r="L281">
            <v>0</v>
          </cell>
          <cell r="N281" t="str">
            <v>зеленый</v>
          </cell>
          <cell r="O281" t="str">
            <v xml:space="preserve"> </v>
          </cell>
          <cell r="P281" t="str">
            <v xml:space="preserve"> </v>
          </cell>
          <cell r="Q281" t="str">
            <v>M</v>
          </cell>
          <cell r="S281" t="str">
            <v>красные стебли</v>
          </cell>
          <cell r="T281" t="str">
            <v xml:space="preserve"> </v>
          </cell>
        </row>
        <row r="282">
          <cell r="A282" t="str">
            <v>87-77-0474</v>
          </cell>
          <cell r="B282" t="str">
            <v>фото</v>
          </cell>
          <cell r="C282" t="str">
            <v>Goosberry Sundae</v>
          </cell>
          <cell r="D282" t="str">
            <v>маленький</v>
          </cell>
          <cell r="E282">
            <v>500</v>
          </cell>
          <cell r="F282">
            <v>0.6</v>
          </cell>
          <cell r="G282">
            <v>1</v>
          </cell>
          <cell r="I282">
            <v>0</v>
          </cell>
          <cell r="J282">
            <v>0</v>
          </cell>
          <cell r="K282" t="str">
            <v>-</v>
          </cell>
          <cell r="L282">
            <v>0</v>
          </cell>
          <cell r="N282" t="str">
            <v>зеленый</v>
          </cell>
          <cell r="O282" t="str">
            <v xml:space="preserve"> </v>
          </cell>
          <cell r="P282" t="str">
            <v xml:space="preserve"> </v>
          </cell>
          <cell r="Q282" t="str">
            <v>M</v>
          </cell>
          <cell r="S282" t="str">
            <v>красные стебли</v>
          </cell>
          <cell r="T282" t="str">
            <v xml:space="preserve"> </v>
          </cell>
        </row>
        <row r="283">
          <cell r="A283" t="str">
            <v>87-77-0187</v>
          </cell>
          <cell r="B283" t="str">
            <v>фото</v>
          </cell>
          <cell r="C283" t="str">
            <v>Grand Marquee</v>
          </cell>
          <cell r="D283" t="str">
            <v>большой</v>
          </cell>
          <cell r="E283">
            <v>150</v>
          </cell>
          <cell r="F283">
            <v>2.2699999999999996</v>
          </cell>
          <cell r="G283">
            <v>2.6799999999999997</v>
          </cell>
          <cell r="I283">
            <v>0</v>
          </cell>
          <cell r="J283">
            <v>0</v>
          </cell>
          <cell r="K283" t="str">
            <v>-</v>
          </cell>
          <cell r="L283">
            <v>0</v>
          </cell>
          <cell r="N283" t="str">
            <v xml:space="preserve"> </v>
          </cell>
          <cell r="O283" t="str">
            <v>кремовый</v>
          </cell>
          <cell r="P283" t="str">
            <v>голубой</v>
          </cell>
          <cell r="Q283" t="str">
            <v>M</v>
          </cell>
          <cell r="T283" t="str">
            <v xml:space="preserve"> </v>
          </cell>
          <cell r="U283" t="str">
            <v>ДА</v>
          </cell>
        </row>
        <row r="284">
          <cell r="A284" t="str">
            <v>87-77-0283</v>
          </cell>
          <cell r="B284" t="str">
            <v>фото</v>
          </cell>
          <cell r="C284" t="str">
            <v>Grand Marquee</v>
          </cell>
          <cell r="D284" t="str">
            <v>стандартный</v>
          </cell>
          <cell r="E284">
            <v>250</v>
          </cell>
          <cell r="F284">
            <v>1.87</v>
          </cell>
          <cell r="G284">
            <v>2.2699999999999996</v>
          </cell>
          <cell r="I284">
            <v>0</v>
          </cell>
          <cell r="J284">
            <v>0</v>
          </cell>
          <cell r="K284" t="str">
            <v>-</v>
          </cell>
          <cell r="L284">
            <v>0</v>
          </cell>
          <cell r="N284" t="str">
            <v xml:space="preserve"> </v>
          </cell>
          <cell r="O284" t="str">
            <v>кремовый</v>
          </cell>
          <cell r="P284" t="str">
            <v>голубой</v>
          </cell>
          <cell r="Q284" t="str">
            <v>M</v>
          </cell>
          <cell r="T284" t="str">
            <v xml:space="preserve"> </v>
          </cell>
          <cell r="U284" t="str">
            <v>ДА</v>
          </cell>
        </row>
        <row r="285">
          <cell r="A285" t="str">
            <v>87-77-0475</v>
          </cell>
          <cell r="B285" t="str">
            <v>фото</v>
          </cell>
          <cell r="C285" t="str">
            <v>Grand Marquee</v>
          </cell>
          <cell r="D285" t="str">
            <v>маленький</v>
          </cell>
          <cell r="E285">
            <v>500</v>
          </cell>
          <cell r="F285">
            <v>1.62</v>
          </cell>
          <cell r="G285">
            <v>2.0299999999999998</v>
          </cell>
          <cell r="I285">
            <v>0</v>
          </cell>
          <cell r="J285">
            <v>0</v>
          </cell>
          <cell r="K285" t="str">
            <v>-</v>
          </cell>
          <cell r="L285">
            <v>0</v>
          </cell>
          <cell r="N285" t="str">
            <v xml:space="preserve"> </v>
          </cell>
          <cell r="O285" t="str">
            <v>кремовый</v>
          </cell>
          <cell r="P285" t="str">
            <v>голубой</v>
          </cell>
          <cell r="Q285" t="str">
            <v>M</v>
          </cell>
          <cell r="T285" t="str">
            <v xml:space="preserve"> </v>
          </cell>
          <cell r="U285" t="str">
            <v>ДА</v>
          </cell>
        </row>
        <row r="286">
          <cell r="A286" t="str">
            <v>87-77-0188</v>
          </cell>
          <cell r="B286" t="str">
            <v>фото</v>
          </cell>
          <cell r="C286" t="str">
            <v>Great Expectations</v>
          </cell>
          <cell r="D286" t="str">
            <v>большой</v>
          </cell>
          <cell r="E286">
            <v>150</v>
          </cell>
          <cell r="F286">
            <v>2.0599999999999996</v>
          </cell>
          <cell r="G286">
            <v>2.46</v>
          </cell>
          <cell r="I286">
            <v>0</v>
          </cell>
          <cell r="J286">
            <v>0</v>
          </cell>
          <cell r="K286" t="str">
            <v>-</v>
          </cell>
          <cell r="L286">
            <v>0</v>
          </cell>
          <cell r="M286" t="str">
            <v>Special Attention</v>
          </cell>
          <cell r="N286" t="str">
            <v xml:space="preserve"> </v>
          </cell>
          <cell r="O286" t="str">
            <v>кремовый</v>
          </cell>
          <cell r="P286" t="str">
            <v>голубой</v>
          </cell>
          <cell r="Q286" t="str">
            <v>ML</v>
          </cell>
          <cell r="T286" t="str">
            <v>ДА</v>
          </cell>
        </row>
        <row r="287">
          <cell r="A287" t="str">
            <v>87-77-0284</v>
          </cell>
          <cell r="B287" t="str">
            <v>фото</v>
          </cell>
          <cell r="C287" t="str">
            <v>Great Expectations</v>
          </cell>
          <cell r="D287" t="str">
            <v>стандартный</v>
          </cell>
          <cell r="E287">
            <v>250</v>
          </cell>
          <cell r="F287">
            <v>1.65</v>
          </cell>
          <cell r="G287">
            <v>2.0599999999999996</v>
          </cell>
          <cell r="I287">
            <v>0</v>
          </cell>
          <cell r="J287">
            <v>0</v>
          </cell>
          <cell r="K287" t="str">
            <v>-</v>
          </cell>
          <cell r="L287">
            <v>0</v>
          </cell>
          <cell r="M287" t="str">
            <v>Special Attention</v>
          </cell>
          <cell r="N287" t="str">
            <v xml:space="preserve"> </v>
          </cell>
          <cell r="O287" t="str">
            <v>кремовый</v>
          </cell>
          <cell r="P287" t="str">
            <v>голубой</v>
          </cell>
          <cell r="Q287" t="str">
            <v>ML</v>
          </cell>
          <cell r="T287" t="str">
            <v>ДА</v>
          </cell>
        </row>
        <row r="288">
          <cell r="A288" t="str">
            <v>87-77-0476</v>
          </cell>
          <cell r="B288" t="str">
            <v>фото</v>
          </cell>
          <cell r="C288" t="str">
            <v>Great Expectations</v>
          </cell>
          <cell r="D288" t="str">
            <v>маленький</v>
          </cell>
          <cell r="E288">
            <v>500</v>
          </cell>
          <cell r="F288">
            <v>1.41</v>
          </cell>
          <cell r="G288">
            <v>1.81</v>
          </cell>
          <cell r="I288">
            <v>0</v>
          </cell>
          <cell r="J288">
            <v>0</v>
          </cell>
          <cell r="K288" t="str">
            <v>-</v>
          </cell>
          <cell r="L288">
            <v>0</v>
          </cell>
          <cell r="M288" t="str">
            <v>Special Attention</v>
          </cell>
          <cell r="N288" t="str">
            <v xml:space="preserve"> </v>
          </cell>
          <cell r="O288" t="str">
            <v>кремовый</v>
          </cell>
          <cell r="P288" t="str">
            <v>голубой</v>
          </cell>
          <cell r="Q288" t="str">
            <v>ML</v>
          </cell>
          <cell r="T288" t="str">
            <v>ДА</v>
          </cell>
        </row>
        <row r="289">
          <cell r="A289" t="str">
            <v>87-77-0285</v>
          </cell>
          <cell r="B289" t="str">
            <v>фото</v>
          </cell>
          <cell r="C289" t="str">
            <v>Green Bag</v>
          </cell>
          <cell r="D289" t="str">
            <v>стандартный</v>
          </cell>
          <cell r="E289">
            <v>250</v>
          </cell>
          <cell r="F289">
            <v>1.41</v>
          </cell>
          <cell r="G289">
            <v>1.81</v>
          </cell>
          <cell r="I289">
            <v>0</v>
          </cell>
          <cell r="J289">
            <v>0</v>
          </cell>
          <cell r="K289" t="str">
            <v>-</v>
          </cell>
          <cell r="L289">
            <v>0</v>
          </cell>
          <cell r="N289" t="str">
            <v>зеленый</v>
          </cell>
          <cell r="O289" t="str">
            <v xml:space="preserve"> </v>
          </cell>
          <cell r="P289" t="str">
            <v xml:space="preserve"> </v>
          </cell>
          <cell r="Q289" t="str">
            <v>S</v>
          </cell>
          <cell r="T289" t="str">
            <v xml:space="preserve"> </v>
          </cell>
        </row>
        <row r="290">
          <cell r="A290" t="str">
            <v>87-77-0477</v>
          </cell>
          <cell r="B290" t="str">
            <v>фото</v>
          </cell>
          <cell r="C290" t="str">
            <v>Green Bag</v>
          </cell>
          <cell r="D290" t="str">
            <v>маленький</v>
          </cell>
          <cell r="E290">
            <v>500</v>
          </cell>
          <cell r="F290">
            <v>1.25</v>
          </cell>
          <cell r="G290">
            <v>1.65</v>
          </cell>
          <cell r="I290">
            <v>0</v>
          </cell>
          <cell r="J290">
            <v>0</v>
          </cell>
          <cell r="K290" t="str">
            <v>-</v>
          </cell>
          <cell r="L290">
            <v>0</v>
          </cell>
          <cell r="N290" t="str">
            <v>зеленый</v>
          </cell>
          <cell r="O290" t="str">
            <v xml:space="preserve"> </v>
          </cell>
          <cell r="P290" t="str">
            <v xml:space="preserve"> </v>
          </cell>
          <cell r="Q290" t="str">
            <v>S</v>
          </cell>
          <cell r="T290" t="str">
            <v xml:space="preserve"> </v>
          </cell>
        </row>
        <row r="291">
          <cell r="A291" t="str">
            <v>87-77-0143</v>
          </cell>
          <cell r="B291" t="str">
            <v>фото</v>
          </cell>
          <cell r="C291" t="str">
            <v>Hadspen Blue</v>
          </cell>
          <cell r="D291" t="str">
            <v>большой</v>
          </cell>
          <cell r="E291">
            <v>150</v>
          </cell>
          <cell r="F291">
            <v>1.25</v>
          </cell>
          <cell r="G291">
            <v>1.65</v>
          </cell>
          <cell r="I291">
            <v>0</v>
          </cell>
          <cell r="J291">
            <v>0</v>
          </cell>
          <cell r="K291" t="str">
            <v>-</v>
          </cell>
          <cell r="L291">
            <v>0</v>
          </cell>
          <cell r="N291" t="str">
            <v>голубой</v>
          </cell>
          <cell r="O291" t="str">
            <v xml:space="preserve"> </v>
          </cell>
          <cell r="P291" t="str">
            <v xml:space="preserve"> </v>
          </cell>
          <cell r="Q291" t="str">
            <v>SM</v>
          </cell>
          <cell r="T291" t="str">
            <v xml:space="preserve"> </v>
          </cell>
          <cell r="U291" t="str">
            <v>ДА</v>
          </cell>
        </row>
        <row r="292">
          <cell r="A292" t="str">
            <v>87-77-0287</v>
          </cell>
          <cell r="B292" t="str">
            <v>фото</v>
          </cell>
          <cell r="C292" t="str">
            <v>Hadspen Blue</v>
          </cell>
          <cell r="D292" t="str">
            <v>стандартный</v>
          </cell>
          <cell r="E292">
            <v>250</v>
          </cell>
          <cell r="F292">
            <v>1.08</v>
          </cell>
          <cell r="G292">
            <v>1.49</v>
          </cell>
          <cell r="I292">
            <v>0</v>
          </cell>
          <cell r="J292">
            <v>0</v>
          </cell>
          <cell r="K292" t="str">
            <v>-</v>
          </cell>
          <cell r="L292">
            <v>0</v>
          </cell>
          <cell r="N292" t="str">
            <v>голубой</v>
          </cell>
          <cell r="O292" t="str">
            <v xml:space="preserve"> </v>
          </cell>
          <cell r="P292" t="str">
            <v xml:space="preserve"> </v>
          </cell>
          <cell r="Q292" t="str">
            <v>SM</v>
          </cell>
          <cell r="T292" t="str">
            <v xml:space="preserve"> </v>
          </cell>
          <cell r="U292" t="str">
            <v>ДА</v>
          </cell>
        </row>
        <row r="293">
          <cell r="A293" t="str">
            <v>87-77-0479</v>
          </cell>
          <cell r="B293" t="str">
            <v>фото</v>
          </cell>
          <cell r="C293" t="str">
            <v>Hadspen Blue</v>
          </cell>
          <cell r="D293" t="str">
            <v>маленький</v>
          </cell>
          <cell r="E293">
            <v>500</v>
          </cell>
          <cell r="F293">
            <v>0.92</v>
          </cell>
          <cell r="G293">
            <v>1.33</v>
          </cell>
          <cell r="I293">
            <v>0</v>
          </cell>
          <cell r="J293">
            <v>0</v>
          </cell>
          <cell r="K293" t="str">
            <v>-</v>
          </cell>
          <cell r="L293">
            <v>0</v>
          </cell>
          <cell r="N293" t="str">
            <v>голубой</v>
          </cell>
          <cell r="O293" t="str">
            <v xml:space="preserve"> </v>
          </cell>
          <cell r="P293" t="str">
            <v xml:space="preserve"> </v>
          </cell>
          <cell r="Q293" t="str">
            <v>SM</v>
          </cell>
          <cell r="T293" t="str">
            <v xml:space="preserve"> </v>
          </cell>
          <cell r="U293" t="str">
            <v>ДА</v>
          </cell>
        </row>
        <row r="294">
          <cell r="A294" t="str">
            <v>87-77-0079</v>
          </cell>
          <cell r="B294" t="str">
            <v>фото</v>
          </cell>
          <cell r="C294" t="str">
            <v>Invincible</v>
          </cell>
          <cell r="D294" t="str">
            <v>большой</v>
          </cell>
          <cell r="E294">
            <v>150</v>
          </cell>
          <cell r="F294">
            <v>0.57000000000000006</v>
          </cell>
          <cell r="G294">
            <v>0.98</v>
          </cell>
          <cell r="I294">
            <v>0</v>
          </cell>
          <cell r="J294">
            <v>0</v>
          </cell>
          <cell r="K294" t="str">
            <v>-</v>
          </cell>
          <cell r="L294">
            <v>0</v>
          </cell>
          <cell r="N294" t="str">
            <v>темно- зеленый</v>
          </cell>
          <cell r="O294" t="str">
            <v xml:space="preserve"> </v>
          </cell>
          <cell r="P294" t="str">
            <v xml:space="preserve"> </v>
          </cell>
          <cell r="Q294" t="str">
            <v>SM</v>
          </cell>
          <cell r="R294" t="str">
            <v>да</v>
          </cell>
          <cell r="S294" t="str">
            <v>глянцевые листья</v>
          </cell>
          <cell r="T294" t="str">
            <v>ДА</v>
          </cell>
        </row>
        <row r="295">
          <cell r="A295" t="str">
            <v>87-77-0290</v>
          </cell>
          <cell r="B295" t="str">
            <v>фото</v>
          </cell>
          <cell r="C295" t="str">
            <v>Invincible</v>
          </cell>
          <cell r="D295" t="str">
            <v>стандартный</v>
          </cell>
          <cell r="E295">
            <v>250</v>
          </cell>
          <cell r="F295">
            <v>0.49</v>
          </cell>
          <cell r="G295">
            <v>0.9</v>
          </cell>
          <cell r="I295">
            <v>0</v>
          </cell>
          <cell r="J295">
            <v>0</v>
          </cell>
          <cell r="K295" t="str">
            <v>-</v>
          </cell>
          <cell r="L295">
            <v>0</v>
          </cell>
          <cell r="N295" t="str">
            <v>темно- зеленый</v>
          </cell>
          <cell r="O295" t="str">
            <v xml:space="preserve"> </v>
          </cell>
          <cell r="P295" t="str">
            <v xml:space="preserve"> </v>
          </cell>
          <cell r="Q295" t="str">
            <v>SM</v>
          </cell>
          <cell r="R295" t="str">
            <v>да</v>
          </cell>
          <cell r="S295" t="str">
            <v>глянцевые листья</v>
          </cell>
          <cell r="T295" t="str">
            <v>ДА</v>
          </cell>
        </row>
        <row r="296">
          <cell r="A296" t="str">
            <v>87-77-0482</v>
          </cell>
          <cell r="B296" t="str">
            <v>фото</v>
          </cell>
          <cell r="C296" t="str">
            <v>Invincible</v>
          </cell>
          <cell r="D296" t="str">
            <v>маленький</v>
          </cell>
          <cell r="E296">
            <v>500</v>
          </cell>
          <cell r="F296">
            <v>0.42</v>
          </cell>
          <cell r="G296">
            <v>0.83</v>
          </cell>
          <cell r="I296">
            <v>0</v>
          </cell>
          <cell r="J296">
            <v>0</v>
          </cell>
          <cell r="K296" t="str">
            <v>-</v>
          </cell>
          <cell r="L296">
            <v>0</v>
          </cell>
          <cell r="N296" t="str">
            <v>темно- зеленый</v>
          </cell>
          <cell r="O296" t="str">
            <v xml:space="preserve"> </v>
          </cell>
          <cell r="P296" t="str">
            <v xml:space="preserve"> </v>
          </cell>
          <cell r="Q296" t="str">
            <v>SM</v>
          </cell>
          <cell r="R296" t="str">
            <v>да</v>
          </cell>
          <cell r="S296" t="str">
            <v>глянцевые листья</v>
          </cell>
          <cell r="T296" t="str">
            <v>ДА</v>
          </cell>
        </row>
        <row r="297">
          <cell r="A297" t="str">
            <v>87-77-0189</v>
          </cell>
          <cell r="B297" t="str">
            <v>фото</v>
          </cell>
          <cell r="C297" t="str">
            <v>June</v>
          </cell>
          <cell r="D297" t="str">
            <v>большой</v>
          </cell>
          <cell r="E297">
            <v>150</v>
          </cell>
          <cell r="F297">
            <v>2.2599999999999998</v>
          </cell>
          <cell r="G297">
            <v>2.6599999999999997</v>
          </cell>
          <cell r="I297">
            <v>0</v>
          </cell>
          <cell r="J297">
            <v>0</v>
          </cell>
          <cell r="K297" t="str">
            <v>-</v>
          </cell>
          <cell r="L297">
            <v>0</v>
          </cell>
          <cell r="N297" t="str">
            <v xml:space="preserve"> </v>
          </cell>
          <cell r="O297" t="str">
            <v>желтый</v>
          </cell>
          <cell r="P297" t="str">
            <v>голубой</v>
          </cell>
          <cell r="Q297" t="str">
            <v>SM</v>
          </cell>
          <cell r="T297" t="str">
            <v xml:space="preserve"> </v>
          </cell>
          <cell r="U297" t="str">
            <v>ДА</v>
          </cell>
        </row>
        <row r="298">
          <cell r="A298" t="str">
            <v>87-77-0291</v>
          </cell>
          <cell r="B298" t="str">
            <v>фото</v>
          </cell>
          <cell r="C298" t="str">
            <v>June</v>
          </cell>
          <cell r="D298" t="str">
            <v>стандартный</v>
          </cell>
          <cell r="E298">
            <v>250</v>
          </cell>
          <cell r="F298">
            <v>1.85</v>
          </cell>
          <cell r="G298">
            <v>2.2599999999999998</v>
          </cell>
          <cell r="I298">
            <v>0</v>
          </cell>
          <cell r="J298">
            <v>0</v>
          </cell>
          <cell r="K298" t="str">
            <v>-</v>
          </cell>
          <cell r="L298">
            <v>0</v>
          </cell>
          <cell r="N298" t="str">
            <v xml:space="preserve"> </v>
          </cell>
          <cell r="O298" t="str">
            <v>желтый</v>
          </cell>
          <cell r="P298" t="str">
            <v>голубой</v>
          </cell>
          <cell r="Q298" t="str">
            <v>SM</v>
          </cell>
          <cell r="T298" t="str">
            <v xml:space="preserve"> </v>
          </cell>
          <cell r="U298" t="str">
            <v>ДА</v>
          </cell>
        </row>
        <row r="299">
          <cell r="A299" t="str">
            <v>87-77-0483</v>
          </cell>
          <cell r="B299" t="str">
            <v>фото</v>
          </cell>
          <cell r="C299" t="str">
            <v>June</v>
          </cell>
          <cell r="D299" t="str">
            <v>маленький</v>
          </cell>
          <cell r="E299">
            <v>500</v>
          </cell>
          <cell r="F299">
            <v>1.61</v>
          </cell>
          <cell r="G299">
            <v>2.0199999999999996</v>
          </cell>
          <cell r="I299">
            <v>0</v>
          </cell>
          <cell r="J299">
            <v>0</v>
          </cell>
          <cell r="K299" t="str">
            <v>-</v>
          </cell>
          <cell r="L299">
            <v>0</v>
          </cell>
          <cell r="N299" t="str">
            <v xml:space="preserve"> </v>
          </cell>
          <cell r="O299" t="str">
            <v>желтый</v>
          </cell>
          <cell r="P299" t="str">
            <v>голубой</v>
          </cell>
          <cell r="Q299" t="str">
            <v>SM</v>
          </cell>
          <cell r="T299" t="str">
            <v xml:space="preserve"> </v>
          </cell>
          <cell r="U299" t="str">
            <v>ДА</v>
          </cell>
        </row>
        <row r="300">
          <cell r="A300" t="str">
            <v>87-77-0167</v>
          </cell>
          <cell r="B300" t="str">
            <v>фото</v>
          </cell>
          <cell r="C300" t="str">
            <v>Jurassic Park</v>
          </cell>
          <cell r="D300" t="str">
            <v>большой</v>
          </cell>
          <cell r="E300">
            <v>150</v>
          </cell>
          <cell r="F300">
            <v>1.65</v>
          </cell>
          <cell r="G300">
            <v>2.0599999999999996</v>
          </cell>
          <cell r="I300">
            <v>0</v>
          </cell>
          <cell r="J300">
            <v>0</v>
          </cell>
          <cell r="K300" t="str">
            <v>-</v>
          </cell>
          <cell r="L300">
            <v>0</v>
          </cell>
          <cell r="N300" t="str">
            <v>зеленый / голубой</v>
          </cell>
          <cell r="O300" t="str">
            <v xml:space="preserve"> </v>
          </cell>
          <cell r="P300" t="str">
            <v xml:space="preserve"> </v>
          </cell>
          <cell r="Q300" t="str">
            <v>XL</v>
          </cell>
          <cell r="T300" t="str">
            <v xml:space="preserve"> </v>
          </cell>
        </row>
        <row r="301">
          <cell r="A301" t="str">
            <v>87-77-0292</v>
          </cell>
          <cell r="B301" t="str">
            <v>фото</v>
          </cell>
          <cell r="C301" t="str">
            <v>Jurassic Park</v>
          </cell>
          <cell r="D301" t="str">
            <v>стандартный</v>
          </cell>
          <cell r="E301">
            <v>250</v>
          </cell>
          <cell r="F301">
            <v>1.41</v>
          </cell>
          <cell r="G301">
            <v>1.81</v>
          </cell>
          <cell r="I301">
            <v>0</v>
          </cell>
          <cell r="J301">
            <v>0</v>
          </cell>
          <cell r="K301" t="str">
            <v>-</v>
          </cell>
          <cell r="L301">
            <v>0</v>
          </cell>
          <cell r="N301" t="str">
            <v>зеленый / голубой</v>
          </cell>
          <cell r="O301" t="str">
            <v xml:space="preserve"> </v>
          </cell>
          <cell r="P301" t="str">
            <v xml:space="preserve"> </v>
          </cell>
          <cell r="Q301" t="str">
            <v>XL</v>
          </cell>
          <cell r="T301" t="str">
            <v xml:space="preserve"> </v>
          </cell>
        </row>
        <row r="302">
          <cell r="A302" t="str">
            <v>87-77-0484</v>
          </cell>
          <cell r="B302" t="str">
            <v>фото</v>
          </cell>
          <cell r="C302" t="str">
            <v>Jurassic Park</v>
          </cell>
          <cell r="D302" t="str">
            <v>маленький</v>
          </cell>
          <cell r="E302">
            <v>500</v>
          </cell>
          <cell r="F302">
            <v>1.17</v>
          </cell>
          <cell r="G302">
            <v>1.57</v>
          </cell>
          <cell r="I302">
            <v>0</v>
          </cell>
          <cell r="J302">
            <v>0</v>
          </cell>
          <cell r="K302" t="str">
            <v>-</v>
          </cell>
          <cell r="L302">
            <v>0</v>
          </cell>
          <cell r="N302" t="str">
            <v>зеленый / голубой</v>
          </cell>
          <cell r="O302" t="str">
            <v xml:space="preserve"> </v>
          </cell>
          <cell r="P302" t="str">
            <v xml:space="preserve"> </v>
          </cell>
          <cell r="Q302" t="str">
            <v>XL</v>
          </cell>
          <cell r="T302" t="str">
            <v xml:space="preserve"> </v>
          </cell>
        </row>
        <row r="303">
          <cell r="A303" t="str">
            <v>87-77-0125</v>
          </cell>
          <cell r="B303" t="str">
            <v>фото</v>
          </cell>
          <cell r="C303" t="str">
            <v>Karin</v>
          </cell>
          <cell r="D303" t="str">
            <v>большой</v>
          </cell>
          <cell r="E303">
            <v>150</v>
          </cell>
          <cell r="F303">
            <v>0.96</v>
          </cell>
          <cell r="G303">
            <v>1.37</v>
          </cell>
          <cell r="I303">
            <v>0</v>
          </cell>
          <cell r="J303">
            <v>0</v>
          </cell>
          <cell r="K303" t="str">
            <v>-</v>
          </cell>
          <cell r="L303">
            <v>0</v>
          </cell>
          <cell r="N303" t="str">
            <v xml:space="preserve"> </v>
          </cell>
          <cell r="O303" t="str">
            <v>темно-зеленый</v>
          </cell>
          <cell r="P303" t="str">
            <v>кремовый</v>
          </cell>
          <cell r="Q303" t="str">
            <v>ML</v>
          </cell>
          <cell r="S303" t="str">
            <v>чашевидная</v>
          </cell>
          <cell r="T303" t="str">
            <v xml:space="preserve"> </v>
          </cell>
          <cell r="U303" t="str">
            <v>ДА</v>
          </cell>
        </row>
        <row r="304">
          <cell r="A304" t="str">
            <v>87-77-0293</v>
          </cell>
          <cell r="B304" t="str">
            <v>фото</v>
          </cell>
          <cell r="C304" t="str">
            <v>Karin</v>
          </cell>
          <cell r="D304" t="str">
            <v>стандартный</v>
          </cell>
          <cell r="E304">
            <v>250</v>
          </cell>
          <cell r="F304">
            <v>0.8</v>
          </cell>
          <cell r="G304">
            <v>1.21</v>
          </cell>
          <cell r="I304">
            <v>0</v>
          </cell>
          <cell r="J304">
            <v>0</v>
          </cell>
          <cell r="K304" t="str">
            <v>-</v>
          </cell>
          <cell r="L304">
            <v>0</v>
          </cell>
          <cell r="N304" t="str">
            <v xml:space="preserve"> </v>
          </cell>
          <cell r="O304" t="str">
            <v>темно-зеленый</v>
          </cell>
          <cell r="P304" t="str">
            <v>кремовый</v>
          </cell>
          <cell r="Q304" t="str">
            <v>ML</v>
          </cell>
          <cell r="S304" t="str">
            <v>чашевидная</v>
          </cell>
          <cell r="T304" t="str">
            <v xml:space="preserve"> </v>
          </cell>
          <cell r="U304" t="str">
            <v>ДА</v>
          </cell>
        </row>
        <row r="305">
          <cell r="A305" t="str">
            <v>87-77-0485</v>
          </cell>
          <cell r="B305" t="str">
            <v>фото</v>
          </cell>
          <cell r="C305" t="str">
            <v>Karin</v>
          </cell>
          <cell r="D305" t="str">
            <v>маленький</v>
          </cell>
          <cell r="E305">
            <v>500</v>
          </cell>
          <cell r="F305">
            <v>0.6</v>
          </cell>
          <cell r="G305">
            <v>1</v>
          </cell>
          <cell r="I305">
            <v>0</v>
          </cell>
          <cell r="J305">
            <v>0</v>
          </cell>
          <cell r="K305" t="str">
            <v>-</v>
          </cell>
          <cell r="L305">
            <v>0</v>
          </cell>
          <cell r="N305" t="str">
            <v xml:space="preserve"> </v>
          </cell>
          <cell r="O305" t="str">
            <v>темно-зеленый</v>
          </cell>
          <cell r="P305" t="str">
            <v>кремовый</v>
          </cell>
          <cell r="Q305" t="str">
            <v>ML</v>
          </cell>
          <cell r="S305" t="str">
            <v>чашевидная</v>
          </cell>
          <cell r="T305" t="str">
            <v xml:space="preserve"> </v>
          </cell>
          <cell r="U305" t="str">
            <v>ДА</v>
          </cell>
        </row>
        <row r="306">
          <cell r="A306" t="str">
            <v>87-77-0168</v>
          </cell>
          <cell r="B306" t="str">
            <v>фото</v>
          </cell>
          <cell r="C306" t="str">
            <v>Kingsize</v>
          </cell>
          <cell r="D306" t="str">
            <v>большой</v>
          </cell>
          <cell r="E306">
            <v>150</v>
          </cell>
          <cell r="F306">
            <v>1.65</v>
          </cell>
          <cell r="G306">
            <v>2.0599999999999996</v>
          </cell>
          <cell r="I306">
            <v>0</v>
          </cell>
          <cell r="J306">
            <v>0</v>
          </cell>
          <cell r="K306" t="str">
            <v>-</v>
          </cell>
          <cell r="L306">
            <v>0</v>
          </cell>
          <cell r="N306" t="str">
            <v>зеленый</v>
          </cell>
          <cell r="O306" t="str">
            <v xml:space="preserve"> </v>
          </cell>
          <cell r="P306" t="str">
            <v xml:space="preserve"> </v>
          </cell>
          <cell r="Q306" t="str">
            <v>XL</v>
          </cell>
          <cell r="S306" t="str">
            <v>огромные листья</v>
          </cell>
          <cell r="T306" t="str">
            <v xml:space="preserve"> </v>
          </cell>
        </row>
        <row r="307">
          <cell r="A307" t="str">
            <v>87-77-0294</v>
          </cell>
          <cell r="B307" t="str">
            <v>фото</v>
          </cell>
          <cell r="C307" t="str">
            <v>Kingsize</v>
          </cell>
          <cell r="D307" t="str">
            <v>стандартный</v>
          </cell>
          <cell r="E307">
            <v>250</v>
          </cell>
          <cell r="F307">
            <v>1.41</v>
          </cell>
          <cell r="G307">
            <v>1.81</v>
          </cell>
          <cell r="I307">
            <v>0</v>
          </cell>
          <cell r="J307">
            <v>0</v>
          </cell>
          <cell r="K307" t="str">
            <v>-</v>
          </cell>
          <cell r="L307">
            <v>0</v>
          </cell>
          <cell r="N307" t="str">
            <v>зеленый</v>
          </cell>
          <cell r="O307" t="str">
            <v xml:space="preserve"> </v>
          </cell>
          <cell r="P307" t="str">
            <v xml:space="preserve"> </v>
          </cell>
          <cell r="Q307" t="str">
            <v>XL</v>
          </cell>
          <cell r="S307" t="str">
            <v>огромные листья</v>
          </cell>
          <cell r="T307" t="str">
            <v xml:space="preserve"> </v>
          </cell>
        </row>
        <row r="308">
          <cell r="A308" t="str">
            <v>87-77-0486</v>
          </cell>
          <cell r="B308" t="str">
            <v>фото</v>
          </cell>
          <cell r="C308" t="str">
            <v>Kingsize</v>
          </cell>
          <cell r="D308" t="str">
            <v>маленький</v>
          </cell>
          <cell r="E308">
            <v>500</v>
          </cell>
          <cell r="F308">
            <v>1.25</v>
          </cell>
          <cell r="G308">
            <v>1.65</v>
          </cell>
          <cell r="I308">
            <v>0</v>
          </cell>
          <cell r="J308">
            <v>0</v>
          </cell>
          <cell r="K308" t="str">
            <v>-</v>
          </cell>
          <cell r="L308">
            <v>0</v>
          </cell>
          <cell r="N308" t="str">
            <v>зеленый</v>
          </cell>
          <cell r="O308" t="str">
            <v xml:space="preserve"> </v>
          </cell>
          <cell r="P308" t="str">
            <v xml:space="preserve"> </v>
          </cell>
          <cell r="Q308" t="str">
            <v>XL</v>
          </cell>
          <cell r="S308" t="str">
            <v>огромные листья</v>
          </cell>
          <cell r="T308" t="str">
            <v xml:space="preserve"> </v>
          </cell>
        </row>
        <row r="309">
          <cell r="A309" t="str">
            <v>87-77-0295</v>
          </cell>
          <cell r="B309" t="str">
            <v>фото</v>
          </cell>
          <cell r="C309" t="str">
            <v>Kiwi Spearmint</v>
          </cell>
          <cell r="D309" t="str">
            <v>стандартный</v>
          </cell>
          <cell r="E309">
            <v>250</v>
          </cell>
          <cell r="F309">
            <v>1.41</v>
          </cell>
          <cell r="G309">
            <v>1.81</v>
          </cell>
          <cell r="I309">
            <v>0</v>
          </cell>
          <cell r="J309">
            <v>0</v>
          </cell>
          <cell r="K309" t="str">
            <v>-</v>
          </cell>
          <cell r="L309">
            <v>0</v>
          </cell>
          <cell r="N309" t="str">
            <v xml:space="preserve"> </v>
          </cell>
          <cell r="O309" t="str">
            <v>белый</v>
          </cell>
          <cell r="P309" t="str">
            <v>зеленый</v>
          </cell>
          <cell r="Q309" t="str">
            <v>M</v>
          </cell>
          <cell r="S309" t="str">
            <v>волнистые листья</v>
          </cell>
          <cell r="T309" t="str">
            <v xml:space="preserve"> </v>
          </cell>
        </row>
        <row r="310">
          <cell r="A310" t="str">
            <v>87-77-0487</v>
          </cell>
          <cell r="B310" t="str">
            <v>фото</v>
          </cell>
          <cell r="C310" t="str">
            <v>Kiwi Spearmint</v>
          </cell>
          <cell r="D310" t="str">
            <v>маленький</v>
          </cell>
          <cell r="E310">
            <v>500</v>
          </cell>
          <cell r="F310">
            <v>1.25</v>
          </cell>
          <cell r="G310">
            <v>1.65</v>
          </cell>
          <cell r="I310">
            <v>0</v>
          </cell>
          <cell r="J310">
            <v>0</v>
          </cell>
          <cell r="K310" t="str">
            <v>-</v>
          </cell>
          <cell r="L310">
            <v>0</v>
          </cell>
          <cell r="N310" t="str">
            <v xml:space="preserve"> </v>
          </cell>
          <cell r="O310" t="str">
            <v>белый</v>
          </cell>
          <cell r="P310" t="str">
            <v>зеленый</v>
          </cell>
          <cell r="Q310" t="str">
            <v>M</v>
          </cell>
          <cell r="S310" t="str">
            <v>волнистые листья</v>
          </cell>
          <cell r="T310" t="str">
            <v xml:space="preserve"> </v>
          </cell>
        </row>
        <row r="311">
          <cell r="A311" t="str">
            <v>87-77-0144</v>
          </cell>
          <cell r="B311" t="str">
            <v>фото</v>
          </cell>
          <cell r="C311" t="str">
            <v>Lady Guinevere</v>
          </cell>
          <cell r="D311" t="str">
            <v>большой</v>
          </cell>
          <cell r="E311">
            <v>150</v>
          </cell>
          <cell r="F311">
            <v>1.25</v>
          </cell>
          <cell r="G311">
            <v>1.65</v>
          </cell>
          <cell r="I311">
            <v>0</v>
          </cell>
          <cell r="J311">
            <v>0</v>
          </cell>
          <cell r="K311" t="str">
            <v>-</v>
          </cell>
          <cell r="L311">
            <v>0</v>
          </cell>
          <cell r="N311" t="str">
            <v>желтый</v>
          </cell>
          <cell r="O311" t="str">
            <v>кремовый</v>
          </cell>
          <cell r="P311" t="str">
            <v>зеленый</v>
          </cell>
          <cell r="Q311" t="str">
            <v>M</v>
          </cell>
          <cell r="T311" t="str">
            <v xml:space="preserve"> </v>
          </cell>
        </row>
        <row r="312">
          <cell r="A312" t="str">
            <v>87-77-0296</v>
          </cell>
          <cell r="B312" t="str">
            <v>фото</v>
          </cell>
          <cell r="C312" t="str">
            <v>Lady Guinevere</v>
          </cell>
          <cell r="D312" t="str">
            <v>стандартный</v>
          </cell>
          <cell r="E312">
            <v>250</v>
          </cell>
          <cell r="F312">
            <v>1.08</v>
          </cell>
          <cell r="G312">
            <v>1.49</v>
          </cell>
          <cell r="I312">
            <v>0</v>
          </cell>
          <cell r="J312">
            <v>0</v>
          </cell>
          <cell r="K312" t="str">
            <v>-</v>
          </cell>
          <cell r="L312">
            <v>0</v>
          </cell>
          <cell r="N312" t="str">
            <v>желтый</v>
          </cell>
          <cell r="O312" t="str">
            <v>кремовый</v>
          </cell>
          <cell r="P312" t="str">
            <v>зеленый</v>
          </cell>
          <cell r="Q312" t="str">
            <v>M</v>
          </cell>
          <cell r="T312" t="str">
            <v xml:space="preserve"> </v>
          </cell>
        </row>
        <row r="313">
          <cell r="A313" t="str">
            <v>87-77-0488</v>
          </cell>
          <cell r="B313" t="str">
            <v>фото</v>
          </cell>
          <cell r="C313" t="str">
            <v>Lady Guinevere</v>
          </cell>
          <cell r="D313" t="str">
            <v>маленький</v>
          </cell>
          <cell r="E313">
            <v>500</v>
          </cell>
          <cell r="F313">
            <v>0.92</v>
          </cell>
          <cell r="G313">
            <v>1.33</v>
          </cell>
          <cell r="I313">
            <v>0</v>
          </cell>
          <cell r="J313">
            <v>0</v>
          </cell>
          <cell r="K313" t="str">
            <v>-</v>
          </cell>
          <cell r="L313">
            <v>0</v>
          </cell>
          <cell r="N313" t="str">
            <v>желтый</v>
          </cell>
          <cell r="O313" t="str">
            <v>кремовый</v>
          </cell>
          <cell r="P313" t="str">
            <v>зеленый</v>
          </cell>
          <cell r="Q313" t="str">
            <v>M</v>
          </cell>
          <cell r="T313" t="str">
            <v xml:space="preserve"> </v>
          </cell>
        </row>
        <row r="314">
          <cell r="A314" t="str">
            <v>87-77-0145</v>
          </cell>
          <cell r="B314" t="str">
            <v>фото</v>
          </cell>
          <cell r="C314" t="str">
            <v>Lakeside Banana Bay</v>
          </cell>
          <cell r="D314" t="str">
            <v>большой</v>
          </cell>
          <cell r="E314">
            <v>150</v>
          </cell>
          <cell r="F314">
            <v>1.25</v>
          </cell>
          <cell r="G314">
            <v>1.65</v>
          </cell>
          <cell r="I314">
            <v>0</v>
          </cell>
          <cell r="J314">
            <v>0</v>
          </cell>
          <cell r="K314" t="str">
            <v>-</v>
          </cell>
          <cell r="L314">
            <v>0</v>
          </cell>
          <cell r="N314" t="str">
            <v xml:space="preserve"> </v>
          </cell>
          <cell r="O314" t="str">
            <v>желтый</v>
          </cell>
          <cell r="P314" t="str">
            <v>зеленый</v>
          </cell>
          <cell r="Q314" t="str">
            <v>M</v>
          </cell>
          <cell r="T314" t="str">
            <v xml:space="preserve"> </v>
          </cell>
        </row>
        <row r="315">
          <cell r="A315" t="str">
            <v>87-77-0297</v>
          </cell>
          <cell r="B315" t="str">
            <v>фото</v>
          </cell>
          <cell r="C315" t="str">
            <v>Lakeside Banana Bay</v>
          </cell>
          <cell r="D315" t="str">
            <v>стандартный</v>
          </cell>
          <cell r="E315">
            <v>250</v>
          </cell>
          <cell r="F315">
            <v>1.08</v>
          </cell>
          <cell r="G315">
            <v>1.49</v>
          </cell>
          <cell r="I315">
            <v>0</v>
          </cell>
          <cell r="J315">
            <v>0</v>
          </cell>
          <cell r="K315" t="str">
            <v>-</v>
          </cell>
          <cell r="L315">
            <v>0</v>
          </cell>
          <cell r="N315" t="str">
            <v xml:space="preserve"> </v>
          </cell>
          <cell r="O315" t="str">
            <v>желтый</v>
          </cell>
          <cell r="P315" t="str">
            <v>зеленый</v>
          </cell>
          <cell r="Q315" t="str">
            <v>M</v>
          </cell>
          <cell r="T315" t="str">
            <v xml:space="preserve"> </v>
          </cell>
        </row>
        <row r="316">
          <cell r="A316" t="str">
            <v>87-77-0489</v>
          </cell>
          <cell r="B316" t="str">
            <v>фото</v>
          </cell>
          <cell r="C316" t="str">
            <v>Lakeside Banana Bay</v>
          </cell>
          <cell r="D316" t="str">
            <v>маленький</v>
          </cell>
          <cell r="E316">
            <v>500</v>
          </cell>
          <cell r="F316">
            <v>0.92</v>
          </cell>
          <cell r="G316">
            <v>1.33</v>
          </cell>
          <cell r="I316">
            <v>0</v>
          </cell>
          <cell r="J316">
            <v>0</v>
          </cell>
          <cell r="K316" t="str">
            <v>-</v>
          </cell>
          <cell r="L316">
            <v>0</v>
          </cell>
          <cell r="N316" t="str">
            <v xml:space="preserve"> </v>
          </cell>
          <cell r="O316" t="str">
            <v>желтый</v>
          </cell>
          <cell r="P316" t="str">
            <v>зеленый</v>
          </cell>
          <cell r="Q316" t="str">
            <v>M</v>
          </cell>
          <cell r="T316" t="str">
            <v xml:space="preserve"> </v>
          </cell>
        </row>
        <row r="317">
          <cell r="A317" t="str">
            <v>87-77-0146</v>
          </cell>
          <cell r="B317" t="str">
            <v>фото</v>
          </cell>
          <cell r="C317" t="str">
            <v>Lakeside Dragonfly</v>
          </cell>
          <cell r="D317" t="str">
            <v>большой</v>
          </cell>
          <cell r="E317">
            <v>150</v>
          </cell>
          <cell r="F317">
            <v>1.25</v>
          </cell>
          <cell r="G317">
            <v>1.65</v>
          </cell>
          <cell r="I317">
            <v>0</v>
          </cell>
          <cell r="J317">
            <v>0</v>
          </cell>
          <cell r="K317" t="str">
            <v>-</v>
          </cell>
          <cell r="L317">
            <v>0</v>
          </cell>
          <cell r="N317" t="str">
            <v xml:space="preserve"> </v>
          </cell>
          <cell r="O317" t="str">
            <v>голубой</v>
          </cell>
          <cell r="P317" t="str">
            <v>кремовый</v>
          </cell>
          <cell r="Q317" t="str">
            <v>ML</v>
          </cell>
          <cell r="T317" t="str">
            <v xml:space="preserve"> </v>
          </cell>
        </row>
        <row r="318">
          <cell r="A318" t="str">
            <v>87-77-0299</v>
          </cell>
          <cell r="B318" t="str">
            <v>фото</v>
          </cell>
          <cell r="C318" t="str">
            <v>Lakeside Dragonfly</v>
          </cell>
          <cell r="D318" t="str">
            <v>стандартный</v>
          </cell>
          <cell r="E318">
            <v>250</v>
          </cell>
          <cell r="F318">
            <v>1.08</v>
          </cell>
          <cell r="G318">
            <v>1.49</v>
          </cell>
          <cell r="I318">
            <v>0</v>
          </cell>
          <cell r="J318">
            <v>0</v>
          </cell>
          <cell r="K318" t="str">
            <v>-</v>
          </cell>
          <cell r="L318">
            <v>0</v>
          </cell>
          <cell r="N318" t="str">
            <v xml:space="preserve"> </v>
          </cell>
          <cell r="O318" t="str">
            <v>голубой</v>
          </cell>
          <cell r="P318" t="str">
            <v>кремовый</v>
          </cell>
          <cell r="Q318" t="str">
            <v>ML</v>
          </cell>
          <cell r="T318" t="str">
            <v xml:space="preserve"> </v>
          </cell>
        </row>
        <row r="319">
          <cell r="A319" t="str">
            <v>87-77-0491</v>
          </cell>
          <cell r="B319" t="str">
            <v>фото</v>
          </cell>
          <cell r="C319" t="str">
            <v>Lakeside Dragonfly</v>
          </cell>
          <cell r="D319" t="str">
            <v>маленький</v>
          </cell>
          <cell r="E319">
            <v>500</v>
          </cell>
          <cell r="F319">
            <v>0.92</v>
          </cell>
          <cell r="G319">
            <v>1.33</v>
          </cell>
          <cell r="I319">
            <v>0</v>
          </cell>
          <cell r="J319">
            <v>0</v>
          </cell>
          <cell r="K319" t="str">
            <v>-</v>
          </cell>
          <cell r="L319">
            <v>0</v>
          </cell>
          <cell r="N319" t="str">
            <v xml:space="preserve"> </v>
          </cell>
          <cell r="O319" t="str">
            <v>голубой</v>
          </cell>
          <cell r="P319" t="str">
            <v>кремовый</v>
          </cell>
          <cell r="Q319" t="str">
            <v>ML</v>
          </cell>
          <cell r="T319" t="str">
            <v xml:space="preserve"> </v>
          </cell>
        </row>
        <row r="320">
          <cell r="A320" t="str">
            <v>87-77-0111</v>
          </cell>
          <cell r="B320" t="str">
            <v>фото</v>
          </cell>
          <cell r="C320" t="str">
            <v>Lakeside Little Tuft</v>
          </cell>
          <cell r="D320" t="str">
            <v>большой</v>
          </cell>
          <cell r="E320">
            <v>150</v>
          </cell>
          <cell r="F320">
            <v>0.92</v>
          </cell>
          <cell r="G320">
            <v>1.33</v>
          </cell>
          <cell r="I320">
            <v>0</v>
          </cell>
          <cell r="J320">
            <v>0</v>
          </cell>
          <cell r="K320" t="str">
            <v>-</v>
          </cell>
          <cell r="L320">
            <v>0</v>
          </cell>
          <cell r="N320" t="str">
            <v xml:space="preserve"> </v>
          </cell>
          <cell r="O320" t="str">
            <v>желтый</v>
          </cell>
          <cell r="P320" t="str">
            <v>зеленый</v>
          </cell>
          <cell r="Q320" t="str">
            <v>S</v>
          </cell>
          <cell r="T320" t="str">
            <v xml:space="preserve"> </v>
          </cell>
        </row>
        <row r="321">
          <cell r="A321" t="str">
            <v>87-77-0300</v>
          </cell>
          <cell r="B321" t="str">
            <v>фото</v>
          </cell>
          <cell r="C321" t="str">
            <v>Lakeside Little Tuft</v>
          </cell>
          <cell r="D321" t="str">
            <v>стандартный</v>
          </cell>
          <cell r="E321">
            <v>250</v>
          </cell>
          <cell r="F321">
            <v>0.76</v>
          </cell>
          <cell r="G321">
            <v>1.17</v>
          </cell>
          <cell r="I321">
            <v>0</v>
          </cell>
          <cell r="J321">
            <v>0</v>
          </cell>
          <cell r="K321" t="str">
            <v>-</v>
          </cell>
          <cell r="L321">
            <v>0</v>
          </cell>
          <cell r="N321" t="str">
            <v xml:space="preserve"> </v>
          </cell>
          <cell r="O321" t="str">
            <v>желтый</v>
          </cell>
          <cell r="P321" t="str">
            <v>зеленый</v>
          </cell>
          <cell r="Q321" t="str">
            <v>S</v>
          </cell>
          <cell r="T321" t="str">
            <v xml:space="preserve"> </v>
          </cell>
        </row>
        <row r="322">
          <cell r="A322" t="str">
            <v>87-77-0492</v>
          </cell>
          <cell r="B322" t="str">
            <v>фото</v>
          </cell>
          <cell r="C322" t="str">
            <v>Lakeside Little Tuft</v>
          </cell>
          <cell r="D322" t="str">
            <v>маленький</v>
          </cell>
          <cell r="E322">
            <v>500</v>
          </cell>
          <cell r="F322">
            <v>0.6</v>
          </cell>
          <cell r="G322">
            <v>1</v>
          </cell>
          <cell r="I322">
            <v>0</v>
          </cell>
          <cell r="J322">
            <v>0</v>
          </cell>
          <cell r="K322" t="str">
            <v>-</v>
          </cell>
          <cell r="L322">
            <v>0</v>
          </cell>
          <cell r="N322" t="str">
            <v xml:space="preserve"> </v>
          </cell>
          <cell r="O322" t="str">
            <v>желтый</v>
          </cell>
          <cell r="P322" t="str">
            <v>зеленый</v>
          </cell>
          <cell r="Q322" t="str">
            <v>S</v>
          </cell>
          <cell r="T322" t="str">
            <v xml:space="preserve"> </v>
          </cell>
        </row>
        <row r="323">
          <cell r="A323" t="str">
            <v>87-77-2182</v>
          </cell>
          <cell r="B323" t="str">
            <v>фото</v>
          </cell>
          <cell r="C323" t="str">
            <v>Lakeside Maverick</v>
          </cell>
          <cell r="D323" t="str">
            <v>стандартный</v>
          </cell>
          <cell r="E323">
            <v>250</v>
          </cell>
          <cell r="F323">
            <v>2.0599999999999996</v>
          </cell>
          <cell r="G323">
            <v>2.46</v>
          </cell>
          <cell r="I323">
            <v>0</v>
          </cell>
          <cell r="J323">
            <v>0</v>
          </cell>
          <cell r="K323" t="str">
            <v>-</v>
          </cell>
          <cell r="L323">
            <v>0</v>
          </cell>
          <cell r="M323" t="str">
            <v>new</v>
          </cell>
          <cell r="N323" t="str">
            <v>зеленый</v>
          </cell>
          <cell r="O323" t="str">
            <v>зеленый</v>
          </cell>
          <cell r="P323" t="str">
            <v>зеленый c глубокими прожилками</v>
          </cell>
          <cell r="Q323" t="str">
            <v>XL</v>
          </cell>
          <cell r="S323" t="str">
            <v>цветки почти белые</v>
          </cell>
          <cell r="T323" t="str">
            <v xml:space="preserve"> </v>
          </cell>
        </row>
        <row r="324">
          <cell r="A324" t="str">
            <v>87-77-0301</v>
          </cell>
          <cell r="B324" t="str">
            <v>фото</v>
          </cell>
          <cell r="C324" t="str">
            <v>Lakeside Paisley Print</v>
          </cell>
          <cell r="D324" t="str">
            <v>стандартный</v>
          </cell>
          <cell r="E324">
            <v>250</v>
          </cell>
          <cell r="F324">
            <v>2.0599999999999996</v>
          </cell>
          <cell r="G324">
            <v>2.46</v>
          </cell>
          <cell r="I324">
            <v>0</v>
          </cell>
          <cell r="J324">
            <v>0</v>
          </cell>
          <cell r="K324" t="str">
            <v>-</v>
          </cell>
          <cell r="L324">
            <v>0</v>
          </cell>
          <cell r="M324" t="str">
            <v>Special Attention</v>
          </cell>
          <cell r="N324" t="str">
            <v xml:space="preserve"> </v>
          </cell>
          <cell r="O324" t="str">
            <v>белый</v>
          </cell>
          <cell r="P324" t="str">
            <v>зеленый</v>
          </cell>
          <cell r="Q324" t="str">
            <v>M</v>
          </cell>
          <cell r="S324" t="str">
            <v>волнистые чашевидные листья</v>
          </cell>
          <cell r="T324" t="str">
            <v xml:space="preserve"> </v>
          </cell>
        </row>
        <row r="325">
          <cell r="A325" t="str">
            <v>87-77-0493</v>
          </cell>
          <cell r="B325" t="str">
            <v>фото</v>
          </cell>
          <cell r="C325" t="str">
            <v>Lakeside Paisley Print</v>
          </cell>
          <cell r="D325" t="str">
            <v>маленький</v>
          </cell>
          <cell r="E325">
            <v>500</v>
          </cell>
          <cell r="F325">
            <v>1.65</v>
          </cell>
          <cell r="G325">
            <v>2.0599999999999996</v>
          </cell>
          <cell r="I325">
            <v>0</v>
          </cell>
          <cell r="J325">
            <v>0</v>
          </cell>
          <cell r="K325" t="str">
            <v>-</v>
          </cell>
          <cell r="L325">
            <v>0</v>
          </cell>
          <cell r="M325" t="str">
            <v>Special Attention</v>
          </cell>
          <cell r="N325" t="str">
            <v xml:space="preserve"> </v>
          </cell>
          <cell r="O325" t="str">
            <v>белый</v>
          </cell>
          <cell r="P325" t="str">
            <v>зеленый</v>
          </cell>
          <cell r="Q325" t="str">
            <v>M</v>
          </cell>
          <cell r="S325" t="str">
            <v>волнистые чашевидные листья</v>
          </cell>
          <cell r="T325" t="str">
            <v xml:space="preserve"> </v>
          </cell>
        </row>
        <row r="326">
          <cell r="A326" t="str">
            <v>87-77-0190</v>
          </cell>
          <cell r="B326" t="str">
            <v>фото</v>
          </cell>
          <cell r="C326" t="str">
            <v>Lakeside Shoremaster</v>
          </cell>
          <cell r="D326" t="str">
            <v>большой</v>
          </cell>
          <cell r="E326">
            <v>150</v>
          </cell>
          <cell r="F326">
            <v>2.0599999999999996</v>
          </cell>
          <cell r="G326">
            <v>2.46</v>
          </cell>
          <cell r="I326">
            <v>0</v>
          </cell>
          <cell r="J326">
            <v>0</v>
          </cell>
          <cell r="K326" t="str">
            <v>-</v>
          </cell>
          <cell r="L326">
            <v>0</v>
          </cell>
          <cell r="N326" t="str">
            <v xml:space="preserve"> </v>
          </cell>
          <cell r="O326" t="str">
            <v>светло-зеленый</v>
          </cell>
          <cell r="P326" t="str">
            <v>сине-зеленый</v>
          </cell>
          <cell r="Q326" t="str">
            <v>ML</v>
          </cell>
          <cell r="T326" t="str">
            <v xml:space="preserve"> </v>
          </cell>
        </row>
        <row r="327">
          <cell r="A327" t="str">
            <v>87-77-0302</v>
          </cell>
          <cell r="B327" t="str">
            <v>фото</v>
          </cell>
          <cell r="C327" t="str">
            <v>Lakeside Shoremaster</v>
          </cell>
          <cell r="D327" t="str">
            <v>стандартный</v>
          </cell>
          <cell r="E327">
            <v>250</v>
          </cell>
          <cell r="F327">
            <v>1.65</v>
          </cell>
          <cell r="G327">
            <v>2.0599999999999996</v>
          </cell>
          <cell r="I327">
            <v>0</v>
          </cell>
          <cell r="J327">
            <v>0</v>
          </cell>
          <cell r="K327" t="str">
            <v>-</v>
          </cell>
          <cell r="L327">
            <v>0</v>
          </cell>
          <cell r="N327" t="str">
            <v xml:space="preserve"> </v>
          </cell>
          <cell r="O327" t="str">
            <v>светло-зеленый</v>
          </cell>
          <cell r="P327" t="str">
            <v>сине-зеленый</v>
          </cell>
          <cell r="Q327" t="str">
            <v>ML</v>
          </cell>
          <cell r="T327" t="str">
            <v xml:space="preserve"> </v>
          </cell>
        </row>
        <row r="328">
          <cell r="A328" t="str">
            <v>87-77-0494</v>
          </cell>
          <cell r="B328" t="str">
            <v>фото</v>
          </cell>
          <cell r="C328" t="str">
            <v>Lakeside Shoremaster</v>
          </cell>
          <cell r="D328" t="str">
            <v>маленький</v>
          </cell>
          <cell r="E328">
            <v>500</v>
          </cell>
          <cell r="F328">
            <v>1.41</v>
          </cell>
          <cell r="G328">
            <v>1.81</v>
          </cell>
          <cell r="I328">
            <v>0</v>
          </cell>
          <cell r="J328">
            <v>0</v>
          </cell>
          <cell r="K328" t="str">
            <v>-</v>
          </cell>
          <cell r="L328">
            <v>0</v>
          </cell>
          <cell r="N328" t="str">
            <v xml:space="preserve"> </v>
          </cell>
          <cell r="O328" t="str">
            <v>светло-зеленый</v>
          </cell>
          <cell r="P328" t="str">
            <v>сине-зеленый</v>
          </cell>
          <cell r="Q328" t="str">
            <v>ML</v>
          </cell>
          <cell r="T328" t="str">
            <v xml:space="preserve"> </v>
          </cell>
        </row>
        <row r="329">
          <cell r="A329" t="str">
            <v>87-77-0191</v>
          </cell>
          <cell r="B329" t="str">
            <v>фото</v>
          </cell>
          <cell r="C329" t="str">
            <v>Liberty</v>
          </cell>
          <cell r="D329" t="str">
            <v>большой</v>
          </cell>
          <cell r="E329">
            <v>150</v>
          </cell>
          <cell r="F329">
            <v>2.6599999999999997</v>
          </cell>
          <cell r="G329">
            <v>3.07</v>
          </cell>
          <cell r="I329">
            <v>0</v>
          </cell>
          <cell r="J329">
            <v>0</v>
          </cell>
          <cell r="K329" t="str">
            <v>-</v>
          </cell>
          <cell r="L329">
            <v>0</v>
          </cell>
          <cell r="N329" t="str">
            <v xml:space="preserve"> </v>
          </cell>
          <cell r="O329" t="str">
            <v>сине-зеленый</v>
          </cell>
          <cell r="P329" t="str">
            <v>золотой</v>
          </cell>
          <cell r="Q329" t="str">
            <v>VL</v>
          </cell>
          <cell r="T329" t="str">
            <v>ДА</v>
          </cell>
          <cell r="U329" t="str">
            <v>ДА</v>
          </cell>
        </row>
        <row r="330">
          <cell r="A330" t="str">
            <v>87-77-0303</v>
          </cell>
          <cell r="B330" t="str">
            <v>фото</v>
          </cell>
          <cell r="C330" t="str">
            <v>Liberty</v>
          </cell>
          <cell r="D330" t="str">
            <v>стандартный</v>
          </cell>
          <cell r="E330">
            <v>250</v>
          </cell>
          <cell r="F330">
            <v>2.2599999999999998</v>
          </cell>
          <cell r="G330">
            <v>2.6599999999999997</v>
          </cell>
          <cell r="I330">
            <v>0</v>
          </cell>
          <cell r="J330">
            <v>0</v>
          </cell>
          <cell r="K330" t="str">
            <v>-</v>
          </cell>
          <cell r="L330">
            <v>0</v>
          </cell>
          <cell r="N330" t="str">
            <v xml:space="preserve"> </v>
          </cell>
          <cell r="O330" t="str">
            <v>сине-зеленый</v>
          </cell>
          <cell r="P330" t="str">
            <v>золотой</v>
          </cell>
          <cell r="Q330" t="str">
            <v>VL</v>
          </cell>
          <cell r="T330" t="str">
            <v>ДА</v>
          </cell>
          <cell r="U330" t="str">
            <v>ДА</v>
          </cell>
        </row>
        <row r="331">
          <cell r="A331" t="str">
            <v>87-77-0495</v>
          </cell>
          <cell r="B331" t="str">
            <v>фото</v>
          </cell>
          <cell r="C331" t="str">
            <v>Liberty</v>
          </cell>
          <cell r="D331" t="str">
            <v>маленький</v>
          </cell>
          <cell r="E331">
            <v>500</v>
          </cell>
          <cell r="F331">
            <v>1.85</v>
          </cell>
          <cell r="G331">
            <v>2.2599999999999998</v>
          </cell>
          <cell r="I331">
            <v>0</v>
          </cell>
          <cell r="J331">
            <v>0</v>
          </cell>
          <cell r="K331" t="str">
            <v>-</v>
          </cell>
          <cell r="L331">
            <v>0</v>
          </cell>
          <cell r="N331" t="str">
            <v xml:space="preserve"> </v>
          </cell>
          <cell r="O331" t="str">
            <v>сине-зеленый</v>
          </cell>
          <cell r="P331" t="str">
            <v>золотой</v>
          </cell>
          <cell r="Q331" t="str">
            <v>VL</v>
          </cell>
          <cell r="T331" t="str">
            <v>ДА</v>
          </cell>
          <cell r="U331" t="str">
            <v>ДА</v>
          </cell>
        </row>
        <row r="332">
          <cell r="A332" t="str">
            <v>87-77-2183</v>
          </cell>
          <cell r="B332" t="str">
            <v>фото</v>
          </cell>
          <cell r="C332" t="str">
            <v>Lipstick Blonde</v>
          </cell>
          <cell r="D332" t="str">
            <v>стандартный</v>
          </cell>
          <cell r="E332">
            <v>250</v>
          </cell>
          <cell r="F332">
            <v>2.46</v>
          </cell>
          <cell r="G332">
            <v>2.8699999999999997</v>
          </cell>
          <cell r="I332">
            <v>0</v>
          </cell>
          <cell r="J332">
            <v>0</v>
          </cell>
          <cell r="K332" t="str">
            <v>-</v>
          </cell>
          <cell r="L332">
            <v>0</v>
          </cell>
          <cell r="M332" t="str">
            <v>new</v>
          </cell>
          <cell r="N332" t="str">
            <v>желтый</v>
          </cell>
          <cell r="O332" t="str">
            <v>желтый</v>
          </cell>
          <cell r="P332" t="str">
            <v>желтый</v>
          </cell>
          <cell r="Q332" t="str">
            <v>M</v>
          </cell>
          <cell r="S332" t="str">
            <v>красные черешки, цветки лавандового цвета</v>
          </cell>
          <cell r="T332" t="str">
            <v xml:space="preserve"> </v>
          </cell>
        </row>
        <row r="333">
          <cell r="A333" t="str">
            <v>87-77-0147</v>
          </cell>
          <cell r="B333" t="str">
            <v>фото</v>
          </cell>
          <cell r="C333" t="str">
            <v>Love Pat</v>
          </cell>
          <cell r="D333" t="str">
            <v>большой</v>
          </cell>
          <cell r="E333">
            <v>150</v>
          </cell>
          <cell r="F333">
            <v>1.25</v>
          </cell>
          <cell r="G333">
            <v>1.65</v>
          </cell>
          <cell r="I333">
            <v>0</v>
          </cell>
          <cell r="J333">
            <v>0</v>
          </cell>
          <cell r="K333" t="str">
            <v>-</v>
          </cell>
          <cell r="L333">
            <v>0</v>
          </cell>
          <cell r="N333" t="str">
            <v>голубой</v>
          </cell>
          <cell r="O333" t="str">
            <v xml:space="preserve"> </v>
          </cell>
          <cell r="P333" t="str">
            <v xml:space="preserve"> </v>
          </cell>
          <cell r="Q333" t="str">
            <v>M</v>
          </cell>
          <cell r="S333" t="str">
            <v>морщинистая</v>
          </cell>
          <cell r="T333" t="str">
            <v xml:space="preserve"> </v>
          </cell>
        </row>
        <row r="334">
          <cell r="A334" t="str">
            <v>87-77-0305</v>
          </cell>
          <cell r="B334" t="str">
            <v>фото</v>
          </cell>
          <cell r="C334" t="str">
            <v>Love Pat</v>
          </cell>
          <cell r="D334" t="str">
            <v>стандартный</v>
          </cell>
          <cell r="E334">
            <v>250</v>
          </cell>
          <cell r="F334">
            <v>1.08</v>
          </cell>
          <cell r="G334">
            <v>1.49</v>
          </cell>
          <cell r="I334">
            <v>0</v>
          </cell>
          <cell r="J334">
            <v>0</v>
          </cell>
          <cell r="K334" t="str">
            <v>-</v>
          </cell>
          <cell r="L334">
            <v>0</v>
          </cell>
          <cell r="N334" t="str">
            <v>голубой</v>
          </cell>
          <cell r="O334" t="str">
            <v xml:space="preserve"> </v>
          </cell>
          <cell r="P334" t="str">
            <v xml:space="preserve"> </v>
          </cell>
          <cell r="Q334" t="str">
            <v>M</v>
          </cell>
          <cell r="S334" t="str">
            <v>морщинистая</v>
          </cell>
          <cell r="T334" t="str">
            <v xml:space="preserve"> </v>
          </cell>
        </row>
        <row r="335">
          <cell r="A335" t="str">
            <v>87-77-0496</v>
          </cell>
          <cell r="B335" t="str">
            <v>фото</v>
          </cell>
          <cell r="C335" t="str">
            <v>Love Pat</v>
          </cell>
          <cell r="D335" t="str">
            <v>маленький</v>
          </cell>
          <cell r="E335">
            <v>500</v>
          </cell>
          <cell r="F335">
            <v>0.92</v>
          </cell>
          <cell r="G335">
            <v>1.33</v>
          </cell>
          <cell r="I335">
            <v>0</v>
          </cell>
          <cell r="J335">
            <v>0</v>
          </cell>
          <cell r="K335" t="str">
            <v>-</v>
          </cell>
          <cell r="L335">
            <v>0</v>
          </cell>
          <cell r="N335" t="str">
            <v>голубой</v>
          </cell>
          <cell r="O335" t="str">
            <v xml:space="preserve"> </v>
          </cell>
          <cell r="P335" t="str">
            <v xml:space="preserve"> </v>
          </cell>
          <cell r="Q335" t="str">
            <v>M</v>
          </cell>
          <cell r="S335" t="str">
            <v>морщинистая</v>
          </cell>
          <cell r="T335" t="str">
            <v xml:space="preserve"> </v>
          </cell>
        </row>
        <row r="336">
          <cell r="A336" t="str">
            <v>87-77-0306</v>
          </cell>
          <cell r="B336" t="str">
            <v>фото</v>
          </cell>
          <cell r="C336" t="str">
            <v>Loyalist</v>
          </cell>
          <cell r="D336" t="str">
            <v>стандартный</v>
          </cell>
          <cell r="E336">
            <v>250</v>
          </cell>
          <cell r="F336">
            <v>1.85</v>
          </cell>
          <cell r="G336">
            <v>2.2599999999999998</v>
          </cell>
          <cell r="I336">
            <v>0</v>
          </cell>
          <cell r="J336">
            <v>0</v>
          </cell>
          <cell r="K336" t="str">
            <v>-</v>
          </cell>
          <cell r="L336">
            <v>0</v>
          </cell>
          <cell r="N336" t="str">
            <v xml:space="preserve"> </v>
          </cell>
          <cell r="O336" t="str">
            <v>белый</v>
          </cell>
          <cell r="P336" t="str">
            <v>темно-зеленый</v>
          </cell>
          <cell r="Q336" t="str">
            <v>SM</v>
          </cell>
          <cell r="T336" t="str">
            <v xml:space="preserve"> </v>
          </cell>
        </row>
        <row r="337">
          <cell r="A337" t="str">
            <v>87-77-0497</v>
          </cell>
          <cell r="B337" t="str">
            <v>фото</v>
          </cell>
          <cell r="C337" t="str">
            <v>Loyalist</v>
          </cell>
          <cell r="D337" t="str">
            <v>маленький</v>
          </cell>
          <cell r="E337">
            <v>500</v>
          </cell>
          <cell r="F337">
            <v>1.61</v>
          </cell>
          <cell r="G337">
            <v>2.0199999999999996</v>
          </cell>
          <cell r="I337">
            <v>0</v>
          </cell>
          <cell r="J337">
            <v>0</v>
          </cell>
          <cell r="K337" t="str">
            <v>-</v>
          </cell>
          <cell r="L337">
            <v>0</v>
          </cell>
          <cell r="N337" t="str">
            <v xml:space="preserve"> </v>
          </cell>
          <cell r="O337" t="str">
            <v>белый</v>
          </cell>
          <cell r="P337" t="str">
            <v>темно-зеленый</v>
          </cell>
          <cell r="Q337" t="str">
            <v>SM</v>
          </cell>
          <cell r="T337" t="str">
            <v xml:space="preserve"> </v>
          </cell>
        </row>
        <row r="338">
          <cell r="A338" t="str">
            <v>87-77-0307</v>
          </cell>
          <cell r="B338" t="str">
            <v>фото</v>
          </cell>
          <cell r="C338" t="str">
            <v>Magic Island</v>
          </cell>
          <cell r="D338" t="str">
            <v>стандартный</v>
          </cell>
          <cell r="E338">
            <v>250</v>
          </cell>
          <cell r="F338">
            <v>2.0599999999999996</v>
          </cell>
          <cell r="G338">
            <v>2.46</v>
          </cell>
          <cell r="I338">
            <v>0</v>
          </cell>
          <cell r="J338">
            <v>0</v>
          </cell>
          <cell r="K338" t="str">
            <v>-</v>
          </cell>
          <cell r="L338">
            <v>0</v>
          </cell>
          <cell r="N338" t="str">
            <v xml:space="preserve"> </v>
          </cell>
          <cell r="O338" t="str">
            <v>желтый</v>
          </cell>
          <cell r="P338" t="str">
            <v>голубой</v>
          </cell>
          <cell r="Q338" t="str">
            <v>M</v>
          </cell>
          <cell r="T338" t="str">
            <v xml:space="preserve"> </v>
          </cell>
          <cell r="U338" t="str">
            <v>ДА</v>
          </cell>
        </row>
        <row r="339">
          <cell r="A339" t="str">
            <v>87-77-0126</v>
          </cell>
          <cell r="B339" t="str">
            <v>фото</v>
          </cell>
          <cell r="C339" t="str">
            <v>Mama Mia</v>
          </cell>
          <cell r="D339" t="str">
            <v>большой</v>
          </cell>
          <cell r="E339">
            <v>150</v>
          </cell>
          <cell r="F339">
            <v>0.96</v>
          </cell>
          <cell r="G339">
            <v>1.37</v>
          </cell>
          <cell r="I339">
            <v>0</v>
          </cell>
          <cell r="J339">
            <v>0</v>
          </cell>
          <cell r="K339" t="str">
            <v>-</v>
          </cell>
          <cell r="L339">
            <v>0</v>
          </cell>
          <cell r="N339" t="str">
            <v xml:space="preserve"> </v>
          </cell>
          <cell r="O339" t="str">
            <v>зеленый</v>
          </cell>
          <cell r="P339" t="str">
            <v>желтый</v>
          </cell>
          <cell r="Q339" t="str">
            <v>M</v>
          </cell>
          <cell r="T339" t="str">
            <v xml:space="preserve"> </v>
          </cell>
        </row>
        <row r="340">
          <cell r="A340" t="str">
            <v>87-77-0308</v>
          </cell>
          <cell r="B340" t="str">
            <v>фото</v>
          </cell>
          <cell r="C340" t="str">
            <v>Mama Mia</v>
          </cell>
          <cell r="D340" t="str">
            <v>стандартный</v>
          </cell>
          <cell r="E340">
            <v>250</v>
          </cell>
          <cell r="F340">
            <v>0.8</v>
          </cell>
          <cell r="G340">
            <v>1.21</v>
          </cell>
          <cell r="I340">
            <v>0</v>
          </cell>
          <cell r="J340">
            <v>0</v>
          </cell>
          <cell r="K340" t="str">
            <v>-</v>
          </cell>
          <cell r="L340">
            <v>0</v>
          </cell>
          <cell r="N340" t="str">
            <v xml:space="preserve"> </v>
          </cell>
          <cell r="O340" t="str">
            <v>зеленый</v>
          </cell>
          <cell r="P340" t="str">
            <v>желтый</v>
          </cell>
          <cell r="Q340" t="str">
            <v>M</v>
          </cell>
          <cell r="T340" t="str">
            <v xml:space="preserve"> </v>
          </cell>
        </row>
        <row r="341">
          <cell r="A341" t="str">
            <v>87-77-0498</v>
          </cell>
          <cell r="B341" t="str">
            <v>фото</v>
          </cell>
          <cell r="C341" t="str">
            <v>Mama Mia</v>
          </cell>
          <cell r="D341" t="str">
            <v>маленький</v>
          </cell>
          <cell r="E341">
            <v>500</v>
          </cell>
          <cell r="F341">
            <v>0.6</v>
          </cell>
          <cell r="G341">
            <v>1</v>
          </cell>
          <cell r="I341">
            <v>0</v>
          </cell>
          <cell r="J341">
            <v>0</v>
          </cell>
          <cell r="K341" t="str">
            <v>-</v>
          </cell>
          <cell r="L341">
            <v>0</v>
          </cell>
          <cell r="N341" t="str">
            <v xml:space="preserve"> </v>
          </cell>
          <cell r="O341" t="str">
            <v>зеленый</v>
          </cell>
          <cell r="P341" t="str">
            <v>желтый</v>
          </cell>
          <cell r="Q341" t="str">
            <v>M</v>
          </cell>
          <cell r="T341" t="str">
            <v xml:space="preserve"> </v>
          </cell>
        </row>
        <row r="342">
          <cell r="A342" t="str">
            <v>87-77-0170</v>
          </cell>
          <cell r="B342" t="str">
            <v>фото</v>
          </cell>
          <cell r="C342" t="str">
            <v>Mango Tango</v>
          </cell>
          <cell r="D342" t="str">
            <v>большой</v>
          </cell>
          <cell r="E342">
            <v>150</v>
          </cell>
          <cell r="F342">
            <v>1.65</v>
          </cell>
          <cell r="G342">
            <v>2.0599999999999996</v>
          </cell>
          <cell r="I342">
            <v>0</v>
          </cell>
          <cell r="J342">
            <v>0</v>
          </cell>
          <cell r="K342" t="str">
            <v>-</v>
          </cell>
          <cell r="L342">
            <v>0</v>
          </cell>
          <cell r="N342" t="str">
            <v xml:space="preserve"> </v>
          </cell>
          <cell r="O342" t="str">
            <v>желтый</v>
          </cell>
          <cell r="P342" t="str">
            <v>зеленый</v>
          </cell>
          <cell r="Q342" t="str">
            <v>SM</v>
          </cell>
          <cell r="T342" t="str">
            <v xml:space="preserve"> </v>
          </cell>
        </row>
        <row r="343">
          <cell r="A343" t="str">
            <v>87-77-0309</v>
          </cell>
          <cell r="B343" t="str">
            <v>фото</v>
          </cell>
          <cell r="C343" t="str">
            <v>Mango Tango</v>
          </cell>
          <cell r="D343" t="str">
            <v>стандартный</v>
          </cell>
          <cell r="E343">
            <v>250</v>
          </cell>
          <cell r="F343">
            <v>1.41</v>
          </cell>
          <cell r="G343">
            <v>1.81</v>
          </cell>
          <cell r="I343">
            <v>0</v>
          </cell>
          <cell r="J343">
            <v>0</v>
          </cell>
          <cell r="K343" t="str">
            <v>-</v>
          </cell>
          <cell r="L343">
            <v>0</v>
          </cell>
          <cell r="N343" t="str">
            <v xml:space="preserve"> </v>
          </cell>
          <cell r="O343" t="str">
            <v>желтый</v>
          </cell>
          <cell r="P343" t="str">
            <v>зеленый</v>
          </cell>
          <cell r="Q343" t="str">
            <v>SM</v>
          </cell>
          <cell r="T343" t="str">
            <v xml:space="preserve"> </v>
          </cell>
        </row>
        <row r="344">
          <cell r="A344" t="str">
            <v>87-77-0499</v>
          </cell>
          <cell r="B344" t="str">
            <v>фото</v>
          </cell>
          <cell r="C344" t="str">
            <v>Mango Tango</v>
          </cell>
          <cell r="D344" t="str">
            <v>маленький</v>
          </cell>
          <cell r="E344">
            <v>500</v>
          </cell>
          <cell r="F344">
            <v>1.25</v>
          </cell>
          <cell r="G344">
            <v>1.65</v>
          </cell>
          <cell r="I344">
            <v>0</v>
          </cell>
          <cell r="J344">
            <v>0</v>
          </cell>
          <cell r="K344" t="str">
            <v>-</v>
          </cell>
          <cell r="L344">
            <v>0</v>
          </cell>
          <cell r="N344" t="str">
            <v xml:space="preserve"> </v>
          </cell>
          <cell r="O344" t="str">
            <v>желтый</v>
          </cell>
          <cell r="P344" t="str">
            <v>зеленый</v>
          </cell>
          <cell r="Q344" t="str">
            <v>SM</v>
          </cell>
          <cell r="T344" t="str">
            <v xml:space="preserve"> </v>
          </cell>
        </row>
        <row r="345">
          <cell r="A345" t="str">
            <v>87-77-0112</v>
          </cell>
          <cell r="B345" t="str">
            <v>фото</v>
          </cell>
          <cell r="C345" t="str">
            <v>Maple Leaf</v>
          </cell>
          <cell r="D345" t="str">
            <v>большой</v>
          </cell>
          <cell r="E345">
            <v>150</v>
          </cell>
          <cell r="F345">
            <v>0.92</v>
          </cell>
          <cell r="G345">
            <v>1.33</v>
          </cell>
          <cell r="I345">
            <v>0</v>
          </cell>
          <cell r="J345">
            <v>0</v>
          </cell>
          <cell r="K345" t="str">
            <v>-</v>
          </cell>
          <cell r="L345">
            <v>0</v>
          </cell>
          <cell r="N345" t="str">
            <v xml:space="preserve"> </v>
          </cell>
          <cell r="O345" t="str">
            <v>голубой</v>
          </cell>
          <cell r="P345" t="str">
            <v>желтый</v>
          </cell>
          <cell r="Q345" t="str">
            <v>ML</v>
          </cell>
          <cell r="T345" t="str">
            <v xml:space="preserve"> </v>
          </cell>
        </row>
        <row r="346">
          <cell r="A346" t="str">
            <v>87-77-0310</v>
          </cell>
          <cell r="B346" t="str">
            <v>фото</v>
          </cell>
          <cell r="C346" t="str">
            <v>Maple Leaf</v>
          </cell>
          <cell r="D346" t="str">
            <v>стандартный</v>
          </cell>
          <cell r="E346">
            <v>250</v>
          </cell>
          <cell r="F346">
            <v>0.76</v>
          </cell>
          <cell r="G346">
            <v>1.17</v>
          </cell>
          <cell r="I346">
            <v>0</v>
          </cell>
          <cell r="J346">
            <v>0</v>
          </cell>
          <cell r="K346" t="str">
            <v>-</v>
          </cell>
          <cell r="L346">
            <v>0</v>
          </cell>
          <cell r="N346" t="str">
            <v xml:space="preserve"> </v>
          </cell>
          <cell r="O346" t="str">
            <v>голубой</v>
          </cell>
          <cell r="P346" t="str">
            <v>желтый</v>
          </cell>
          <cell r="Q346" t="str">
            <v>ML</v>
          </cell>
          <cell r="T346" t="str">
            <v xml:space="preserve"> </v>
          </cell>
        </row>
        <row r="347">
          <cell r="A347" t="str">
            <v>87-77-0500</v>
          </cell>
          <cell r="B347" t="str">
            <v>фото</v>
          </cell>
          <cell r="C347" t="str">
            <v>Maple Leaf</v>
          </cell>
          <cell r="D347" t="str">
            <v>маленький</v>
          </cell>
          <cell r="E347">
            <v>500</v>
          </cell>
          <cell r="F347">
            <v>0.6</v>
          </cell>
          <cell r="G347">
            <v>1</v>
          </cell>
          <cell r="I347">
            <v>0</v>
          </cell>
          <cell r="J347">
            <v>0</v>
          </cell>
          <cell r="K347" t="str">
            <v>-</v>
          </cell>
          <cell r="L347">
            <v>0</v>
          </cell>
          <cell r="N347" t="str">
            <v xml:space="preserve"> </v>
          </cell>
          <cell r="O347" t="str">
            <v>голубой</v>
          </cell>
          <cell r="P347" t="str">
            <v>желтый</v>
          </cell>
          <cell r="Q347" t="str">
            <v>ML</v>
          </cell>
          <cell r="T347" t="str">
            <v xml:space="preserve"> </v>
          </cell>
        </row>
        <row r="348">
          <cell r="A348" t="str">
            <v>87-77-0311</v>
          </cell>
          <cell r="B348" t="str">
            <v>фото</v>
          </cell>
          <cell r="C348" t="str">
            <v>Margie's Angel</v>
          </cell>
          <cell r="D348" t="str">
            <v>стандартный</v>
          </cell>
          <cell r="E348">
            <v>250</v>
          </cell>
          <cell r="F348">
            <v>2.0599999999999996</v>
          </cell>
          <cell r="G348">
            <v>2.46</v>
          </cell>
          <cell r="I348">
            <v>0</v>
          </cell>
          <cell r="J348">
            <v>0</v>
          </cell>
          <cell r="K348" t="str">
            <v>-</v>
          </cell>
          <cell r="L348">
            <v>0</v>
          </cell>
          <cell r="N348" t="str">
            <v xml:space="preserve"> </v>
          </cell>
          <cell r="O348" t="str">
            <v>белый</v>
          </cell>
          <cell r="P348" t="str">
            <v>голубой</v>
          </cell>
          <cell r="Q348" t="str">
            <v>L</v>
          </cell>
          <cell r="T348" t="str">
            <v xml:space="preserve"> </v>
          </cell>
        </row>
        <row r="349">
          <cell r="A349" t="str">
            <v>87-77-0063</v>
          </cell>
          <cell r="B349" t="str">
            <v>фото</v>
          </cell>
          <cell r="C349" t="str">
            <v>Marmalade on Toast</v>
          </cell>
          <cell r="D349" t="str">
            <v>большой</v>
          </cell>
          <cell r="E349">
            <v>150</v>
          </cell>
          <cell r="F349">
            <v>0.48</v>
          </cell>
          <cell r="G349">
            <v>0.88</v>
          </cell>
          <cell r="I349">
            <v>0</v>
          </cell>
          <cell r="J349">
            <v>0</v>
          </cell>
          <cell r="K349" t="str">
            <v>-</v>
          </cell>
          <cell r="L349">
            <v>0</v>
          </cell>
          <cell r="N349" t="str">
            <v>зеленый</v>
          </cell>
          <cell r="O349" t="str">
            <v xml:space="preserve"> </v>
          </cell>
          <cell r="P349" t="str">
            <v xml:space="preserve"> </v>
          </cell>
          <cell r="Q349" t="str">
            <v>M</v>
          </cell>
          <cell r="T349" t="str">
            <v xml:space="preserve"> </v>
          </cell>
        </row>
        <row r="350">
          <cell r="A350" t="str">
            <v>87-77-0312</v>
          </cell>
          <cell r="B350" t="str">
            <v>фото</v>
          </cell>
          <cell r="C350" t="str">
            <v>Marmalade on Toast</v>
          </cell>
          <cell r="D350" t="str">
            <v>стандартный</v>
          </cell>
          <cell r="E350">
            <v>250</v>
          </cell>
          <cell r="F350">
            <v>0.41000000000000003</v>
          </cell>
          <cell r="G350">
            <v>0.81</v>
          </cell>
          <cell r="I350">
            <v>0</v>
          </cell>
          <cell r="J350">
            <v>0</v>
          </cell>
          <cell r="K350" t="str">
            <v>-</v>
          </cell>
          <cell r="L350">
            <v>0</v>
          </cell>
          <cell r="N350" t="str">
            <v>зеленый</v>
          </cell>
          <cell r="O350" t="str">
            <v xml:space="preserve"> </v>
          </cell>
          <cell r="P350" t="str">
            <v xml:space="preserve"> </v>
          </cell>
          <cell r="Q350" t="str">
            <v>M</v>
          </cell>
          <cell r="T350" t="str">
            <v xml:space="preserve"> </v>
          </cell>
        </row>
        <row r="351">
          <cell r="A351" t="str">
            <v>87-77-0501</v>
          </cell>
          <cell r="B351" t="str">
            <v>фото</v>
          </cell>
          <cell r="C351" t="str">
            <v>Marmalade on Toast</v>
          </cell>
          <cell r="D351" t="str">
            <v>маленький</v>
          </cell>
          <cell r="E351">
            <v>500</v>
          </cell>
          <cell r="F351">
            <v>0.3</v>
          </cell>
          <cell r="G351">
            <v>0.71</v>
          </cell>
          <cell r="I351">
            <v>0</v>
          </cell>
          <cell r="J351">
            <v>0</v>
          </cell>
          <cell r="K351" t="str">
            <v>-</v>
          </cell>
          <cell r="L351">
            <v>0</v>
          </cell>
          <cell r="N351" t="str">
            <v>зеленый</v>
          </cell>
          <cell r="O351" t="str">
            <v xml:space="preserve"> </v>
          </cell>
          <cell r="P351" t="str">
            <v xml:space="preserve"> </v>
          </cell>
          <cell r="Q351" t="str">
            <v>M</v>
          </cell>
          <cell r="T351" t="str">
            <v xml:space="preserve"> </v>
          </cell>
        </row>
        <row r="352">
          <cell r="A352" t="str">
            <v>87-77-2184</v>
          </cell>
          <cell r="B352" t="str">
            <v>фото</v>
          </cell>
          <cell r="C352" t="str">
            <v>Maui Buttercups</v>
          </cell>
          <cell r="D352" t="str">
            <v>стандартный</v>
          </cell>
          <cell r="E352">
            <v>250</v>
          </cell>
          <cell r="F352">
            <v>2.0599999999999996</v>
          </cell>
          <cell r="G352">
            <v>2.46</v>
          </cell>
          <cell r="I352">
            <v>0</v>
          </cell>
          <cell r="J352">
            <v>0</v>
          </cell>
          <cell r="K352" t="str">
            <v>-</v>
          </cell>
          <cell r="L352">
            <v>0</v>
          </cell>
          <cell r="M352" t="str">
            <v>new</v>
          </cell>
          <cell r="N352" t="str">
            <v>золотисто-желтый</v>
          </cell>
          <cell r="O352" t="str">
            <v>золотисто-желтый</v>
          </cell>
          <cell r="P352" t="str">
            <v>золотисто-желтый</v>
          </cell>
          <cell r="Q352" t="str">
            <v>SM</v>
          </cell>
          <cell r="S352" t="str">
            <v>цветки почти белые</v>
          </cell>
          <cell r="T352" t="str">
            <v>ДА</v>
          </cell>
        </row>
        <row r="353">
          <cell r="A353" t="str">
            <v>87-77-0113</v>
          </cell>
          <cell r="B353" t="str">
            <v>фото</v>
          </cell>
          <cell r="C353" t="str">
            <v>Mayan Moon</v>
          </cell>
          <cell r="D353" t="str">
            <v>большой</v>
          </cell>
          <cell r="E353">
            <v>150</v>
          </cell>
          <cell r="F353">
            <v>0.92</v>
          </cell>
          <cell r="G353">
            <v>1.33</v>
          </cell>
          <cell r="I353">
            <v>0</v>
          </cell>
          <cell r="J353">
            <v>0</v>
          </cell>
          <cell r="K353" t="str">
            <v>-</v>
          </cell>
          <cell r="L353">
            <v>0</v>
          </cell>
          <cell r="N353" t="str">
            <v xml:space="preserve"> </v>
          </cell>
          <cell r="O353" t="str">
            <v>зеленый</v>
          </cell>
          <cell r="P353" t="str">
            <v>золотой</v>
          </cell>
          <cell r="Q353" t="str">
            <v>M</v>
          </cell>
          <cell r="T353" t="str">
            <v>ДА</v>
          </cell>
        </row>
        <row r="354">
          <cell r="A354" t="str">
            <v>87-77-0313</v>
          </cell>
          <cell r="B354" t="str">
            <v>фото</v>
          </cell>
          <cell r="C354" t="str">
            <v>Mayan Moon</v>
          </cell>
          <cell r="D354" t="str">
            <v>стандартный</v>
          </cell>
          <cell r="E354">
            <v>250</v>
          </cell>
          <cell r="F354">
            <v>0.76</v>
          </cell>
          <cell r="G354">
            <v>1.17</v>
          </cell>
          <cell r="I354">
            <v>0</v>
          </cell>
          <cell r="J354">
            <v>0</v>
          </cell>
          <cell r="K354" t="str">
            <v>-</v>
          </cell>
          <cell r="L354">
            <v>0</v>
          </cell>
          <cell r="N354" t="str">
            <v xml:space="preserve"> </v>
          </cell>
          <cell r="O354" t="str">
            <v>зеленый</v>
          </cell>
          <cell r="P354" t="str">
            <v>золотой</v>
          </cell>
          <cell r="Q354" t="str">
            <v>M</v>
          </cell>
          <cell r="T354" t="str">
            <v>ДА</v>
          </cell>
        </row>
        <row r="355">
          <cell r="A355" t="str">
            <v>87-77-0502</v>
          </cell>
          <cell r="B355" t="str">
            <v>фото</v>
          </cell>
          <cell r="C355" t="str">
            <v>Mayan Moon</v>
          </cell>
          <cell r="D355" t="str">
            <v>маленький</v>
          </cell>
          <cell r="E355">
            <v>500</v>
          </cell>
          <cell r="F355">
            <v>0.6</v>
          </cell>
          <cell r="G355">
            <v>1</v>
          </cell>
          <cell r="I355">
            <v>0</v>
          </cell>
          <cell r="J355">
            <v>0</v>
          </cell>
          <cell r="K355" t="str">
            <v>-</v>
          </cell>
          <cell r="L355">
            <v>0</v>
          </cell>
          <cell r="N355" t="str">
            <v xml:space="preserve"> </v>
          </cell>
          <cell r="O355" t="str">
            <v>зеленый</v>
          </cell>
          <cell r="P355" t="str">
            <v>золотой</v>
          </cell>
          <cell r="Q355" t="str">
            <v>M</v>
          </cell>
          <cell r="T355" t="str">
            <v>ДА</v>
          </cell>
        </row>
        <row r="356">
          <cell r="A356" t="str">
            <v>87-77-0314</v>
          </cell>
          <cell r="B356" t="str">
            <v>фото</v>
          </cell>
          <cell r="C356" t="str">
            <v>Mighty Mouse</v>
          </cell>
          <cell r="D356" t="str">
            <v>стандартный</v>
          </cell>
          <cell r="E356">
            <v>250</v>
          </cell>
          <cell r="F356">
            <v>2.46</v>
          </cell>
          <cell r="G356">
            <v>2.8699999999999997</v>
          </cell>
          <cell r="I356">
            <v>0</v>
          </cell>
          <cell r="J356">
            <v>0</v>
          </cell>
          <cell r="K356" t="str">
            <v>-</v>
          </cell>
          <cell r="L356">
            <v>0</v>
          </cell>
          <cell r="N356" t="str">
            <v xml:space="preserve"> </v>
          </cell>
          <cell r="O356" t="str">
            <v>зеленый</v>
          </cell>
          <cell r="P356" t="str">
            <v>желтый</v>
          </cell>
          <cell r="Q356" t="str">
            <v>S</v>
          </cell>
          <cell r="S356" t="str">
            <v>миниатюрная</v>
          </cell>
          <cell r="T356" t="str">
            <v xml:space="preserve"> </v>
          </cell>
        </row>
        <row r="357">
          <cell r="A357" t="str">
            <v>87-77-0316</v>
          </cell>
          <cell r="B357" t="str">
            <v>фото</v>
          </cell>
          <cell r="C357" t="str">
            <v>Miracle Lemony</v>
          </cell>
          <cell r="D357" t="str">
            <v>стандартный</v>
          </cell>
          <cell r="E357">
            <v>250</v>
          </cell>
          <cell r="F357">
            <v>4.08</v>
          </cell>
          <cell r="G357">
            <v>4.4799999999999995</v>
          </cell>
          <cell r="I357">
            <v>0</v>
          </cell>
          <cell r="J357">
            <v>0</v>
          </cell>
          <cell r="K357" t="str">
            <v>-</v>
          </cell>
          <cell r="L357">
            <v>0</v>
          </cell>
          <cell r="N357" t="str">
            <v>зеленый</v>
          </cell>
          <cell r="O357" t="str">
            <v xml:space="preserve"> </v>
          </cell>
          <cell r="P357" t="str">
            <v xml:space="preserve"> </v>
          </cell>
          <cell r="Q357" t="str">
            <v>SM</v>
          </cell>
          <cell r="S357" t="str">
            <v>1-я хоста с желтыми цветами</v>
          </cell>
          <cell r="T357" t="str">
            <v xml:space="preserve"> </v>
          </cell>
        </row>
        <row r="358">
          <cell r="A358" t="str">
            <v>87-77-0057</v>
          </cell>
          <cell r="B358" t="str">
            <v>фото</v>
          </cell>
          <cell r="C358" t="str">
            <v>Moerheim</v>
          </cell>
          <cell r="D358" t="str">
            <v>большой</v>
          </cell>
          <cell r="E358">
            <v>150</v>
          </cell>
          <cell r="F358">
            <v>0.48</v>
          </cell>
          <cell r="G358">
            <v>0.88</v>
          </cell>
          <cell r="I358">
            <v>0</v>
          </cell>
          <cell r="J358">
            <v>0</v>
          </cell>
          <cell r="K358" t="str">
            <v>-</v>
          </cell>
          <cell r="L358">
            <v>0</v>
          </cell>
          <cell r="N358" t="str">
            <v xml:space="preserve"> </v>
          </cell>
          <cell r="O358" t="str">
            <v>зеленый</v>
          </cell>
          <cell r="P358" t="str">
            <v>кремовый</v>
          </cell>
          <cell r="Q358" t="str">
            <v>L</v>
          </cell>
          <cell r="T358" t="str">
            <v xml:space="preserve"> </v>
          </cell>
        </row>
        <row r="359">
          <cell r="A359" t="str">
            <v>87-77-0317</v>
          </cell>
          <cell r="B359" t="str">
            <v>фото</v>
          </cell>
          <cell r="C359" t="str">
            <v>Moerheim</v>
          </cell>
          <cell r="D359" t="str">
            <v>стандартный</v>
          </cell>
          <cell r="E359">
            <v>250</v>
          </cell>
          <cell r="F359">
            <v>0.4</v>
          </cell>
          <cell r="G359">
            <v>0.8</v>
          </cell>
          <cell r="I359">
            <v>0</v>
          </cell>
          <cell r="J359">
            <v>0</v>
          </cell>
          <cell r="K359" t="str">
            <v>-</v>
          </cell>
          <cell r="L359">
            <v>0</v>
          </cell>
          <cell r="N359" t="str">
            <v xml:space="preserve"> </v>
          </cell>
          <cell r="O359" t="str">
            <v>зеленый</v>
          </cell>
          <cell r="P359" t="str">
            <v>кремовый</v>
          </cell>
          <cell r="Q359" t="str">
            <v>L</v>
          </cell>
          <cell r="T359" t="str">
            <v xml:space="preserve"> </v>
          </cell>
        </row>
        <row r="360">
          <cell r="A360" t="str">
            <v>87-77-0504</v>
          </cell>
          <cell r="B360" t="str">
            <v>фото</v>
          </cell>
          <cell r="C360" t="str">
            <v>Moerheim</v>
          </cell>
          <cell r="D360" t="str">
            <v>маленький</v>
          </cell>
          <cell r="E360">
            <v>500</v>
          </cell>
          <cell r="F360">
            <v>0.33</v>
          </cell>
          <cell r="G360">
            <v>0.73</v>
          </cell>
          <cell r="I360">
            <v>0</v>
          </cell>
          <cell r="J360">
            <v>0</v>
          </cell>
          <cell r="K360" t="str">
            <v>-</v>
          </cell>
          <cell r="L360">
            <v>0</v>
          </cell>
          <cell r="N360" t="str">
            <v xml:space="preserve"> </v>
          </cell>
          <cell r="O360" t="str">
            <v>зеленый</v>
          </cell>
          <cell r="P360" t="str">
            <v>кремовый</v>
          </cell>
          <cell r="Q360" t="str">
            <v>L</v>
          </cell>
          <cell r="T360" t="str">
            <v xml:space="preserve"> </v>
          </cell>
        </row>
        <row r="361">
          <cell r="A361" t="str">
            <v>87-77-0114</v>
          </cell>
          <cell r="B361" t="str">
            <v>фото</v>
          </cell>
          <cell r="C361" t="str">
            <v>Mojito</v>
          </cell>
          <cell r="D361" t="str">
            <v>большой</v>
          </cell>
          <cell r="E361">
            <v>150</v>
          </cell>
          <cell r="F361">
            <v>0.92</v>
          </cell>
          <cell r="G361">
            <v>1.33</v>
          </cell>
          <cell r="I361">
            <v>0</v>
          </cell>
          <cell r="J361">
            <v>0</v>
          </cell>
          <cell r="K361" t="str">
            <v>-</v>
          </cell>
          <cell r="L361">
            <v>0</v>
          </cell>
          <cell r="N361" t="str">
            <v>желтый</v>
          </cell>
          <cell r="O361" t="str">
            <v xml:space="preserve"> </v>
          </cell>
          <cell r="P361" t="str">
            <v xml:space="preserve"> </v>
          </cell>
          <cell r="Q361" t="str">
            <v>M</v>
          </cell>
          <cell r="T361" t="str">
            <v xml:space="preserve"> </v>
          </cell>
        </row>
        <row r="362">
          <cell r="A362" t="str">
            <v>87-77-0318</v>
          </cell>
          <cell r="B362" t="str">
            <v>фото</v>
          </cell>
          <cell r="C362" t="str">
            <v>Mojito</v>
          </cell>
          <cell r="D362" t="str">
            <v>стандартный</v>
          </cell>
          <cell r="E362">
            <v>250</v>
          </cell>
          <cell r="F362">
            <v>0.76</v>
          </cell>
          <cell r="G362">
            <v>1.17</v>
          </cell>
          <cell r="I362">
            <v>0</v>
          </cell>
          <cell r="J362">
            <v>0</v>
          </cell>
          <cell r="K362" t="str">
            <v>-</v>
          </cell>
          <cell r="L362">
            <v>0</v>
          </cell>
          <cell r="N362" t="str">
            <v>желтый</v>
          </cell>
          <cell r="O362" t="str">
            <v xml:space="preserve"> </v>
          </cell>
          <cell r="P362" t="str">
            <v xml:space="preserve"> </v>
          </cell>
          <cell r="Q362" t="str">
            <v>M</v>
          </cell>
          <cell r="T362" t="str">
            <v xml:space="preserve"> </v>
          </cell>
        </row>
        <row r="363">
          <cell r="A363" t="str">
            <v>87-77-0505</v>
          </cell>
          <cell r="B363" t="str">
            <v>фото</v>
          </cell>
          <cell r="C363" t="str">
            <v>Mojito</v>
          </cell>
          <cell r="D363" t="str">
            <v>маленький</v>
          </cell>
          <cell r="E363">
            <v>500</v>
          </cell>
          <cell r="F363">
            <v>0.6</v>
          </cell>
          <cell r="G363">
            <v>1</v>
          </cell>
          <cell r="I363">
            <v>0</v>
          </cell>
          <cell r="J363">
            <v>0</v>
          </cell>
          <cell r="K363" t="str">
            <v>-</v>
          </cell>
          <cell r="L363">
            <v>0</v>
          </cell>
          <cell r="N363" t="str">
            <v>желтый</v>
          </cell>
          <cell r="O363" t="str">
            <v xml:space="preserve"> </v>
          </cell>
          <cell r="P363" t="str">
            <v xml:space="preserve"> </v>
          </cell>
          <cell r="Q363" t="str">
            <v>M</v>
          </cell>
          <cell r="T363" t="str">
            <v xml:space="preserve"> </v>
          </cell>
        </row>
        <row r="364">
          <cell r="A364" t="str">
            <v>87-77-0171</v>
          </cell>
          <cell r="B364" t="str">
            <v>фото</v>
          </cell>
          <cell r="C364" t="str">
            <v>Monster Ears</v>
          </cell>
          <cell r="D364" t="str">
            <v>большой</v>
          </cell>
          <cell r="E364">
            <v>150</v>
          </cell>
          <cell r="F364">
            <v>1.65</v>
          </cell>
          <cell r="G364">
            <v>2.0599999999999996</v>
          </cell>
          <cell r="I364">
            <v>0</v>
          </cell>
          <cell r="J364">
            <v>0</v>
          </cell>
          <cell r="K364" t="str">
            <v>-</v>
          </cell>
          <cell r="L364">
            <v>0</v>
          </cell>
          <cell r="M364" t="str">
            <v>Special Attention</v>
          </cell>
          <cell r="N364" t="str">
            <v>зеленый</v>
          </cell>
          <cell r="O364" t="str">
            <v xml:space="preserve"> </v>
          </cell>
          <cell r="P364" t="str">
            <v xml:space="preserve"> </v>
          </cell>
          <cell r="Q364" t="str">
            <v>M</v>
          </cell>
          <cell r="S364" t="str">
            <v>чашевидная</v>
          </cell>
          <cell r="T364" t="str">
            <v>ДА</v>
          </cell>
          <cell r="U364" t="str">
            <v>ДА</v>
          </cell>
        </row>
        <row r="365">
          <cell r="A365" t="str">
            <v>87-77-0319</v>
          </cell>
          <cell r="B365" t="str">
            <v>фото</v>
          </cell>
          <cell r="C365" t="str">
            <v>Monster Ears</v>
          </cell>
          <cell r="D365" t="str">
            <v>стандартный</v>
          </cell>
          <cell r="E365">
            <v>250</v>
          </cell>
          <cell r="F365">
            <v>1.41</v>
          </cell>
          <cell r="G365">
            <v>1.81</v>
          </cell>
          <cell r="I365">
            <v>0</v>
          </cell>
          <cell r="J365">
            <v>0</v>
          </cell>
          <cell r="K365" t="str">
            <v>-</v>
          </cell>
          <cell r="L365">
            <v>0</v>
          </cell>
          <cell r="M365" t="str">
            <v>Special Attention</v>
          </cell>
          <cell r="N365" t="str">
            <v>зеленый</v>
          </cell>
          <cell r="O365" t="str">
            <v xml:space="preserve"> </v>
          </cell>
          <cell r="P365" t="str">
            <v xml:space="preserve"> </v>
          </cell>
          <cell r="Q365" t="str">
            <v>M</v>
          </cell>
          <cell r="S365" t="str">
            <v>чашевидная</v>
          </cell>
          <cell r="T365" t="str">
            <v>ДА</v>
          </cell>
          <cell r="U365" t="str">
            <v>ДА</v>
          </cell>
        </row>
        <row r="366">
          <cell r="A366" t="str">
            <v>87-77-0506</v>
          </cell>
          <cell r="B366" t="str">
            <v>фото</v>
          </cell>
          <cell r="C366" t="str">
            <v>Monster Ears</v>
          </cell>
          <cell r="D366" t="str">
            <v>маленький</v>
          </cell>
          <cell r="E366">
            <v>500</v>
          </cell>
          <cell r="F366">
            <v>1.25</v>
          </cell>
          <cell r="G366">
            <v>1.65</v>
          </cell>
          <cell r="I366">
            <v>0</v>
          </cell>
          <cell r="J366">
            <v>0</v>
          </cell>
          <cell r="K366" t="str">
            <v>-</v>
          </cell>
          <cell r="L366">
            <v>0</v>
          </cell>
          <cell r="M366" t="str">
            <v>Special Attention</v>
          </cell>
          <cell r="N366" t="str">
            <v>зеленый</v>
          </cell>
          <cell r="O366" t="str">
            <v xml:space="preserve"> </v>
          </cell>
          <cell r="P366" t="str">
            <v xml:space="preserve"> </v>
          </cell>
          <cell r="Q366" t="str">
            <v>M</v>
          </cell>
          <cell r="S366" t="str">
            <v>чашевидная</v>
          </cell>
          <cell r="T366" t="str">
            <v>ДА</v>
          </cell>
          <cell r="U366" t="str">
            <v>ДА</v>
          </cell>
        </row>
        <row r="367">
          <cell r="A367" t="str">
            <v>87-77-0172</v>
          </cell>
          <cell r="B367" t="str">
            <v>фото</v>
          </cell>
          <cell r="C367" t="str">
            <v>Moody Blues</v>
          </cell>
          <cell r="D367" t="str">
            <v>большой</v>
          </cell>
          <cell r="E367">
            <v>150</v>
          </cell>
          <cell r="F367">
            <v>1.65</v>
          </cell>
          <cell r="G367">
            <v>2.0599999999999996</v>
          </cell>
          <cell r="I367">
            <v>0</v>
          </cell>
          <cell r="J367">
            <v>0</v>
          </cell>
          <cell r="K367" t="str">
            <v>-</v>
          </cell>
          <cell r="L367">
            <v>0</v>
          </cell>
          <cell r="N367" t="str">
            <v>голубой</v>
          </cell>
          <cell r="O367" t="str">
            <v xml:space="preserve"> </v>
          </cell>
          <cell r="P367" t="str">
            <v xml:space="preserve"> </v>
          </cell>
          <cell r="Q367" t="str">
            <v>M</v>
          </cell>
          <cell r="T367" t="str">
            <v xml:space="preserve"> </v>
          </cell>
        </row>
        <row r="368">
          <cell r="A368" t="str">
            <v>87-77-0320</v>
          </cell>
          <cell r="B368" t="str">
            <v>фото</v>
          </cell>
          <cell r="C368" t="str">
            <v>Moody Blues</v>
          </cell>
          <cell r="D368" t="str">
            <v>стандартный</v>
          </cell>
          <cell r="E368">
            <v>250</v>
          </cell>
          <cell r="F368">
            <v>1.41</v>
          </cell>
          <cell r="G368">
            <v>1.81</v>
          </cell>
          <cell r="I368">
            <v>0</v>
          </cell>
          <cell r="J368">
            <v>0</v>
          </cell>
          <cell r="K368" t="str">
            <v>-</v>
          </cell>
          <cell r="L368">
            <v>0</v>
          </cell>
          <cell r="N368" t="str">
            <v>голубой</v>
          </cell>
          <cell r="O368" t="str">
            <v xml:space="preserve"> </v>
          </cell>
          <cell r="P368" t="str">
            <v xml:space="preserve"> </v>
          </cell>
          <cell r="Q368" t="str">
            <v>M</v>
          </cell>
          <cell r="T368" t="str">
            <v xml:space="preserve"> </v>
          </cell>
        </row>
        <row r="369">
          <cell r="A369" t="str">
            <v>87-77-0507</v>
          </cell>
          <cell r="B369" t="str">
            <v>фото</v>
          </cell>
          <cell r="C369" t="str">
            <v>Moody Blues</v>
          </cell>
          <cell r="D369" t="str">
            <v>маленький</v>
          </cell>
          <cell r="E369">
            <v>500</v>
          </cell>
          <cell r="F369">
            <v>1.17</v>
          </cell>
          <cell r="G369">
            <v>1.57</v>
          </cell>
          <cell r="I369">
            <v>0</v>
          </cell>
          <cell r="J369">
            <v>0</v>
          </cell>
          <cell r="K369" t="str">
            <v>-</v>
          </cell>
          <cell r="L369">
            <v>0</v>
          </cell>
          <cell r="N369" t="str">
            <v>голубой</v>
          </cell>
          <cell r="O369" t="str">
            <v xml:space="preserve"> </v>
          </cell>
          <cell r="P369" t="str">
            <v xml:space="preserve"> </v>
          </cell>
          <cell r="Q369" t="str">
            <v>M</v>
          </cell>
          <cell r="T369" t="str">
            <v xml:space="preserve"> </v>
          </cell>
        </row>
        <row r="370">
          <cell r="A370" t="str">
            <v>87-77-0148</v>
          </cell>
          <cell r="B370" t="str">
            <v>фото</v>
          </cell>
          <cell r="C370" t="str">
            <v>Moon Split ®</v>
          </cell>
          <cell r="D370" t="str">
            <v>большой</v>
          </cell>
          <cell r="E370">
            <v>150</v>
          </cell>
          <cell r="F370">
            <v>1.25</v>
          </cell>
          <cell r="G370">
            <v>1.65</v>
          </cell>
          <cell r="I370">
            <v>0</v>
          </cell>
          <cell r="J370">
            <v>0</v>
          </cell>
          <cell r="K370" t="str">
            <v>-</v>
          </cell>
          <cell r="L370">
            <v>0</v>
          </cell>
          <cell r="N370" t="str">
            <v xml:space="preserve"> </v>
          </cell>
          <cell r="O370" t="str">
            <v>зеленый</v>
          </cell>
          <cell r="P370" t="str">
            <v>желтый</v>
          </cell>
          <cell r="Q370" t="str">
            <v>ML</v>
          </cell>
          <cell r="T370" t="str">
            <v xml:space="preserve"> </v>
          </cell>
        </row>
        <row r="371">
          <cell r="A371" t="str">
            <v>87-77-0321</v>
          </cell>
          <cell r="B371" t="str">
            <v>фото</v>
          </cell>
          <cell r="C371" t="str">
            <v>Moon Split ®</v>
          </cell>
          <cell r="D371" t="str">
            <v>стандартный</v>
          </cell>
          <cell r="E371">
            <v>250</v>
          </cell>
          <cell r="F371">
            <v>1.08</v>
          </cell>
          <cell r="G371">
            <v>1.49</v>
          </cell>
          <cell r="I371">
            <v>0</v>
          </cell>
          <cell r="J371">
            <v>0</v>
          </cell>
          <cell r="K371" t="str">
            <v>-</v>
          </cell>
          <cell r="L371">
            <v>0</v>
          </cell>
          <cell r="N371" t="str">
            <v xml:space="preserve"> </v>
          </cell>
          <cell r="O371" t="str">
            <v>зеленый</v>
          </cell>
          <cell r="P371" t="str">
            <v>желтый</v>
          </cell>
          <cell r="Q371" t="str">
            <v>ML</v>
          </cell>
          <cell r="T371" t="str">
            <v xml:space="preserve"> </v>
          </cell>
        </row>
        <row r="372">
          <cell r="A372" t="str">
            <v>87-77-0508</v>
          </cell>
          <cell r="B372" t="str">
            <v>фото</v>
          </cell>
          <cell r="C372" t="str">
            <v>Moon Split ®</v>
          </cell>
          <cell r="D372" t="str">
            <v>маленький</v>
          </cell>
          <cell r="E372">
            <v>500</v>
          </cell>
          <cell r="F372">
            <v>0.92</v>
          </cell>
          <cell r="G372">
            <v>1.33</v>
          </cell>
          <cell r="I372">
            <v>0</v>
          </cell>
          <cell r="J372">
            <v>0</v>
          </cell>
          <cell r="K372" t="str">
            <v>-</v>
          </cell>
          <cell r="L372">
            <v>0</v>
          </cell>
          <cell r="N372" t="str">
            <v xml:space="preserve"> </v>
          </cell>
          <cell r="O372" t="str">
            <v>зеленый</v>
          </cell>
          <cell r="P372" t="str">
            <v>желтый</v>
          </cell>
          <cell r="Q372" t="str">
            <v>ML</v>
          </cell>
          <cell r="T372" t="str">
            <v xml:space="preserve"> </v>
          </cell>
        </row>
        <row r="373">
          <cell r="A373" t="str">
            <v>87-77-0115</v>
          </cell>
          <cell r="B373" t="str">
            <v>фото</v>
          </cell>
          <cell r="C373" t="str">
            <v>Moonlight Sonata</v>
          </cell>
          <cell r="D373" t="str">
            <v>большой</v>
          </cell>
          <cell r="E373">
            <v>150</v>
          </cell>
          <cell r="F373">
            <v>0.92</v>
          </cell>
          <cell r="G373">
            <v>1.33</v>
          </cell>
          <cell r="I373">
            <v>0</v>
          </cell>
          <cell r="J373">
            <v>0</v>
          </cell>
          <cell r="K373" t="str">
            <v>-</v>
          </cell>
          <cell r="L373">
            <v>0</v>
          </cell>
          <cell r="N373" t="str">
            <v>голубой / зеленый</v>
          </cell>
          <cell r="O373" t="str">
            <v xml:space="preserve"> </v>
          </cell>
          <cell r="P373" t="str">
            <v xml:space="preserve"> </v>
          </cell>
          <cell r="Q373" t="str">
            <v>ML</v>
          </cell>
          <cell r="T373" t="str">
            <v xml:space="preserve"> </v>
          </cell>
        </row>
        <row r="374">
          <cell r="A374" t="str">
            <v>87-77-0322</v>
          </cell>
          <cell r="B374" t="str">
            <v>фото</v>
          </cell>
          <cell r="C374" t="str">
            <v>Moonlight Sonata</v>
          </cell>
          <cell r="D374" t="str">
            <v>стандартный</v>
          </cell>
          <cell r="E374">
            <v>250</v>
          </cell>
          <cell r="F374">
            <v>0.76</v>
          </cell>
          <cell r="G374">
            <v>1.17</v>
          </cell>
          <cell r="I374">
            <v>0</v>
          </cell>
          <cell r="J374">
            <v>0</v>
          </cell>
          <cell r="K374" t="str">
            <v>-</v>
          </cell>
          <cell r="L374">
            <v>0</v>
          </cell>
          <cell r="N374" t="str">
            <v>голубой / зеленый</v>
          </cell>
          <cell r="O374" t="str">
            <v xml:space="preserve"> </v>
          </cell>
          <cell r="P374" t="str">
            <v xml:space="preserve"> </v>
          </cell>
          <cell r="Q374" t="str">
            <v>ML</v>
          </cell>
          <cell r="T374" t="str">
            <v xml:space="preserve"> </v>
          </cell>
        </row>
        <row r="375">
          <cell r="A375" t="str">
            <v>87-77-0509</v>
          </cell>
          <cell r="B375" t="str">
            <v>фото</v>
          </cell>
          <cell r="C375" t="str">
            <v>Moonlight Sonata</v>
          </cell>
          <cell r="D375" t="str">
            <v>маленький</v>
          </cell>
          <cell r="E375">
            <v>500</v>
          </cell>
          <cell r="F375">
            <v>0.6</v>
          </cell>
          <cell r="G375">
            <v>1</v>
          </cell>
          <cell r="I375">
            <v>0</v>
          </cell>
          <cell r="J375">
            <v>0</v>
          </cell>
          <cell r="K375" t="str">
            <v>-</v>
          </cell>
          <cell r="L375">
            <v>0</v>
          </cell>
          <cell r="N375" t="str">
            <v>голубой / зеленый</v>
          </cell>
          <cell r="O375" t="str">
            <v xml:space="preserve"> </v>
          </cell>
          <cell r="P375" t="str">
            <v xml:space="preserve"> </v>
          </cell>
          <cell r="Q375" t="str">
            <v>ML</v>
          </cell>
          <cell r="T375" t="str">
            <v xml:space="preserve"> </v>
          </cell>
        </row>
        <row r="376">
          <cell r="A376" t="str">
            <v>87-77-0192</v>
          </cell>
          <cell r="B376" t="str">
            <v>фото</v>
          </cell>
          <cell r="C376" t="str">
            <v>Morning Light</v>
          </cell>
          <cell r="D376" t="str">
            <v>большой</v>
          </cell>
          <cell r="E376">
            <v>150</v>
          </cell>
          <cell r="F376">
            <v>2.2599999999999998</v>
          </cell>
          <cell r="G376">
            <v>2.6599999999999997</v>
          </cell>
          <cell r="I376">
            <v>0</v>
          </cell>
          <cell r="J376">
            <v>0</v>
          </cell>
          <cell r="K376" t="str">
            <v>-</v>
          </cell>
          <cell r="L376">
            <v>0</v>
          </cell>
          <cell r="N376" t="str">
            <v xml:space="preserve"> </v>
          </cell>
          <cell r="O376" t="str">
            <v>кремовый</v>
          </cell>
          <cell r="P376" t="str">
            <v>темно-зеленый</v>
          </cell>
          <cell r="Q376" t="str">
            <v>M</v>
          </cell>
          <cell r="T376" t="str">
            <v xml:space="preserve"> </v>
          </cell>
        </row>
        <row r="377">
          <cell r="A377" t="str">
            <v>87-77-0323</v>
          </cell>
          <cell r="B377" t="str">
            <v>фото</v>
          </cell>
          <cell r="C377" t="str">
            <v>Morning Light</v>
          </cell>
          <cell r="D377" t="str">
            <v>стандартный</v>
          </cell>
          <cell r="E377">
            <v>250</v>
          </cell>
          <cell r="F377">
            <v>1.85</v>
          </cell>
          <cell r="G377">
            <v>2.2599999999999998</v>
          </cell>
          <cell r="I377">
            <v>0</v>
          </cell>
          <cell r="J377">
            <v>0</v>
          </cell>
          <cell r="K377" t="str">
            <v>-</v>
          </cell>
          <cell r="L377">
            <v>0</v>
          </cell>
          <cell r="N377" t="str">
            <v xml:space="preserve"> </v>
          </cell>
          <cell r="O377" t="str">
            <v>кремовый</v>
          </cell>
          <cell r="P377" t="str">
            <v>темно-зеленый</v>
          </cell>
          <cell r="Q377" t="str">
            <v>M</v>
          </cell>
          <cell r="T377" t="str">
            <v xml:space="preserve"> </v>
          </cell>
        </row>
        <row r="378">
          <cell r="A378" t="str">
            <v>87-77-0510</v>
          </cell>
          <cell r="B378" t="str">
            <v>фото</v>
          </cell>
          <cell r="C378" t="str">
            <v>Morning Light</v>
          </cell>
          <cell r="D378" t="str">
            <v>маленький</v>
          </cell>
          <cell r="E378">
            <v>500</v>
          </cell>
          <cell r="F378">
            <v>1.61</v>
          </cell>
          <cell r="G378">
            <v>2.0199999999999996</v>
          </cell>
          <cell r="I378">
            <v>0</v>
          </cell>
          <cell r="J378">
            <v>0</v>
          </cell>
          <cell r="K378" t="str">
            <v>-</v>
          </cell>
          <cell r="L378">
            <v>0</v>
          </cell>
          <cell r="N378" t="str">
            <v xml:space="preserve"> </v>
          </cell>
          <cell r="O378" t="str">
            <v>кремовый</v>
          </cell>
          <cell r="P378" t="str">
            <v>темно-зеленый</v>
          </cell>
          <cell r="Q378" t="str">
            <v>M</v>
          </cell>
          <cell r="T378" t="str">
            <v xml:space="preserve"> </v>
          </cell>
        </row>
        <row r="379">
          <cell r="A379" t="str">
            <v>87-77-0173</v>
          </cell>
          <cell r="B379" t="str">
            <v>фото</v>
          </cell>
          <cell r="C379" t="str">
            <v>Morning Star</v>
          </cell>
          <cell r="D379" t="str">
            <v>большой</v>
          </cell>
          <cell r="E379">
            <v>150</v>
          </cell>
          <cell r="F379">
            <v>1.65</v>
          </cell>
          <cell r="G379">
            <v>2.0599999999999996</v>
          </cell>
          <cell r="I379">
            <v>0</v>
          </cell>
          <cell r="J379">
            <v>0</v>
          </cell>
          <cell r="K379" t="str">
            <v>-</v>
          </cell>
          <cell r="L379">
            <v>0</v>
          </cell>
          <cell r="M379" t="str">
            <v>Special Attention</v>
          </cell>
          <cell r="N379" t="str">
            <v xml:space="preserve"> </v>
          </cell>
          <cell r="O379" t="str">
            <v>желтый</v>
          </cell>
          <cell r="P379" t="str">
            <v>зеленый</v>
          </cell>
          <cell r="Q379" t="str">
            <v>M</v>
          </cell>
          <cell r="T379" t="str">
            <v xml:space="preserve"> </v>
          </cell>
          <cell r="U379" t="str">
            <v>ДА</v>
          </cell>
        </row>
        <row r="380">
          <cell r="A380" t="str">
            <v>87-77-0324</v>
          </cell>
          <cell r="B380" t="str">
            <v>фото</v>
          </cell>
          <cell r="C380" t="str">
            <v>Morning Star</v>
          </cell>
          <cell r="D380" t="str">
            <v>стандартный</v>
          </cell>
          <cell r="E380">
            <v>250</v>
          </cell>
          <cell r="F380">
            <v>1.41</v>
          </cell>
          <cell r="G380">
            <v>1.81</v>
          </cell>
          <cell r="I380">
            <v>0</v>
          </cell>
          <cell r="J380">
            <v>0</v>
          </cell>
          <cell r="K380" t="str">
            <v>-</v>
          </cell>
          <cell r="L380">
            <v>0</v>
          </cell>
          <cell r="M380" t="str">
            <v>Special Attention</v>
          </cell>
          <cell r="N380" t="str">
            <v xml:space="preserve"> </v>
          </cell>
          <cell r="O380" t="str">
            <v>желтый</v>
          </cell>
          <cell r="P380" t="str">
            <v>зеленый</v>
          </cell>
          <cell r="Q380" t="str">
            <v>M</v>
          </cell>
          <cell r="T380" t="str">
            <v xml:space="preserve"> </v>
          </cell>
          <cell r="U380" t="str">
            <v>ДА</v>
          </cell>
        </row>
        <row r="381">
          <cell r="A381" t="str">
            <v>87-77-0511</v>
          </cell>
          <cell r="B381" t="str">
            <v>фото</v>
          </cell>
          <cell r="C381" t="str">
            <v>Morning Star</v>
          </cell>
          <cell r="D381" t="str">
            <v>маленький</v>
          </cell>
          <cell r="E381">
            <v>500</v>
          </cell>
          <cell r="F381">
            <v>1.25</v>
          </cell>
          <cell r="G381">
            <v>1.65</v>
          </cell>
          <cell r="I381">
            <v>0</v>
          </cell>
          <cell r="J381">
            <v>0</v>
          </cell>
          <cell r="K381" t="str">
            <v>-</v>
          </cell>
          <cell r="L381">
            <v>0</v>
          </cell>
          <cell r="M381" t="str">
            <v>Special Attention</v>
          </cell>
          <cell r="N381" t="str">
            <v xml:space="preserve"> </v>
          </cell>
          <cell r="O381" t="str">
            <v>желтый</v>
          </cell>
          <cell r="P381" t="str">
            <v>зеленый</v>
          </cell>
          <cell r="Q381" t="str">
            <v>M</v>
          </cell>
          <cell r="T381" t="str">
            <v xml:space="preserve"> </v>
          </cell>
          <cell r="U381" t="str">
            <v>ДА</v>
          </cell>
        </row>
        <row r="382">
          <cell r="A382" t="str">
            <v>87-77-0134</v>
          </cell>
          <cell r="B382" t="str">
            <v>фото</v>
          </cell>
          <cell r="C382" t="str">
            <v>Night Before Christmas</v>
          </cell>
          <cell r="D382" t="str">
            <v>большой</v>
          </cell>
          <cell r="E382">
            <v>150</v>
          </cell>
          <cell r="F382">
            <v>1.08</v>
          </cell>
          <cell r="G382">
            <v>1.49</v>
          </cell>
          <cell r="I382">
            <v>0</v>
          </cell>
          <cell r="J382">
            <v>0</v>
          </cell>
          <cell r="K382" t="str">
            <v>-</v>
          </cell>
          <cell r="L382">
            <v>0</v>
          </cell>
          <cell r="N382" t="str">
            <v xml:space="preserve"> </v>
          </cell>
          <cell r="O382" t="str">
            <v>белый</v>
          </cell>
          <cell r="P382" t="str">
            <v>зеленый</v>
          </cell>
          <cell r="Q382" t="str">
            <v>ML</v>
          </cell>
          <cell r="T382" t="str">
            <v xml:space="preserve"> </v>
          </cell>
        </row>
        <row r="383">
          <cell r="A383" t="str">
            <v>87-77-0325</v>
          </cell>
          <cell r="B383" t="str">
            <v>фото</v>
          </cell>
          <cell r="C383" t="str">
            <v>Night Before Christmas</v>
          </cell>
          <cell r="D383" t="str">
            <v>стандартный</v>
          </cell>
          <cell r="E383">
            <v>250</v>
          </cell>
          <cell r="F383">
            <v>0.92</v>
          </cell>
          <cell r="G383">
            <v>1.33</v>
          </cell>
          <cell r="I383">
            <v>0</v>
          </cell>
          <cell r="J383">
            <v>0</v>
          </cell>
          <cell r="K383" t="str">
            <v>-</v>
          </cell>
          <cell r="L383">
            <v>0</v>
          </cell>
          <cell r="N383" t="str">
            <v xml:space="preserve"> </v>
          </cell>
          <cell r="O383" t="str">
            <v>белый</v>
          </cell>
          <cell r="P383" t="str">
            <v>зеленый</v>
          </cell>
          <cell r="Q383" t="str">
            <v>ML</v>
          </cell>
          <cell r="T383" t="str">
            <v xml:space="preserve"> </v>
          </cell>
        </row>
        <row r="384">
          <cell r="A384" t="str">
            <v>87-77-0512</v>
          </cell>
          <cell r="B384" t="str">
            <v>фото</v>
          </cell>
          <cell r="C384" t="str">
            <v>Night Before Christmas</v>
          </cell>
          <cell r="D384" t="str">
            <v>маленький</v>
          </cell>
          <cell r="E384">
            <v>500</v>
          </cell>
          <cell r="F384">
            <v>0.76</v>
          </cell>
          <cell r="G384">
            <v>1.17</v>
          </cell>
          <cell r="I384">
            <v>0</v>
          </cell>
          <cell r="J384">
            <v>0</v>
          </cell>
          <cell r="K384" t="str">
            <v>-</v>
          </cell>
          <cell r="L384">
            <v>0</v>
          </cell>
          <cell r="N384" t="str">
            <v xml:space="preserve"> </v>
          </cell>
          <cell r="O384" t="str">
            <v>белый</v>
          </cell>
          <cell r="P384" t="str">
            <v>зеленый</v>
          </cell>
          <cell r="Q384" t="str">
            <v>ML</v>
          </cell>
          <cell r="T384" t="str">
            <v xml:space="preserve"> </v>
          </cell>
        </row>
        <row r="385">
          <cell r="A385" t="str">
            <v>87-77-0149</v>
          </cell>
          <cell r="B385" t="str">
            <v>фото</v>
          </cell>
          <cell r="C385" t="str">
            <v>Northern Exposure</v>
          </cell>
          <cell r="D385" t="str">
            <v>большой</v>
          </cell>
          <cell r="E385">
            <v>150</v>
          </cell>
          <cell r="F385">
            <v>1.25</v>
          </cell>
          <cell r="G385">
            <v>1.65</v>
          </cell>
          <cell r="I385">
            <v>0</v>
          </cell>
          <cell r="J385">
            <v>0</v>
          </cell>
          <cell r="K385" t="str">
            <v>-</v>
          </cell>
          <cell r="L385">
            <v>0</v>
          </cell>
          <cell r="N385" t="str">
            <v xml:space="preserve"> </v>
          </cell>
          <cell r="O385" t="str">
            <v>голубой</v>
          </cell>
          <cell r="P385" t="str">
            <v>кремовый</v>
          </cell>
          <cell r="Q385" t="str">
            <v>ML</v>
          </cell>
          <cell r="S385" t="str">
            <v>морщинистая</v>
          </cell>
          <cell r="T385" t="str">
            <v xml:space="preserve"> </v>
          </cell>
        </row>
        <row r="386">
          <cell r="A386" t="str">
            <v>87-77-0326</v>
          </cell>
          <cell r="B386" t="str">
            <v>фото</v>
          </cell>
          <cell r="C386" t="str">
            <v>Northern Exposure</v>
          </cell>
          <cell r="D386" t="str">
            <v>стандартный</v>
          </cell>
          <cell r="E386">
            <v>250</v>
          </cell>
          <cell r="F386">
            <v>1.08</v>
          </cell>
          <cell r="G386">
            <v>1.49</v>
          </cell>
          <cell r="I386">
            <v>0</v>
          </cell>
          <cell r="J386">
            <v>0</v>
          </cell>
          <cell r="K386" t="str">
            <v>-</v>
          </cell>
          <cell r="L386">
            <v>0</v>
          </cell>
          <cell r="N386" t="str">
            <v xml:space="preserve"> </v>
          </cell>
          <cell r="O386" t="str">
            <v>голубой</v>
          </cell>
          <cell r="P386" t="str">
            <v>кремовый</v>
          </cell>
          <cell r="Q386" t="str">
            <v>ML</v>
          </cell>
          <cell r="S386" t="str">
            <v>морщинистая</v>
          </cell>
          <cell r="T386" t="str">
            <v xml:space="preserve"> </v>
          </cell>
        </row>
        <row r="387">
          <cell r="A387" t="str">
            <v>87-77-0513</v>
          </cell>
          <cell r="B387" t="str">
            <v>фото</v>
          </cell>
          <cell r="C387" t="str">
            <v>Northern Exposure</v>
          </cell>
          <cell r="D387" t="str">
            <v>маленький</v>
          </cell>
          <cell r="E387">
            <v>500</v>
          </cell>
          <cell r="F387">
            <v>0.92</v>
          </cell>
          <cell r="G387">
            <v>1.33</v>
          </cell>
          <cell r="I387">
            <v>0</v>
          </cell>
          <cell r="J387">
            <v>0</v>
          </cell>
          <cell r="K387" t="str">
            <v>-</v>
          </cell>
          <cell r="L387">
            <v>0</v>
          </cell>
          <cell r="N387" t="str">
            <v xml:space="preserve"> </v>
          </cell>
          <cell r="O387" t="str">
            <v>голубой</v>
          </cell>
          <cell r="P387" t="str">
            <v>кремовый</v>
          </cell>
          <cell r="Q387" t="str">
            <v>ML</v>
          </cell>
          <cell r="S387" t="str">
            <v>морщинистая</v>
          </cell>
          <cell r="T387" t="str">
            <v xml:space="preserve"> </v>
          </cell>
        </row>
        <row r="388">
          <cell r="A388" t="str">
            <v>87-77-0174</v>
          </cell>
          <cell r="B388" t="str">
            <v>фото</v>
          </cell>
          <cell r="C388" t="str">
            <v>Old Glory</v>
          </cell>
          <cell r="D388" t="str">
            <v>большой</v>
          </cell>
          <cell r="E388">
            <v>150</v>
          </cell>
          <cell r="F388">
            <v>1.65</v>
          </cell>
          <cell r="G388">
            <v>2.0599999999999996</v>
          </cell>
          <cell r="I388">
            <v>0</v>
          </cell>
          <cell r="J388">
            <v>0</v>
          </cell>
          <cell r="K388" t="str">
            <v>-</v>
          </cell>
          <cell r="L388">
            <v>0</v>
          </cell>
          <cell r="N388" t="str">
            <v xml:space="preserve"> </v>
          </cell>
          <cell r="O388" t="str">
            <v>желтый</v>
          </cell>
          <cell r="P388" t="str">
            <v>зеленый</v>
          </cell>
          <cell r="Q388" t="str">
            <v>M</v>
          </cell>
          <cell r="T388" t="str">
            <v xml:space="preserve"> </v>
          </cell>
        </row>
        <row r="389">
          <cell r="A389" t="str">
            <v>87-77-0327</v>
          </cell>
          <cell r="B389" t="str">
            <v>фото</v>
          </cell>
          <cell r="C389" t="str">
            <v>Old Glory</v>
          </cell>
          <cell r="D389" t="str">
            <v>стандартный</v>
          </cell>
          <cell r="E389">
            <v>250</v>
          </cell>
          <cell r="F389">
            <v>1.41</v>
          </cell>
          <cell r="G389">
            <v>1.81</v>
          </cell>
          <cell r="I389">
            <v>0</v>
          </cell>
          <cell r="J389">
            <v>0</v>
          </cell>
          <cell r="K389" t="str">
            <v>-</v>
          </cell>
          <cell r="L389">
            <v>0</v>
          </cell>
          <cell r="N389" t="str">
            <v xml:space="preserve"> </v>
          </cell>
          <cell r="O389" t="str">
            <v>желтый</v>
          </cell>
          <cell r="P389" t="str">
            <v>зеленый</v>
          </cell>
          <cell r="Q389" t="str">
            <v>M</v>
          </cell>
          <cell r="T389" t="str">
            <v xml:space="preserve"> </v>
          </cell>
        </row>
        <row r="390">
          <cell r="A390" t="str">
            <v>87-77-0514</v>
          </cell>
          <cell r="B390" t="str">
            <v>фото</v>
          </cell>
          <cell r="C390" t="str">
            <v>Old Glory</v>
          </cell>
          <cell r="D390" t="str">
            <v>маленький</v>
          </cell>
          <cell r="E390">
            <v>500</v>
          </cell>
          <cell r="F390">
            <v>1.25</v>
          </cell>
          <cell r="G390">
            <v>1.65</v>
          </cell>
          <cell r="I390">
            <v>0</v>
          </cell>
          <cell r="J390">
            <v>0</v>
          </cell>
          <cell r="K390" t="str">
            <v>-</v>
          </cell>
          <cell r="L390">
            <v>0</v>
          </cell>
          <cell r="N390" t="str">
            <v xml:space="preserve"> </v>
          </cell>
          <cell r="O390" t="str">
            <v>желтый</v>
          </cell>
          <cell r="P390" t="str">
            <v>зеленый</v>
          </cell>
          <cell r="Q390" t="str">
            <v>M</v>
          </cell>
          <cell r="T390" t="str">
            <v xml:space="preserve"> </v>
          </cell>
        </row>
        <row r="391">
          <cell r="A391" t="str">
            <v>87-77-0150</v>
          </cell>
          <cell r="B391" t="str">
            <v>фото</v>
          </cell>
          <cell r="C391" t="str">
            <v>Olive Bailey Langdon</v>
          </cell>
          <cell r="D391" t="str">
            <v>большой</v>
          </cell>
          <cell r="E391">
            <v>150</v>
          </cell>
          <cell r="F391">
            <v>1.25</v>
          </cell>
          <cell r="G391">
            <v>1.65</v>
          </cell>
          <cell r="I391">
            <v>0</v>
          </cell>
          <cell r="J391">
            <v>0</v>
          </cell>
          <cell r="K391" t="str">
            <v>-</v>
          </cell>
          <cell r="L391">
            <v>0</v>
          </cell>
          <cell r="N391" t="str">
            <v xml:space="preserve"> </v>
          </cell>
          <cell r="O391" t="str">
            <v>голубой</v>
          </cell>
          <cell r="P391" t="str">
            <v>желтый</v>
          </cell>
          <cell r="Q391" t="str">
            <v>L</v>
          </cell>
          <cell r="T391" t="str">
            <v xml:space="preserve"> </v>
          </cell>
        </row>
        <row r="392">
          <cell r="A392" t="str">
            <v>87-77-0328</v>
          </cell>
          <cell r="B392" t="str">
            <v>фото</v>
          </cell>
          <cell r="C392" t="str">
            <v>Olive Bailey Langdon</v>
          </cell>
          <cell r="D392" t="str">
            <v>стандартный</v>
          </cell>
          <cell r="E392">
            <v>250</v>
          </cell>
          <cell r="F392">
            <v>1.08</v>
          </cell>
          <cell r="G392">
            <v>1.49</v>
          </cell>
          <cell r="I392">
            <v>0</v>
          </cell>
          <cell r="J392">
            <v>0</v>
          </cell>
          <cell r="K392" t="str">
            <v>-</v>
          </cell>
          <cell r="L392">
            <v>0</v>
          </cell>
          <cell r="N392" t="str">
            <v xml:space="preserve"> </v>
          </cell>
          <cell r="O392" t="str">
            <v>голубой</v>
          </cell>
          <cell r="P392" t="str">
            <v>желтый</v>
          </cell>
          <cell r="Q392" t="str">
            <v>L</v>
          </cell>
          <cell r="T392" t="str">
            <v xml:space="preserve"> </v>
          </cell>
        </row>
        <row r="393">
          <cell r="A393" t="str">
            <v>87-77-0515</v>
          </cell>
          <cell r="B393" t="str">
            <v>фото</v>
          </cell>
          <cell r="C393" t="str">
            <v>Olive Bailey Langdon</v>
          </cell>
          <cell r="D393" t="str">
            <v>маленький</v>
          </cell>
          <cell r="E393">
            <v>500</v>
          </cell>
          <cell r="F393">
            <v>0.92</v>
          </cell>
          <cell r="G393">
            <v>1.33</v>
          </cell>
          <cell r="I393">
            <v>0</v>
          </cell>
          <cell r="J393">
            <v>0</v>
          </cell>
          <cell r="K393" t="str">
            <v>-</v>
          </cell>
          <cell r="L393">
            <v>0</v>
          </cell>
          <cell r="N393" t="str">
            <v xml:space="preserve"> </v>
          </cell>
          <cell r="O393" t="str">
            <v>голубой</v>
          </cell>
          <cell r="P393" t="str">
            <v>желтый</v>
          </cell>
          <cell r="Q393" t="str">
            <v>L</v>
          </cell>
          <cell r="T393" t="str">
            <v xml:space="preserve"> </v>
          </cell>
        </row>
        <row r="394">
          <cell r="A394" t="str">
            <v>87-77-0329</v>
          </cell>
          <cell r="B394" t="str">
            <v>фото</v>
          </cell>
          <cell r="C394" t="str">
            <v>Orange Marmalade</v>
          </cell>
          <cell r="D394" t="str">
            <v>стандартный</v>
          </cell>
          <cell r="E394">
            <v>250</v>
          </cell>
          <cell r="F394">
            <v>1.65</v>
          </cell>
          <cell r="G394">
            <v>2.0599999999999996</v>
          </cell>
          <cell r="I394">
            <v>0</v>
          </cell>
          <cell r="J394">
            <v>0</v>
          </cell>
          <cell r="K394" t="str">
            <v>-</v>
          </cell>
          <cell r="L394">
            <v>0</v>
          </cell>
          <cell r="M394" t="str">
            <v>Special Attention</v>
          </cell>
          <cell r="N394" t="str">
            <v xml:space="preserve"> </v>
          </cell>
          <cell r="O394" t="str">
            <v>золотой</v>
          </cell>
          <cell r="P394" t="str">
            <v>зеленый</v>
          </cell>
          <cell r="Q394" t="str">
            <v>ML</v>
          </cell>
          <cell r="T394" t="str">
            <v xml:space="preserve"> </v>
          </cell>
        </row>
        <row r="395">
          <cell r="A395" t="str">
            <v>87-77-0516</v>
          </cell>
          <cell r="B395" t="str">
            <v>фото</v>
          </cell>
          <cell r="C395" t="str">
            <v>Orange Marmalade</v>
          </cell>
          <cell r="D395" t="str">
            <v>маленький</v>
          </cell>
          <cell r="E395">
            <v>500</v>
          </cell>
          <cell r="F395">
            <v>1.41</v>
          </cell>
          <cell r="G395">
            <v>1.81</v>
          </cell>
          <cell r="I395">
            <v>0</v>
          </cell>
          <cell r="J395">
            <v>0</v>
          </cell>
          <cell r="K395" t="str">
            <v>-</v>
          </cell>
          <cell r="L395">
            <v>0</v>
          </cell>
          <cell r="M395" t="str">
            <v>Special Attention</v>
          </cell>
          <cell r="N395" t="str">
            <v xml:space="preserve"> </v>
          </cell>
          <cell r="O395" t="str">
            <v>золотой</v>
          </cell>
          <cell r="P395" t="str">
            <v>зеленый</v>
          </cell>
          <cell r="Q395" t="str">
            <v>ML</v>
          </cell>
          <cell r="T395" t="str">
            <v xml:space="preserve"> </v>
          </cell>
        </row>
        <row r="396">
          <cell r="A396" t="str">
            <v>87-77-0151</v>
          </cell>
          <cell r="B396" t="str">
            <v>фото</v>
          </cell>
          <cell r="C396" t="str">
            <v>Orion's Belt</v>
          </cell>
          <cell r="D396" t="str">
            <v>большой</v>
          </cell>
          <cell r="E396">
            <v>150</v>
          </cell>
          <cell r="F396">
            <v>1.25</v>
          </cell>
          <cell r="G396">
            <v>1.65</v>
          </cell>
          <cell r="I396">
            <v>0</v>
          </cell>
          <cell r="J396">
            <v>0</v>
          </cell>
          <cell r="K396" t="str">
            <v>-</v>
          </cell>
          <cell r="L396">
            <v>0</v>
          </cell>
          <cell r="N396" t="str">
            <v xml:space="preserve"> </v>
          </cell>
          <cell r="O396" t="str">
            <v>сине-зеленый</v>
          </cell>
          <cell r="P396" t="str">
            <v>белый</v>
          </cell>
          <cell r="Q396" t="str">
            <v>M</v>
          </cell>
          <cell r="S396" t="str">
            <v>сердцевидной формы</v>
          </cell>
          <cell r="T396" t="str">
            <v xml:space="preserve"> </v>
          </cell>
        </row>
        <row r="397">
          <cell r="A397" t="str">
            <v>87-77-0330</v>
          </cell>
          <cell r="B397" t="str">
            <v>фото</v>
          </cell>
          <cell r="C397" t="str">
            <v>Orion's Belt</v>
          </cell>
          <cell r="D397" t="str">
            <v>стандартный</v>
          </cell>
          <cell r="E397">
            <v>250</v>
          </cell>
          <cell r="F397">
            <v>1.08</v>
          </cell>
          <cell r="G397">
            <v>1.49</v>
          </cell>
          <cell r="I397">
            <v>0</v>
          </cell>
          <cell r="J397">
            <v>0</v>
          </cell>
          <cell r="K397" t="str">
            <v>-</v>
          </cell>
          <cell r="L397">
            <v>0</v>
          </cell>
          <cell r="N397" t="str">
            <v xml:space="preserve"> </v>
          </cell>
          <cell r="O397" t="str">
            <v>сине-зеленый</v>
          </cell>
          <cell r="P397" t="str">
            <v>белый</v>
          </cell>
          <cell r="Q397" t="str">
            <v>M</v>
          </cell>
          <cell r="S397" t="str">
            <v>сердцевидной формы</v>
          </cell>
          <cell r="T397" t="str">
            <v xml:space="preserve"> </v>
          </cell>
        </row>
        <row r="398">
          <cell r="A398" t="str">
            <v>87-77-0517</v>
          </cell>
          <cell r="B398" t="str">
            <v>фото</v>
          </cell>
          <cell r="C398" t="str">
            <v>Orion's Belt</v>
          </cell>
          <cell r="D398" t="str">
            <v>маленький</v>
          </cell>
          <cell r="E398">
            <v>500</v>
          </cell>
          <cell r="F398">
            <v>0.92</v>
          </cell>
          <cell r="G398">
            <v>1.33</v>
          </cell>
          <cell r="I398">
            <v>0</v>
          </cell>
          <cell r="J398">
            <v>0</v>
          </cell>
          <cell r="K398" t="str">
            <v>-</v>
          </cell>
          <cell r="L398">
            <v>0</v>
          </cell>
          <cell r="N398" t="str">
            <v xml:space="preserve"> </v>
          </cell>
          <cell r="O398" t="str">
            <v>сине-зеленый</v>
          </cell>
          <cell r="P398" t="str">
            <v>белый</v>
          </cell>
          <cell r="Q398" t="str">
            <v>M</v>
          </cell>
          <cell r="S398" t="str">
            <v>сердцевидной формы</v>
          </cell>
          <cell r="T398" t="str">
            <v xml:space="preserve"> </v>
          </cell>
        </row>
        <row r="399">
          <cell r="A399" t="str">
            <v>87-77-0331</v>
          </cell>
          <cell r="B399" t="str">
            <v>фото</v>
          </cell>
          <cell r="C399" t="str">
            <v>Paisley Border</v>
          </cell>
          <cell r="D399" t="str">
            <v>стандартный</v>
          </cell>
          <cell r="E399">
            <v>250</v>
          </cell>
          <cell r="F399">
            <v>2.0599999999999996</v>
          </cell>
          <cell r="G399">
            <v>2.46</v>
          </cell>
          <cell r="I399">
            <v>0</v>
          </cell>
          <cell r="J399">
            <v>0</v>
          </cell>
          <cell r="K399" t="str">
            <v>-</v>
          </cell>
          <cell r="L399">
            <v>0</v>
          </cell>
          <cell r="N399" t="str">
            <v xml:space="preserve"> </v>
          </cell>
          <cell r="O399" t="str">
            <v>зеленый</v>
          </cell>
          <cell r="P399" t="str">
            <v>желтый</v>
          </cell>
          <cell r="Q399" t="str">
            <v>M</v>
          </cell>
          <cell r="T399" t="str">
            <v xml:space="preserve"> </v>
          </cell>
        </row>
        <row r="400">
          <cell r="A400" t="str">
            <v>87-77-0332</v>
          </cell>
          <cell r="B400" t="str">
            <v>фото</v>
          </cell>
          <cell r="C400" t="str">
            <v>Paradigm</v>
          </cell>
          <cell r="D400" t="str">
            <v>стандартный</v>
          </cell>
          <cell r="E400">
            <v>250</v>
          </cell>
          <cell r="F400">
            <v>1.08</v>
          </cell>
          <cell r="G400">
            <v>1.49</v>
          </cell>
          <cell r="I400">
            <v>0</v>
          </cell>
          <cell r="J400">
            <v>0</v>
          </cell>
          <cell r="K400" t="str">
            <v>-</v>
          </cell>
          <cell r="L400">
            <v>0</v>
          </cell>
          <cell r="N400" t="str">
            <v xml:space="preserve"> </v>
          </cell>
          <cell r="O400" t="str">
            <v>белый</v>
          </cell>
          <cell r="P400" t="str">
            <v>зеленый</v>
          </cell>
          <cell r="Q400" t="str">
            <v>ML</v>
          </cell>
          <cell r="T400" t="str">
            <v xml:space="preserve"> </v>
          </cell>
        </row>
        <row r="401">
          <cell r="A401" t="str">
            <v>87-77-2185</v>
          </cell>
          <cell r="B401" t="str">
            <v>фото</v>
          </cell>
          <cell r="C401" t="str">
            <v>Paradigm</v>
          </cell>
          <cell r="D401" t="str">
            <v>маленький</v>
          </cell>
          <cell r="E401">
            <v>500</v>
          </cell>
          <cell r="F401">
            <v>0.92</v>
          </cell>
          <cell r="G401">
            <v>1.33</v>
          </cell>
          <cell r="I401">
            <v>0</v>
          </cell>
          <cell r="J401">
            <v>0</v>
          </cell>
          <cell r="K401" t="str">
            <v>-</v>
          </cell>
          <cell r="L401">
            <v>0</v>
          </cell>
          <cell r="N401" t="str">
            <v xml:space="preserve"> </v>
          </cell>
          <cell r="O401" t="str">
            <v xml:space="preserve"> </v>
          </cell>
          <cell r="P401" t="str">
            <v xml:space="preserve"> </v>
          </cell>
          <cell r="Q401" t="str">
            <v>ML</v>
          </cell>
          <cell r="T401" t="str">
            <v xml:space="preserve"> </v>
          </cell>
        </row>
        <row r="402">
          <cell r="A402" t="str">
            <v>87-77-0333</v>
          </cell>
          <cell r="B402" t="str">
            <v>фото</v>
          </cell>
          <cell r="C402" t="str">
            <v>Party Popper</v>
          </cell>
          <cell r="D402" t="str">
            <v>стандартный</v>
          </cell>
          <cell r="E402">
            <v>250</v>
          </cell>
          <cell r="F402">
            <v>1.65</v>
          </cell>
          <cell r="G402">
            <v>2.0599999999999996</v>
          </cell>
          <cell r="I402">
            <v>0</v>
          </cell>
          <cell r="J402">
            <v>0</v>
          </cell>
          <cell r="K402" t="str">
            <v>-</v>
          </cell>
          <cell r="L402">
            <v>0</v>
          </cell>
          <cell r="N402" t="str">
            <v xml:space="preserve"> </v>
          </cell>
          <cell r="O402" t="str">
            <v>белый</v>
          </cell>
          <cell r="P402" t="str">
            <v>голубой</v>
          </cell>
          <cell r="Q402" t="str">
            <v>M</v>
          </cell>
          <cell r="T402" t="str">
            <v xml:space="preserve"> </v>
          </cell>
          <cell r="U402" t="str">
            <v>ДА</v>
          </cell>
        </row>
        <row r="403">
          <cell r="A403" t="str">
            <v>87-77-0518</v>
          </cell>
          <cell r="B403" t="str">
            <v>фото</v>
          </cell>
          <cell r="C403" t="str">
            <v>Party Popper</v>
          </cell>
          <cell r="D403" t="str">
            <v>маленький</v>
          </cell>
          <cell r="E403">
            <v>500</v>
          </cell>
          <cell r="F403">
            <v>1.41</v>
          </cell>
          <cell r="G403">
            <v>1.81</v>
          </cell>
          <cell r="I403">
            <v>0</v>
          </cell>
          <cell r="J403">
            <v>0</v>
          </cell>
          <cell r="K403" t="str">
            <v>-</v>
          </cell>
          <cell r="L403">
            <v>0</v>
          </cell>
          <cell r="N403" t="str">
            <v xml:space="preserve"> </v>
          </cell>
          <cell r="O403" t="str">
            <v>белый</v>
          </cell>
          <cell r="P403" t="str">
            <v>голубой</v>
          </cell>
          <cell r="Q403" t="str">
            <v>M</v>
          </cell>
          <cell r="T403" t="str">
            <v xml:space="preserve"> </v>
          </cell>
          <cell r="U403" t="str">
            <v>ДА</v>
          </cell>
        </row>
        <row r="404">
          <cell r="A404" t="str">
            <v>87-77-0175</v>
          </cell>
          <cell r="B404" t="str">
            <v>фото</v>
          </cell>
          <cell r="C404" t="str">
            <v>Pathfinder</v>
          </cell>
          <cell r="D404" t="str">
            <v>большой</v>
          </cell>
          <cell r="E404">
            <v>150</v>
          </cell>
          <cell r="F404">
            <v>1.65</v>
          </cell>
          <cell r="G404">
            <v>2.0599999999999996</v>
          </cell>
          <cell r="I404">
            <v>0</v>
          </cell>
          <cell r="J404">
            <v>0</v>
          </cell>
          <cell r="K404" t="str">
            <v>-</v>
          </cell>
          <cell r="L404">
            <v>0</v>
          </cell>
          <cell r="N404" t="str">
            <v xml:space="preserve"> </v>
          </cell>
          <cell r="O404" t="str">
            <v>белый</v>
          </cell>
          <cell r="P404" t="str">
            <v>зеленый</v>
          </cell>
          <cell r="Q404" t="str">
            <v>M</v>
          </cell>
          <cell r="S404" t="str">
            <v>пятнистая</v>
          </cell>
          <cell r="T404" t="str">
            <v xml:space="preserve"> </v>
          </cell>
        </row>
        <row r="405">
          <cell r="A405" t="str">
            <v>87-77-0334</v>
          </cell>
          <cell r="B405" t="str">
            <v>фото</v>
          </cell>
          <cell r="C405" t="str">
            <v>Pathfinder</v>
          </cell>
          <cell r="D405" t="str">
            <v>стандартный</v>
          </cell>
          <cell r="E405">
            <v>250</v>
          </cell>
          <cell r="F405">
            <v>1.41</v>
          </cell>
          <cell r="G405">
            <v>1.81</v>
          </cell>
          <cell r="I405">
            <v>0</v>
          </cell>
          <cell r="J405">
            <v>0</v>
          </cell>
          <cell r="K405" t="str">
            <v>-</v>
          </cell>
          <cell r="L405">
            <v>0</v>
          </cell>
          <cell r="N405" t="str">
            <v xml:space="preserve"> </v>
          </cell>
          <cell r="O405" t="str">
            <v>белый</v>
          </cell>
          <cell r="P405" t="str">
            <v>зеленый</v>
          </cell>
          <cell r="Q405" t="str">
            <v>M</v>
          </cell>
          <cell r="S405" t="str">
            <v>пятнистая</v>
          </cell>
          <cell r="T405" t="str">
            <v xml:space="preserve"> </v>
          </cell>
        </row>
        <row r="406">
          <cell r="A406" t="str">
            <v>87-77-0519</v>
          </cell>
          <cell r="B406" t="str">
            <v>фото</v>
          </cell>
          <cell r="C406" t="str">
            <v>Pathfinder</v>
          </cell>
          <cell r="D406" t="str">
            <v>маленький</v>
          </cell>
          <cell r="E406">
            <v>500</v>
          </cell>
          <cell r="F406">
            <v>1.17</v>
          </cell>
          <cell r="G406">
            <v>1.57</v>
          </cell>
          <cell r="I406">
            <v>0</v>
          </cell>
          <cell r="J406">
            <v>0</v>
          </cell>
          <cell r="K406" t="str">
            <v>-</v>
          </cell>
          <cell r="L406">
            <v>0</v>
          </cell>
          <cell r="N406" t="str">
            <v xml:space="preserve"> </v>
          </cell>
          <cell r="O406" t="str">
            <v>белый</v>
          </cell>
          <cell r="P406" t="str">
            <v>зеленый</v>
          </cell>
          <cell r="Q406" t="str">
            <v>M</v>
          </cell>
          <cell r="S406" t="str">
            <v>пятнистая</v>
          </cell>
          <cell r="T406" t="str">
            <v xml:space="preserve"> </v>
          </cell>
        </row>
        <row r="407">
          <cell r="A407" t="str">
            <v>87-77-0336</v>
          </cell>
          <cell r="B407" t="str">
            <v>фото</v>
          </cell>
          <cell r="C407" t="str">
            <v>Paul Revere</v>
          </cell>
          <cell r="D407" t="str">
            <v>стандартный</v>
          </cell>
          <cell r="E407">
            <v>250</v>
          </cell>
          <cell r="F407">
            <v>1.65</v>
          </cell>
          <cell r="G407">
            <v>2.0599999999999996</v>
          </cell>
          <cell r="I407">
            <v>0</v>
          </cell>
          <cell r="J407">
            <v>0</v>
          </cell>
          <cell r="K407" t="str">
            <v>-</v>
          </cell>
          <cell r="L407">
            <v>0</v>
          </cell>
          <cell r="N407" t="str">
            <v xml:space="preserve"> </v>
          </cell>
          <cell r="O407" t="str">
            <v>белый</v>
          </cell>
          <cell r="P407" t="str">
            <v>темно-зеленый</v>
          </cell>
          <cell r="Q407" t="str">
            <v>M</v>
          </cell>
          <cell r="T407" t="str">
            <v xml:space="preserve"> </v>
          </cell>
        </row>
        <row r="408">
          <cell r="A408" t="str">
            <v>87-77-0521</v>
          </cell>
          <cell r="B408" t="str">
            <v>фото</v>
          </cell>
          <cell r="C408" t="str">
            <v>Paul Revere</v>
          </cell>
          <cell r="D408" t="str">
            <v>маленький</v>
          </cell>
          <cell r="E408">
            <v>500</v>
          </cell>
          <cell r="F408">
            <v>1.41</v>
          </cell>
          <cell r="G408">
            <v>1.81</v>
          </cell>
          <cell r="I408">
            <v>0</v>
          </cell>
          <cell r="J408">
            <v>0</v>
          </cell>
          <cell r="K408" t="str">
            <v>-</v>
          </cell>
          <cell r="L408">
            <v>0</v>
          </cell>
          <cell r="N408" t="str">
            <v xml:space="preserve"> </v>
          </cell>
          <cell r="O408" t="str">
            <v>белый</v>
          </cell>
          <cell r="P408" t="str">
            <v>темно-зеленый</v>
          </cell>
          <cell r="Q408" t="str">
            <v>M</v>
          </cell>
          <cell r="T408" t="str">
            <v xml:space="preserve"> </v>
          </cell>
        </row>
        <row r="409">
          <cell r="A409" t="str">
            <v>87-77-0339</v>
          </cell>
          <cell r="B409" t="str">
            <v>фото</v>
          </cell>
          <cell r="C409" t="str">
            <v>Pin-Up</v>
          </cell>
          <cell r="D409" t="str">
            <v>стандартный</v>
          </cell>
          <cell r="E409">
            <v>250</v>
          </cell>
          <cell r="F409">
            <v>2.0599999999999996</v>
          </cell>
          <cell r="G409">
            <v>2.46</v>
          </cell>
          <cell r="I409">
            <v>0</v>
          </cell>
          <cell r="J409">
            <v>0</v>
          </cell>
          <cell r="K409" t="str">
            <v>-</v>
          </cell>
          <cell r="L409">
            <v>0</v>
          </cell>
          <cell r="N409" t="str">
            <v xml:space="preserve"> </v>
          </cell>
          <cell r="O409" t="str">
            <v>кремовый</v>
          </cell>
          <cell r="P409" t="str">
            <v>сине-зеленый</v>
          </cell>
          <cell r="Q409" t="str">
            <v>M</v>
          </cell>
          <cell r="T409" t="str">
            <v xml:space="preserve"> </v>
          </cell>
        </row>
        <row r="410">
          <cell r="A410" t="str">
            <v>87-77-0073</v>
          </cell>
          <cell r="B410" t="str">
            <v>фото</v>
          </cell>
          <cell r="C410" t="str">
            <v>Pizzazz</v>
          </cell>
          <cell r="D410" t="str">
            <v>большой</v>
          </cell>
          <cell r="E410">
            <v>150</v>
          </cell>
          <cell r="F410">
            <v>0.52</v>
          </cell>
          <cell r="G410">
            <v>0.92</v>
          </cell>
          <cell r="I410">
            <v>0</v>
          </cell>
          <cell r="J410">
            <v>0</v>
          </cell>
          <cell r="K410" t="str">
            <v>-</v>
          </cell>
          <cell r="L410">
            <v>0</v>
          </cell>
          <cell r="N410" t="str">
            <v xml:space="preserve"> </v>
          </cell>
          <cell r="O410" t="str">
            <v>голубой</v>
          </cell>
          <cell r="P410" t="str">
            <v>кремовый</v>
          </cell>
          <cell r="Q410" t="str">
            <v>M</v>
          </cell>
          <cell r="T410" t="str">
            <v xml:space="preserve"> </v>
          </cell>
        </row>
        <row r="411">
          <cell r="A411" t="str">
            <v>87-77-0340</v>
          </cell>
          <cell r="B411" t="str">
            <v>фото</v>
          </cell>
          <cell r="C411" t="str">
            <v>Pizzazz</v>
          </cell>
          <cell r="D411" t="str">
            <v>стандартный</v>
          </cell>
          <cell r="E411">
            <v>250</v>
          </cell>
          <cell r="F411">
            <v>0.46</v>
          </cell>
          <cell r="G411">
            <v>0.87</v>
          </cell>
          <cell r="I411">
            <v>0</v>
          </cell>
          <cell r="J411">
            <v>0</v>
          </cell>
          <cell r="K411" t="str">
            <v>-</v>
          </cell>
          <cell r="L411">
            <v>0</v>
          </cell>
          <cell r="N411" t="str">
            <v xml:space="preserve"> </v>
          </cell>
          <cell r="O411" t="str">
            <v>голубой</v>
          </cell>
          <cell r="P411" t="str">
            <v>кремовый</v>
          </cell>
          <cell r="Q411" t="str">
            <v>M</v>
          </cell>
          <cell r="T411" t="str">
            <v xml:space="preserve"> </v>
          </cell>
        </row>
        <row r="412">
          <cell r="A412" t="str">
            <v>87-77-0524</v>
          </cell>
          <cell r="B412" t="str">
            <v>фото</v>
          </cell>
          <cell r="C412" t="str">
            <v>Pizzazz</v>
          </cell>
          <cell r="D412" t="str">
            <v>маленький</v>
          </cell>
          <cell r="E412">
            <v>500</v>
          </cell>
          <cell r="F412">
            <v>0.36</v>
          </cell>
          <cell r="G412">
            <v>0.76</v>
          </cell>
          <cell r="I412">
            <v>0</v>
          </cell>
          <cell r="J412">
            <v>0</v>
          </cell>
          <cell r="K412" t="str">
            <v>-</v>
          </cell>
          <cell r="L412">
            <v>0</v>
          </cell>
          <cell r="N412" t="str">
            <v xml:space="preserve"> </v>
          </cell>
          <cell r="O412" t="str">
            <v>голубой</v>
          </cell>
          <cell r="P412" t="str">
            <v>кремовый</v>
          </cell>
          <cell r="Q412" t="str">
            <v>M</v>
          </cell>
          <cell r="T412" t="str">
            <v xml:space="preserve"> </v>
          </cell>
        </row>
        <row r="413">
          <cell r="A413" t="str">
            <v>87-77-0193</v>
          </cell>
          <cell r="B413" t="str">
            <v>фото</v>
          </cell>
          <cell r="C413" t="str">
            <v>Plantaginea Grandiflora</v>
          </cell>
          <cell r="D413" t="str">
            <v>большой</v>
          </cell>
          <cell r="E413">
            <v>150</v>
          </cell>
          <cell r="F413">
            <v>2.0599999999999996</v>
          </cell>
          <cell r="G413">
            <v>2.46</v>
          </cell>
          <cell r="I413">
            <v>0</v>
          </cell>
          <cell r="J413">
            <v>0</v>
          </cell>
          <cell r="K413" t="str">
            <v>-</v>
          </cell>
          <cell r="L413">
            <v>0</v>
          </cell>
          <cell r="N413" t="str">
            <v>светло-зеленый</v>
          </cell>
          <cell r="O413" t="str">
            <v xml:space="preserve"> </v>
          </cell>
          <cell r="P413" t="str">
            <v xml:space="preserve"> </v>
          </cell>
          <cell r="Q413" t="str">
            <v>ML</v>
          </cell>
          <cell r="R413" t="str">
            <v>да</v>
          </cell>
          <cell r="T413" t="str">
            <v>ДА</v>
          </cell>
        </row>
        <row r="414">
          <cell r="A414" t="str">
            <v>87-77-0341</v>
          </cell>
          <cell r="B414" t="str">
            <v>фото</v>
          </cell>
          <cell r="C414" t="str">
            <v>Plantaginea Grandiflora</v>
          </cell>
          <cell r="D414" t="str">
            <v>стандартный</v>
          </cell>
          <cell r="E414">
            <v>250</v>
          </cell>
          <cell r="F414">
            <v>1.65</v>
          </cell>
          <cell r="G414">
            <v>2.0599999999999996</v>
          </cell>
          <cell r="I414">
            <v>0</v>
          </cell>
          <cell r="J414">
            <v>0</v>
          </cell>
          <cell r="K414" t="str">
            <v>-</v>
          </cell>
          <cell r="L414">
            <v>0</v>
          </cell>
          <cell r="N414" t="str">
            <v>светло-зеленый</v>
          </cell>
          <cell r="O414" t="str">
            <v xml:space="preserve"> </v>
          </cell>
          <cell r="P414" t="str">
            <v xml:space="preserve"> </v>
          </cell>
          <cell r="Q414" t="str">
            <v>ML</v>
          </cell>
          <cell r="R414" t="str">
            <v>да</v>
          </cell>
          <cell r="T414" t="str">
            <v>ДА</v>
          </cell>
        </row>
        <row r="415">
          <cell r="A415" t="str">
            <v>87-77-0525</v>
          </cell>
          <cell r="B415" t="str">
            <v>фото</v>
          </cell>
          <cell r="C415" t="str">
            <v>Plantaginea Grandiflora</v>
          </cell>
          <cell r="D415" t="str">
            <v>маленький</v>
          </cell>
          <cell r="E415">
            <v>500</v>
          </cell>
          <cell r="F415">
            <v>1.41</v>
          </cell>
          <cell r="G415">
            <v>1.81</v>
          </cell>
          <cell r="I415">
            <v>0</v>
          </cell>
          <cell r="J415">
            <v>0</v>
          </cell>
          <cell r="K415" t="str">
            <v>-</v>
          </cell>
          <cell r="L415">
            <v>0</v>
          </cell>
          <cell r="N415" t="str">
            <v>светло-зеленый</v>
          </cell>
          <cell r="O415" t="str">
            <v xml:space="preserve"> </v>
          </cell>
          <cell r="P415" t="str">
            <v xml:space="preserve"> </v>
          </cell>
          <cell r="Q415" t="str">
            <v>ML</v>
          </cell>
          <cell r="R415" t="str">
            <v>да</v>
          </cell>
          <cell r="T415" t="str">
            <v>ДА</v>
          </cell>
        </row>
        <row r="416">
          <cell r="A416" t="str">
            <v>87-77-0342</v>
          </cell>
          <cell r="B416" t="str">
            <v>фото</v>
          </cell>
          <cell r="C416" t="str">
            <v>Popcorn</v>
          </cell>
          <cell r="D416" t="str">
            <v>стандартный</v>
          </cell>
          <cell r="E416">
            <v>250</v>
          </cell>
          <cell r="F416">
            <v>1.65</v>
          </cell>
          <cell r="G416">
            <v>2.0599999999999996</v>
          </cell>
          <cell r="I416">
            <v>0</v>
          </cell>
          <cell r="J416">
            <v>0</v>
          </cell>
          <cell r="K416" t="str">
            <v>-</v>
          </cell>
          <cell r="L416">
            <v>0</v>
          </cell>
          <cell r="N416" t="str">
            <v xml:space="preserve"> </v>
          </cell>
          <cell r="O416" t="str">
            <v>белый</v>
          </cell>
          <cell r="P416" t="str">
            <v>сине-зеленый</v>
          </cell>
          <cell r="Q416" t="str">
            <v>ML</v>
          </cell>
          <cell r="T416" t="str">
            <v xml:space="preserve"> </v>
          </cell>
        </row>
        <row r="417">
          <cell r="A417" t="str">
            <v>87-77-0526</v>
          </cell>
          <cell r="B417" t="str">
            <v>фото</v>
          </cell>
          <cell r="C417" t="str">
            <v>Popcorn</v>
          </cell>
          <cell r="D417" t="str">
            <v>маленький</v>
          </cell>
          <cell r="E417">
            <v>500</v>
          </cell>
          <cell r="F417">
            <v>1.41</v>
          </cell>
          <cell r="G417">
            <v>1.81</v>
          </cell>
          <cell r="I417">
            <v>0</v>
          </cell>
          <cell r="J417">
            <v>0</v>
          </cell>
          <cell r="K417" t="str">
            <v>-</v>
          </cell>
          <cell r="L417">
            <v>0</v>
          </cell>
          <cell r="N417" t="str">
            <v xml:space="preserve"> </v>
          </cell>
          <cell r="O417" t="str">
            <v>белый</v>
          </cell>
          <cell r="P417" t="str">
            <v>сине-зеленый</v>
          </cell>
          <cell r="Q417" t="str">
            <v>ML</v>
          </cell>
          <cell r="T417" t="str">
            <v xml:space="preserve"> </v>
          </cell>
        </row>
        <row r="418">
          <cell r="A418" t="str">
            <v>87-77-0176</v>
          </cell>
          <cell r="B418" t="str">
            <v>фото</v>
          </cell>
          <cell r="C418" t="str">
            <v>Post-It</v>
          </cell>
          <cell r="D418" t="str">
            <v>большой</v>
          </cell>
          <cell r="E418">
            <v>150</v>
          </cell>
          <cell r="F418">
            <v>1.65</v>
          </cell>
          <cell r="G418">
            <v>2.0599999999999996</v>
          </cell>
          <cell r="I418">
            <v>0</v>
          </cell>
          <cell r="J418">
            <v>0</v>
          </cell>
          <cell r="K418" t="str">
            <v>-</v>
          </cell>
          <cell r="L418">
            <v>0</v>
          </cell>
          <cell r="N418" t="str">
            <v>желтый</v>
          </cell>
          <cell r="O418" t="str">
            <v xml:space="preserve"> </v>
          </cell>
          <cell r="P418" t="str">
            <v xml:space="preserve"> </v>
          </cell>
          <cell r="Q418" t="str">
            <v>M</v>
          </cell>
          <cell r="T418" t="str">
            <v xml:space="preserve"> </v>
          </cell>
        </row>
        <row r="419">
          <cell r="A419" t="str">
            <v>87-77-0343</v>
          </cell>
          <cell r="B419" t="str">
            <v>фото</v>
          </cell>
          <cell r="C419" t="str">
            <v>Post-It</v>
          </cell>
          <cell r="D419" t="str">
            <v>стандартный</v>
          </cell>
          <cell r="E419">
            <v>250</v>
          </cell>
          <cell r="F419">
            <v>1.41</v>
          </cell>
          <cell r="G419">
            <v>1.81</v>
          </cell>
          <cell r="I419">
            <v>0</v>
          </cell>
          <cell r="J419">
            <v>0</v>
          </cell>
          <cell r="K419" t="str">
            <v>-</v>
          </cell>
          <cell r="L419">
            <v>0</v>
          </cell>
          <cell r="N419" t="str">
            <v>желтый</v>
          </cell>
          <cell r="O419" t="str">
            <v xml:space="preserve"> </v>
          </cell>
          <cell r="P419" t="str">
            <v xml:space="preserve"> </v>
          </cell>
          <cell r="Q419" t="str">
            <v>M</v>
          </cell>
          <cell r="T419" t="str">
            <v xml:space="preserve"> </v>
          </cell>
        </row>
        <row r="420">
          <cell r="A420" t="str">
            <v>87-77-0527</v>
          </cell>
          <cell r="B420" t="str">
            <v>фото</v>
          </cell>
          <cell r="C420" t="str">
            <v>Post-It</v>
          </cell>
          <cell r="D420" t="str">
            <v>маленький</v>
          </cell>
          <cell r="E420">
            <v>500</v>
          </cell>
          <cell r="F420">
            <v>1.25</v>
          </cell>
          <cell r="G420">
            <v>1.65</v>
          </cell>
          <cell r="I420">
            <v>0</v>
          </cell>
          <cell r="J420">
            <v>0</v>
          </cell>
          <cell r="K420" t="str">
            <v>-</v>
          </cell>
          <cell r="L420">
            <v>0</v>
          </cell>
          <cell r="N420" t="str">
            <v>желтый</v>
          </cell>
          <cell r="O420" t="str">
            <v xml:space="preserve"> </v>
          </cell>
          <cell r="P420" t="str">
            <v xml:space="preserve"> </v>
          </cell>
          <cell r="Q420" t="str">
            <v>M</v>
          </cell>
          <cell r="T420" t="str">
            <v xml:space="preserve"> </v>
          </cell>
        </row>
        <row r="421">
          <cell r="A421" t="str">
            <v>87-77-0344</v>
          </cell>
          <cell r="B421" t="str">
            <v>фото</v>
          </cell>
          <cell r="C421" t="str">
            <v>Praying Hands</v>
          </cell>
          <cell r="D421" t="str">
            <v>стандартный</v>
          </cell>
          <cell r="E421">
            <v>250</v>
          </cell>
          <cell r="F421">
            <v>1.41</v>
          </cell>
          <cell r="G421">
            <v>1.81</v>
          </cell>
          <cell r="I421">
            <v>0</v>
          </cell>
          <cell r="J421">
            <v>0</v>
          </cell>
          <cell r="K421" t="str">
            <v>-</v>
          </cell>
          <cell r="L421">
            <v>0</v>
          </cell>
          <cell r="M421" t="str">
            <v>Хоста 2011 года</v>
          </cell>
          <cell r="N421" t="str">
            <v xml:space="preserve"> </v>
          </cell>
          <cell r="O421" t="str">
            <v>темно-зеленый</v>
          </cell>
          <cell r="P421" t="str">
            <v>кремовый</v>
          </cell>
          <cell r="Q421" t="str">
            <v>M</v>
          </cell>
          <cell r="T421" t="str">
            <v xml:space="preserve"> </v>
          </cell>
          <cell r="U421" t="str">
            <v>ДА</v>
          </cell>
        </row>
        <row r="422">
          <cell r="A422" t="str">
            <v>87-77-0528</v>
          </cell>
          <cell r="B422" t="str">
            <v>фото</v>
          </cell>
          <cell r="C422" t="str">
            <v>Praying Hands</v>
          </cell>
          <cell r="D422" t="str">
            <v>маленький</v>
          </cell>
          <cell r="E422">
            <v>500</v>
          </cell>
          <cell r="F422">
            <v>1.25</v>
          </cell>
          <cell r="G422">
            <v>1.65</v>
          </cell>
          <cell r="I422">
            <v>0</v>
          </cell>
          <cell r="J422">
            <v>0</v>
          </cell>
          <cell r="K422" t="str">
            <v>-</v>
          </cell>
          <cell r="L422">
            <v>0</v>
          </cell>
          <cell r="M422" t="str">
            <v>Хоста 2011 года</v>
          </cell>
          <cell r="N422" t="str">
            <v xml:space="preserve"> </v>
          </cell>
          <cell r="O422" t="str">
            <v>темно-зеленый</v>
          </cell>
          <cell r="P422" t="str">
            <v>кремовый</v>
          </cell>
          <cell r="Q422" t="str">
            <v>M</v>
          </cell>
          <cell r="T422" t="str">
            <v xml:space="preserve"> </v>
          </cell>
          <cell r="U422" t="str">
            <v>ДА</v>
          </cell>
        </row>
        <row r="423">
          <cell r="A423" t="str">
            <v>87-77-0118</v>
          </cell>
          <cell r="B423" t="str">
            <v>фото</v>
          </cell>
          <cell r="C423" t="str">
            <v>Prima Donna</v>
          </cell>
          <cell r="D423" t="str">
            <v>большой</v>
          </cell>
          <cell r="E423">
            <v>150</v>
          </cell>
          <cell r="F423">
            <v>0.92</v>
          </cell>
          <cell r="G423">
            <v>1.33</v>
          </cell>
          <cell r="I423">
            <v>0</v>
          </cell>
          <cell r="J423">
            <v>0</v>
          </cell>
          <cell r="K423" t="str">
            <v>-</v>
          </cell>
          <cell r="L423">
            <v>0</v>
          </cell>
          <cell r="N423" t="str">
            <v xml:space="preserve"> </v>
          </cell>
          <cell r="O423" t="str">
            <v>зеленый</v>
          </cell>
          <cell r="P423" t="str">
            <v>желтый</v>
          </cell>
          <cell r="Q423" t="str">
            <v>L</v>
          </cell>
          <cell r="S423" t="str">
            <v>блестящая и волнистая</v>
          </cell>
          <cell r="T423" t="str">
            <v>ДА</v>
          </cell>
        </row>
        <row r="424">
          <cell r="A424" t="str">
            <v>87-77-0345</v>
          </cell>
          <cell r="B424" t="str">
            <v>фото</v>
          </cell>
          <cell r="C424" t="str">
            <v>Prima Donna</v>
          </cell>
          <cell r="D424" t="str">
            <v>стандартный</v>
          </cell>
          <cell r="E424">
            <v>250</v>
          </cell>
          <cell r="F424">
            <v>0.76</v>
          </cell>
          <cell r="G424">
            <v>1.17</v>
          </cell>
          <cell r="I424">
            <v>0</v>
          </cell>
          <cell r="J424">
            <v>0</v>
          </cell>
          <cell r="K424" t="str">
            <v>-</v>
          </cell>
          <cell r="L424">
            <v>0</v>
          </cell>
          <cell r="N424" t="str">
            <v xml:space="preserve"> </v>
          </cell>
          <cell r="O424" t="str">
            <v>зеленый</v>
          </cell>
          <cell r="P424" t="str">
            <v>желтый</v>
          </cell>
          <cell r="Q424" t="str">
            <v>L</v>
          </cell>
          <cell r="S424" t="str">
            <v>блестящая и волнистая</v>
          </cell>
          <cell r="T424" t="str">
            <v>ДА</v>
          </cell>
        </row>
        <row r="425">
          <cell r="A425" t="str">
            <v>87-77-0529</v>
          </cell>
          <cell r="B425" t="str">
            <v>фото</v>
          </cell>
          <cell r="C425" t="str">
            <v>Prima Donna</v>
          </cell>
          <cell r="D425" t="str">
            <v>маленький</v>
          </cell>
          <cell r="E425">
            <v>500</v>
          </cell>
          <cell r="F425">
            <v>0.6</v>
          </cell>
          <cell r="G425">
            <v>1</v>
          </cell>
          <cell r="I425">
            <v>0</v>
          </cell>
          <cell r="J425">
            <v>0</v>
          </cell>
          <cell r="K425" t="str">
            <v>-</v>
          </cell>
          <cell r="L425">
            <v>0</v>
          </cell>
          <cell r="N425" t="str">
            <v xml:space="preserve"> </v>
          </cell>
          <cell r="O425" t="str">
            <v>зеленый</v>
          </cell>
          <cell r="P425" t="str">
            <v>желтый</v>
          </cell>
          <cell r="Q425" t="str">
            <v>L</v>
          </cell>
          <cell r="S425" t="str">
            <v>блестящая и волнистая</v>
          </cell>
          <cell r="T425" t="str">
            <v>ДА</v>
          </cell>
        </row>
        <row r="426">
          <cell r="A426" t="str">
            <v>87-77-0346</v>
          </cell>
          <cell r="B426" t="str">
            <v>фото</v>
          </cell>
          <cell r="C426" t="str">
            <v>Punky</v>
          </cell>
          <cell r="D426" t="str">
            <v>стандартный</v>
          </cell>
          <cell r="E426">
            <v>250</v>
          </cell>
          <cell r="F426">
            <v>2.0599999999999996</v>
          </cell>
          <cell r="G426">
            <v>2.46</v>
          </cell>
          <cell r="I426">
            <v>0</v>
          </cell>
          <cell r="J426">
            <v>0</v>
          </cell>
          <cell r="K426" t="str">
            <v>-</v>
          </cell>
          <cell r="L426">
            <v>0</v>
          </cell>
          <cell r="N426" t="str">
            <v xml:space="preserve"> </v>
          </cell>
          <cell r="O426" t="str">
            <v xml:space="preserve"> </v>
          </cell>
          <cell r="P426" t="str">
            <v xml:space="preserve"> </v>
          </cell>
          <cell r="Q426" t="str">
            <v>M</v>
          </cell>
          <cell r="S426" t="str">
            <v>блестящие листья</v>
          </cell>
          <cell r="T426" t="str">
            <v xml:space="preserve"> </v>
          </cell>
          <cell r="U426" t="str">
            <v>ДА</v>
          </cell>
        </row>
        <row r="427">
          <cell r="A427" t="str">
            <v>87-77-0347</v>
          </cell>
          <cell r="B427" t="str">
            <v>фото</v>
          </cell>
          <cell r="C427" t="str">
            <v>Purple Sensation</v>
          </cell>
          <cell r="D427" t="str">
            <v>стандартный</v>
          </cell>
          <cell r="E427">
            <v>250</v>
          </cell>
          <cell r="F427">
            <v>1.41</v>
          </cell>
          <cell r="G427">
            <v>1.81</v>
          </cell>
          <cell r="I427">
            <v>0</v>
          </cell>
          <cell r="J427">
            <v>0</v>
          </cell>
          <cell r="K427" t="str">
            <v>-</v>
          </cell>
          <cell r="L427">
            <v>0</v>
          </cell>
          <cell r="N427" t="str">
            <v>зеленый</v>
          </cell>
          <cell r="O427" t="str">
            <v xml:space="preserve"> </v>
          </cell>
          <cell r="P427" t="str">
            <v xml:space="preserve"> </v>
          </cell>
          <cell r="Q427" t="str">
            <v>M</v>
          </cell>
          <cell r="S427" t="str">
            <v>глянцевые листья</v>
          </cell>
          <cell r="T427" t="str">
            <v xml:space="preserve"> </v>
          </cell>
        </row>
        <row r="428">
          <cell r="A428" t="str">
            <v>87-77-0349</v>
          </cell>
          <cell r="B428" t="str">
            <v>фото</v>
          </cell>
          <cell r="C428" t="str">
            <v>Rainbows End</v>
          </cell>
          <cell r="D428" t="str">
            <v>стандартный</v>
          </cell>
          <cell r="E428">
            <v>250</v>
          </cell>
          <cell r="F428">
            <v>2.0599999999999996</v>
          </cell>
          <cell r="G428">
            <v>2.46</v>
          </cell>
          <cell r="I428">
            <v>0</v>
          </cell>
          <cell r="J428">
            <v>0</v>
          </cell>
          <cell r="K428" t="str">
            <v>-</v>
          </cell>
          <cell r="L428">
            <v>0</v>
          </cell>
          <cell r="M428" t="str">
            <v>Special Attention</v>
          </cell>
          <cell r="N428" t="str">
            <v xml:space="preserve"> </v>
          </cell>
          <cell r="O428" t="str">
            <v>желтый</v>
          </cell>
          <cell r="P428" t="str">
            <v>зеленый</v>
          </cell>
          <cell r="Q428" t="str">
            <v>S</v>
          </cell>
          <cell r="T428" t="str">
            <v xml:space="preserve"> </v>
          </cell>
        </row>
        <row r="429">
          <cell r="A429" t="str">
            <v>87-77-0531</v>
          </cell>
          <cell r="B429" t="str">
            <v>фото</v>
          </cell>
          <cell r="C429" t="str">
            <v>Rainbows End</v>
          </cell>
          <cell r="D429" t="str">
            <v>маленький</v>
          </cell>
          <cell r="E429">
            <v>500</v>
          </cell>
          <cell r="F429">
            <v>1.65</v>
          </cell>
          <cell r="G429">
            <v>2.0599999999999996</v>
          </cell>
          <cell r="I429">
            <v>0</v>
          </cell>
          <cell r="J429">
            <v>0</v>
          </cell>
          <cell r="K429" t="str">
            <v>-</v>
          </cell>
          <cell r="L429">
            <v>0</v>
          </cell>
          <cell r="M429" t="str">
            <v>Special Attention</v>
          </cell>
          <cell r="N429" t="str">
            <v xml:space="preserve"> </v>
          </cell>
          <cell r="O429" t="str">
            <v>желтый</v>
          </cell>
          <cell r="P429" t="str">
            <v>зеленый</v>
          </cell>
          <cell r="Q429" t="str">
            <v>S</v>
          </cell>
          <cell r="T429" t="str">
            <v xml:space="preserve"> </v>
          </cell>
        </row>
        <row r="430">
          <cell r="A430" t="str">
            <v>87-77-0351</v>
          </cell>
          <cell r="B430" t="str">
            <v>фото</v>
          </cell>
          <cell r="C430" t="str">
            <v>Raspberry Sundae</v>
          </cell>
          <cell r="D430" t="str">
            <v>стандартный</v>
          </cell>
          <cell r="E430">
            <v>250</v>
          </cell>
          <cell r="F430">
            <v>3.1399999999999997</v>
          </cell>
          <cell r="G430">
            <v>3.5399999999999996</v>
          </cell>
          <cell r="I430">
            <v>0</v>
          </cell>
          <cell r="J430">
            <v>0</v>
          </cell>
          <cell r="K430" t="str">
            <v>-</v>
          </cell>
          <cell r="L430">
            <v>0</v>
          </cell>
          <cell r="N430" t="str">
            <v xml:space="preserve"> </v>
          </cell>
          <cell r="O430" t="str">
            <v>белый</v>
          </cell>
          <cell r="P430" t="str">
            <v>зеленый</v>
          </cell>
          <cell r="Q430" t="str">
            <v>M</v>
          </cell>
          <cell r="S430" t="str">
            <v>красные стебли</v>
          </cell>
          <cell r="T430" t="str">
            <v xml:space="preserve"> </v>
          </cell>
        </row>
        <row r="431">
          <cell r="A431" t="str">
            <v>87-77-0177</v>
          </cell>
          <cell r="B431" t="str">
            <v>фото</v>
          </cell>
          <cell r="C431" t="str">
            <v>Revolution</v>
          </cell>
          <cell r="D431" t="str">
            <v>большой</v>
          </cell>
          <cell r="E431">
            <v>150</v>
          </cell>
          <cell r="F431">
            <v>1.85</v>
          </cell>
          <cell r="G431">
            <v>2.2599999999999998</v>
          </cell>
          <cell r="I431">
            <v>0</v>
          </cell>
          <cell r="J431">
            <v>0</v>
          </cell>
          <cell r="K431" t="str">
            <v>-</v>
          </cell>
          <cell r="L431">
            <v>0</v>
          </cell>
          <cell r="N431" t="str">
            <v xml:space="preserve"> </v>
          </cell>
          <cell r="O431" t="str">
            <v>белый</v>
          </cell>
          <cell r="P431" t="str">
            <v>темно-зеленый</v>
          </cell>
          <cell r="Q431" t="str">
            <v>M</v>
          </cell>
          <cell r="S431" t="str">
            <v>пятнистая</v>
          </cell>
          <cell r="T431" t="str">
            <v xml:space="preserve"> </v>
          </cell>
        </row>
        <row r="432">
          <cell r="A432" t="str">
            <v>87-77-0353</v>
          </cell>
          <cell r="B432" t="str">
            <v>фото</v>
          </cell>
          <cell r="C432" t="str">
            <v>Revolution</v>
          </cell>
          <cell r="D432" t="str">
            <v>стандартный</v>
          </cell>
          <cell r="E432">
            <v>250</v>
          </cell>
          <cell r="F432">
            <v>1.61</v>
          </cell>
          <cell r="G432">
            <v>2.0199999999999996</v>
          </cell>
          <cell r="I432">
            <v>0</v>
          </cell>
          <cell r="J432">
            <v>0</v>
          </cell>
          <cell r="K432" t="str">
            <v>-</v>
          </cell>
          <cell r="L432">
            <v>0</v>
          </cell>
          <cell r="N432" t="str">
            <v xml:space="preserve"> </v>
          </cell>
          <cell r="O432" t="str">
            <v>белый</v>
          </cell>
          <cell r="P432" t="str">
            <v>темно-зеленый</v>
          </cell>
          <cell r="Q432" t="str">
            <v>M</v>
          </cell>
          <cell r="S432" t="str">
            <v>пятнистая</v>
          </cell>
          <cell r="T432" t="str">
            <v xml:space="preserve"> </v>
          </cell>
        </row>
        <row r="433">
          <cell r="A433" t="str">
            <v>87-77-0534</v>
          </cell>
          <cell r="B433" t="str">
            <v>фото</v>
          </cell>
          <cell r="C433" t="str">
            <v>Revolution</v>
          </cell>
          <cell r="D433" t="str">
            <v>маленький</v>
          </cell>
          <cell r="E433">
            <v>500</v>
          </cell>
          <cell r="F433">
            <v>1.37</v>
          </cell>
          <cell r="G433">
            <v>1.77</v>
          </cell>
          <cell r="I433">
            <v>0</v>
          </cell>
          <cell r="J433">
            <v>0</v>
          </cell>
          <cell r="K433" t="str">
            <v>-</v>
          </cell>
          <cell r="L433">
            <v>0</v>
          </cell>
          <cell r="N433" t="str">
            <v xml:space="preserve"> </v>
          </cell>
          <cell r="O433" t="str">
            <v>белый</v>
          </cell>
          <cell r="P433" t="str">
            <v>темно-зеленый</v>
          </cell>
          <cell r="Q433" t="str">
            <v>M</v>
          </cell>
          <cell r="S433" t="str">
            <v>пятнистая</v>
          </cell>
          <cell r="T433" t="str">
            <v xml:space="preserve"> </v>
          </cell>
        </row>
        <row r="434">
          <cell r="A434" t="str">
            <v>87-77-0354</v>
          </cell>
          <cell r="B434" t="str">
            <v>фото</v>
          </cell>
          <cell r="C434" t="str">
            <v>Ripple Effect</v>
          </cell>
          <cell r="D434" t="str">
            <v>стандартный</v>
          </cell>
          <cell r="E434">
            <v>250</v>
          </cell>
          <cell r="F434">
            <v>2.0599999999999996</v>
          </cell>
          <cell r="G434">
            <v>2.46</v>
          </cell>
          <cell r="I434">
            <v>0</v>
          </cell>
          <cell r="J434">
            <v>0</v>
          </cell>
          <cell r="K434" t="str">
            <v>-</v>
          </cell>
          <cell r="L434">
            <v>0</v>
          </cell>
          <cell r="N434" t="str">
            <v xml:space="preserve"> </v>
          </cell>
          <cell r="O434" t="str">
            <v>желтый</v>
          </cell>
          <cell r="P434" t="str">
            <v>зеленый</v>
          </cell>
          <cell r="Q434" t="str">
            <v>SM</v>
          </cell>
          <cell r="S434" t="str">
            <v>рифленые волнистые листья</v>
          </cell>
          <cell r="T434" t="str">
            <v xml:space="preserve"> </v>
          </cell>
        </row>
        <row r="435">
          <cell r="A435" t="str">
            <v>87-77-0194</v>
          </cell>
          <cell r="B435" t="str">
            <v>фото</v>
          </cell>
          <cell r="C435" t="str">
            <v>Risky Business</v>
          </cell>
          <cell r="D435" t="str">
            <v>большой</v>
          </cell>
          <cell r="E435">
            <v>150</v>
          </cell>
          <cell r="F435">
            <v>2.0599999999999996</v>
          </cell>
          <cell r="G435">
            <v>2.46</v>
          </cell>
          <cell r="I435">
            <v>0</v>
          </cell>
          <cell r="J435">
            <v>0</v>
          </cell>
          <cell r="K435" t="str">
            <v>-</v>
          </cell>
          <cell r="L435">
            <v>0</v>
          </cell>
          <cell r="N435" t="str">
            <v xml:space="preserve"> </v>
          </cell>
          <cell r="O435" t="str">
            <v>белый</v>
          </cell>
          <cell r="P435" t="str">
            <v>темно-зеленый</v>
          </cell>
          <cell r="Q435" t="str">
            <v>M</v>
          </cell>
          <cell r="T435" t="str">
            <v xml:space="preserve"> </v>
          </cell>
        </row>
        <row r="436">
          <cell r="A436" t="str">
            <v>87-77-0355</v>
          </cell>
          <cell r="B436" t="str">
            <v>фото</v>
          </cell>
          <cell r="C436" t="str">
            <v>Risky Business</v>
          </cell>
          <cell r="D436" t="str">
            <v>стандартный</v>
          </cell>
          <cell r="E436">
            <v>250</v>
          </cell>
          <cell r="F436">
            <v>1.65</v>
          </cell>
          <cell r="G436">
            <v>2.0599999999999996</v>
          </cell>
          <cell r="I436">
            <v>0</v>
          </cell>
          <cell r="J436">
            <v>0</v>
          </cell>
          <cell r="K436" t="str">
            <v>-</v>
          </cell>
          <cell r="L436">
            <v>0</v>
          </cell>
          <cell r="N436" t="str">
            <v xml:space="preserve"> </v>
          </cell>
          <cell r="O436" t="str">
            <v>белый</v>
          </cell>
          <cell r="P436" t="str">
            <v>темно-зеленый</v>
          </cell>
          <cell r="Q436" t="str">
            <v>M</v>
          </cell>
          <cell r="T436" t="str">
            <v xml:space="preserve"> </v>
          </cell>
        </row>
        <row r="437">
          <cell r="A437" t="str">
            <v>87-77-0535</v>
          </cell>
          <cell r="B437" t="str">
            <v>фото</v>
          </cell>
          <cell r="C437" t="str">
            <v>Risky Business</v>
          </cell>
          <cell r="D437" t="str">
            <v>маленький</v>
          </cell>
          <cell r="E437">
            <v>500</v>
          </cell>
          <cell r="F437">
            <v>1.41</v>
          </cell>
          <cell r="G437">
            <v>1.81</v>
          </cell>
          <cell r="I437">
            <v>0</v>
          </cell>
          <cell r="J437">
            <v>0</v>
          </cell>
          <cell r="K437" t="str">
            <v>-</v>
          </cell>
          <cell r="L437">
            <v>0</v>
          </cell>
          <cell r="N437" t="str">
            <v xml:space="preserve"> </v>
          </cell>
          <cell r="O437" t="str">
            <v>белый</v>
          </cell>
          <cell r="P437" t="str">
            <v>темно-зеленый</v>
          </cell>
          <cell r="Q437" t="str">
            <v>M</v>
          </cell>
          <cell r="T437" t="str">
            <v xml:space="preserve"> </v>
          </cell>
        </row>
        <row r="438">
          <cell r="A438" t="str">
            <v>87-77-0089</v>
          </cell>
          <cell r="B438" t="str">
            <v>фото</v>
          </cell>
          <cell r="C438" t="str">
            <v>Robert Frost</v>
          </cell>
          <cell r="D438" t="str">
            <v>большой</v>
          </cell>
          <cell r="E438">
            <v>150</v>
          </cell>
          <cell r="F438">
            <v>0.68</v>
          </cell>
          <cell r="G438">
            <v>1.08</v>
          </cell>
          <cell r="I438">
            <v>0</v>
          </cell>
          <cell r="J438">
            <v>0</v>
          </cell>
          <cell r="K438" t="str">
            <v>-</v>
          </cell>
          <cell r="L438">
            <v>0</v>
          </cell>
          <cell r="N438" t="str">
            <v xml:space="preserve"> </v>
          </cell>
          <cell r="O438" t="str">
            <v>сине-зеленый</v>
          </cell>
          <cell r="P438" t="str">
            <v>белый</v>
          </cell>
          <cell r="Q438" t="str">
            <v>L</v>
          </cell>
          <cell r="T438" t="str">
            <v xml:space="preserve"> </v>
          </cell>
        </row>
        <row r="439">
          <cell r="A439" t="str">
            <v>87-77-0356</v>
          </cell>
          <cell r="B439" t="str">
            <v>фото</v>
          </cell>
          <cell r="C439" t="str">
            <v>Robert Frost</v>
          </cell>
          <cell r="D439" t="str">
            <v>стандартный</v>
          </cell>
          <cell r="E439">
            <v>250</v>
          </cell>
          <cell r="F439">
            <v>0.6</v>
          </cell>
          <cell r="G439">
            <v>1</v>
          </cell>
          <cell r="I439">
            <v>0</v>
          </cell>
          <cell r="J439">
            <v>0</v>
          </cell>
          <cell r="K439" t="str">
            <v>-</v>
          </cell>
          <cell r="L439">
            <v>0</v>
          </cell>
          <cell r="N439" t="str">
            <v xml:space="preserve"> </v>
          </cell>
          <cell r="O439" t="str">
            <v>сине-зеленый</v>
          </cell>
          <cell r="P439" t="str">
            <v>белый</v>
          </cell>
          <cell r="Q439" t="str">
            <v>L</v>
          </cell>
          <cell r="T439" t="str">
            <v xml:space="preserve"> </v>
          </cell>
        </row>
        <row r="440">
          <cell r="A440" t="str">
            <v>87-77-0536</v>
          </cell>
          <cell r="B440" t="str">
            <v>фото</v>
          </cell>
          <cell r="C440" t="str">
            <v>Robert Frost</v>
          </cell>
          <cell r="D440" t="str">
            <v>маленький</v>
          </cell>
          <cell r="E440">
            <v>500</v>
          </cell>
          <cell r="F440">
            <v>0.52</v>
          </cell>
          <cell r="G440">
            <v>0.92</v>
          </cell>
          <cell r="I440">
            <v>0</v>
          </cell>
          <cell r="J440">
            <v>0</v>
          </cell>
          <cell r="K440" t="str">
            <v>-</v>
          </cell>
          <cell r="L440">
            <v>0</v>
          </cell>
          <cell r="N440" t="str">
            <v xml:space="preserve"> </v>
          </cell>
          <cell r="O440" t="str">
            <v>сине-зеленый</v>
          </cell>
          <cell r="P440" t="str">
            <v>белый</v>
          </cell>
          <cell r="Q440" t="str">
            <v>L</v>
          </cell>
          <cell r="T440" t="str">
            <v xml:space="preserve"> </v>
          </cell>
        </row>
        <row r="441">
          <cell r="A441" t="str">
            <v>87-77-0357</v>
          </cell>
          <cell r="B441" t="str">
            <v>фото</v>
          </cell>
          <cell r="C441" t="str">
            <v>Rock of Gibraltar</v>
          </cell>
          <cell r="D441" t="str">
            <v>стандартный</v>
          </cell>
          <cell r="E441">
            <v>250</v>
          </cell>
          <cell r="F441">
            <v>1.41</v>
          </cell>
          <cell r="G441">
            <v>1.81</v>
          </cell>
          <cell r="I441">
            <v>0</v>
          </cell>
          <cell r="J441">
            <v>0</v>
          </cell>
          <cell r="K441" t="str">
            <v>-</v>
          </cell>
          <cell r="L441">
            <v>0</v>
          </cell>
          <cell r="N441" t="str">
            <v>зеленый</v>
          </cell>
          <cell r="O441" t="str">
            <v xml:space="preserve"> </v>
          </cell>
          <cell r="P441" t="str">
            <v xml:space="preserve"> </v>
          </cell>
          <cell r="Q441" t="str">
            <v>M</v>
          </cell>
          <cell r="S441" t="str">
            <v>чашевидная</v>
          </cell>
          <cell r="T441" t="str">
            <v xml:space="preserve"> </v>
          </cell>
          <cell r="U441" t="str">
            <v>ДА</v>
          </cell>
        </row>
        <row r="442">
          <cell r="A442" t="str">
            <v>87-77-0195</v>
          </cell>
          <cell r="B442" t="str">
            <v>фото</v>
          </cell>
          <cell r="C442" t="str">
            <v>Saint Paul</v>
          </cell>
          <cell r="D442" t="str">
            <v>большой</v>
          </cell>
          <cell r="E442">
            <v>150</v>
          </cell>
          <cell r="F442">
            <v>2.0599999999999996</v>
          </cell>
          <cell r="G442">
            <v>2.46</v>
          </cell>
          <cell r="I442">
            <v>0</v>
          </cell>
          <cell r="J442">
            <v>0</v>
          </cell>
          <cell r="K442" t="str">
            <v>-</v>
          </cell>
          <cell r="L442">
            <v>0</v>
          </cell>
          <cell r="N442" t="str">
            <v xml:space="preserve"> </v>
          </cell>
          <cell r="O442" t="str">
            <v>белый</v>
          </cell>
          <cell r="P442" t="str">
            <v>голубой</v>
          </cell>
          <cell r="Q442" t="str">
            <v>L</v>
          </cell>
          <cell r="S442" t="str">
            <v>морщинистая</v>
          </cell>
          <cell r="T442" t="str">
            <v xml:space="preserve"> </v>
          </cell>
        </row>
        <row r="443">
          <cell r="A443" t="str">
            <v>87-77-0360</v>
          </cell>
          <cell r="B443" t="str">
            <v>фото</v>
          </cell>
          <cell r="C443" t="str">
            <v>Saint Paul</v>
          </cell>
          <cell r="D443" t="str">
            <v>стандартный</v>
          </cell>
          <cell r="E443">
            <v>250</v>
          </cell>
          <cell r="F443">
            <v>1.65</v>
          </cell>
          <cell r="G443">
            <v>2.0599999999999996</v>
          </cell>
          <cell r="I443">
            <v>0</v>
          </cell>
          <cell r="J443">
            <v>0</v>
          </cell>
          <cell r="K443" t="str">
            <v>-</v>
          </cell>
          <cell r="L443">
            <v>0</v>
          </cell>
          <cell r="N443" t="str">
            <v xml:space="preserve"> </v>
          </cell>
          <cell r="O443" t="str">
            <v>белый</v>
          </cell>
          <cell r="P443" t="str">
            <v>голубой</v>
          </cell>
          <cell r="Q443" t="str">
            <v>L</v>
          </cell>
          <cell r="S443" t="str">
            <v>морщинистая</v>
          </cell>
          <cell r="T443" t="str">
            <v xml:space="preserve"> </v>
          </cell>
        </row>
        <row r="444">
          <cell r="A444" t="str">
            <v>87-77-0539</v>
          </cell>
          <cell r="B444" t="str">
            <v>фото</v>
          </cell>
          <cell r="C444" t="str">
            <v>Saint Paul</v>
          </cell>
          <cell r="D444" t="str">
            <v>маленький</v>
          </cell>
          <cell r="E444">
            <v>500</v>
          </cell>
          <cell r="F444">
            <v>1.41</v>
          </cell>
          <cell r="G444">
            <v>1.81</v>
          </cell>
          <cell r="I444">
            <v>0</v>
          </cell>
          <cell r="J444">
            <v>0</v>
          </cell>
          <cell r="K444" t="str">
            <v>-</v>
          </cell>
          <cell r="L444">
            <v>0</v>
          </cell>
          <cell r="N444" t="str">
            <v xml:space="preserve"> </v>
          </cell>
          <cell r="O444" t="str">
            <v>белый</v>
          </cell>
          <cell r="P444" t="str">
            <v>голубой</v>
          </cell>
          <cell r="Q444" t="str">
            <v>L</v>
          </cell>
          <cell r="S444" t="str">
            <v>морщинистая</v>
          </cell>
          <cell r="T444" t="str">
            <v xml:space="preserve"> </v>
          </cell>
        </row>
        <row r="445">
          <cell r="A445" t="str">
            <v>87-77-0120</v>
          </cell>
          <cell r="B445" t="str">
            <v>фото</v>
          </cell>
          <cell r="C445" t="str">
            <v>Samurai</v>
          </cell>
          <cell r="D445" t="str">
            <v>большой</v>
          </cell>
          <cell r="E445">
            <v>150</v>
          </cell>
          <cell r="F445">
            <v>0.92</v>
          </cell>
          <cell r="G445">
            <v>1.33</v>
          </cell>
          <cell r="I445">
            <v>0</v>
          </cell>
          <cell r="J445">
            <v>0</v>
          </cell>
          <cell r="K445" t="str">
            <v>-</v>
          </cell>
          <cell r="L445">
            <v>0</v>
          </cell>
          <cell r="N445" t="str">
            <v xml:space="preserve"> </v>
          </cell>
          <cell r="O445" t="str">
            <v>голубой</v>
          </cell>
          <cell r="P445" t="str">
            <v>желтый</v>
          </cell>
          <cell r="Q445" t="str">
            <v>L</v>
          </cell>
          <cell r="S445" t="str">
            <v>морщинистая</v>
          </cell>
          <cell r="T445" t="str">
            <v xml:space="preserve"> </v>
          </cell>
        </row>
        <row r="446">
          <cell r="A446" t="str">
            <v>87-77-0361</v>
          </cell>
          <cell r="B446" t="str">
            <v>фото</v>
          </cell>
          <cell r="C446" t="str">
            <v>Samurai</v>
          </cell>
          <cell r="D446" t="str">
            <v>стандартный</v>
          </cell>
          <cell r="E446">
            <v>250</v>
          </cell>
          <cell r="F446">
            <v>0.8</v>
          </cell>
          <cell r="G446">
            <v>1.21</v>
          </cell>
          <cell r="I446">
            <v>0</v>
          </cell>
          <cell r="J446">
            <v>0</v>
          </cell>
          <cell r="K446" t="str">
            <v>-</v>
          </cell>
          <cell r="L446">
            <v>0</v>
          </cell>
          <cell r="N446" t="str">
            <v xml:space="preserve"> </v>
          </cell>
          <cell r="O446" t="str">
            <v>голубой</v>
          </cell>
          <cell r="P446" t="str">
            <v>желтый</v>
          </cell>
          <cell r="Q446" t="str">
            <v>L</v>
          </cell>
          <cell r="S446" t="str">
            <v>морщинистая</v>
          </cell>
          <cell r="T446" t="str">
            <v xml:space="preserve"> </v>
          </cell>
        </row>
        <row r="447">
          <cell r="A447" t="str">
            <v>87-77-0540</v>
          </cell>
          <cell r="B447" t="str">
            <v>фото</v>
          </cell>
          <cell r="C447" t="str">
            <v>Samurai</v>
          </cell>
          <cell r="D447" t="str">
            <v>маленький</v>
          </cell>
          <cell r="E447">
            <v>500</v>
          </cell>
          <cell r="F447">
            <v>0.6</v>
          </cell>
          <cell r="G447">
            <v>1</v>
          </cell>
          <cell r="I447">
            <v>0</v>
          </cell>
          <cell r="J447">
            <v>0</v>
          </cell>
          <cell r="K447" t="str">
            <v>-</v>
          </cell>
          <cell r="L447">
            <v>0</v>
          </cell>
          <cell r="N447" t="str">
            <v xml:space="preserve"> </v>
          </cell>
          <cell r="O447" t="str">
            <v>голубой</v>
          </cell>
          <cell r="P447" t="str">
            <v>желтый</v>
          </cell>
          <cell r="Q447" t="str">
            <v>L</v>
          </cell>
          <cell r="S447" t="str">
            <v>морщинистая</v>
          </cell>
          <cell r="T447" t="str">
            <v xml:space="preserve"> </v>
          </cell>
        </row>
        <row r="448">
          <cell r="A448" t="str">
            <v>87-77-0362</v>
          </cell>
          <cell r="B448" t="str">
            <v>фото</v>
          </cell>
          <cell r="C448" t="str">
            <v>Sandhill Crane</v>
          </cell>
          <cell r="D448" t="str">
            <v>стандартный</v>
          </cell>
          <cell r="E448">
            <v>250</v>
          </cell>
          <cell r="F448">
            <v>1.41</v>
          </cell>
          <cell r="G448">
            <v>1.81</v>
          </cell>
          <cell r="I448">
            <v>0</v>
          </cell>
          <cell r="J448">
            <v>0</v>
          </cell>
          <cell r="K448" t="str">
            <v>-</v>
          </cell>
          <cell r="L448">
            <v>0</v>
          </cell>
          <cell r="M448" t="str">
            <v>Special Attention</v>
          </cell>
          <cell r="N448" t="str">
            <v xml:space="preserve"> </v>
          </cell>
          <cell r="O448" t="str">
            <v>зеленый</v>
          </cell>
          <cell r="P448" t="str">
            <v>белый</v>
          </cell>
          <cell r="Q448" t="str">
            <v>M</v>
          </cell>
          <cell r="S448" t="str">
            <v>длинные заостренные листья</v>
          </cell>
          <cell r="T448" t="str">
            <v xml:space="preserve"> </v>
          </cell>
        </row>
        <row r="449">
          <cell r="A449" t="str">
            <v>87-77-0541</v>
          </cell>
          <cell r="B449" t="str">
            <v>фото</v>
          </cell>
          <cell r="C449" t="str">
            <v>Sandhill Crane</v>
          </cell>
          <cell r="D449" t="str">
            <v>маленький</v>
          </cell>
          <cell r="E449">
            <v>500</v>
          </cell>
          <cell r="F449">
            <v>1.25</v>
          </cell>
          <cell r="G449">
            <v>1.65</v>
          </cell>
          <cell r="I449">
            <v>0</v>
          </cell>
          <cell r="J449">
            <v>0</v>
          </cell>
          <cell r="K449" t="str">
            <v>-</v>
          </cell>
          <cell r="L449">
            <v>0</v>
          </cell>
          <cell r="M449" t="str">
            <v>Special Attention</v>
          </cell>
          <cell r="N449" t="str">
            <v xml:space="preserve"> </v>
          </cell>
          <cell r="O449" t="str">
            <v>зеленый</v>
          </cell>
          <cell r="P449" t="str">
            <v>белый</v>
          </cell>
          <cell r="Q449" t="str">
            <v>M</v>
          </cell>
          <cell r="S449" t="str">
            <v>длинные заостренные листья</v>
          </cell>
          <cell r="T449" t="str">
            <v xml:space="preserve"> </v>
          </cell>
        </row>
        <row r="450">
          <cell r="A450" t="str">
            <v>87-77-0059</v>
          </cell>
          <cell r="B450" t="str">
            <v>фото</v>
          </cell>
          <cell r="C450" t="str">
            <v>Sieboldiana</v>
          </cell>
          <cell r="D450" t="str">
            <v>большой</v>
          </cell>
          <cell r="E450">
            <v>150</v>
          </cell>
          <cell r="F450">
            <v>0.48</v>
          </cell>
          <cell r="G450">
            <v>0.88</v>
          </cell>
          <cell r="I450">
            <v>0</v>
          </cell>
          <cell r="J450">
            <v>0</v>
          </cell>
          <cell r="K450" t="str">
            <v>-</v>
          </cell>
          <cell r="L450">
            <v>0</v>
          </cell>
          <cell r="N450" t="str">
            <v>голубой / зеленый</v>
          </cell>
          <cell r="O450" t="str">
            <v xml:space="preserve"> </v>
          </cell>
          <cell r="P450" t="str">
            <v xml:space="preserve"> </v>
          </cell>
          <cell r="Q450" t="str">
            <v>ML</v>
          </cell>
          <cell r="T450" t="str">
            <v xml:space="preserve"> </v>
          </cell>
        </row>
        <row r="451">
          <cell r="A451" t="str">
            <v>87-77-0363</v>
          </cell>
          <cell r="B451" t="str">
            <v>фото</v>
          </cell>
          <cell r="C451" t="str">
            <v>Sieboldiana</v>
          </cell>
          <cell r="D451" t="str">
            <v>стандартный</v>
          </cell>
          <cell r="E451">
            <v>250</v>
          </cell>
          <cell r="F451">
            <v>0.41000000000000003</v>
          </cell>
          <cell r="G451">
            <v>0.81</v>
          </cell>
          <cell r="I451">
            <v>0</v>
          </cell>
          <cell r="J451">
            <v>0</v>
          </cell>
          <cell r="K451" t="str">
            <v>-</v>
          </cell>
          <cell r="L451">
            <v>0</v>
          </cell>
          <cell r="N451" t="str">
            <v>голубой / зеленый</v>
          </cell>
          <cell r="O451" t="str">
            <v xml:space="preserve"> </v>
          </cell>
          <cell r="P451" t="str">
            <v xml:space="preserve"> </v>
          </cell>
          <cell r="Q451" t="str">
            <v>ML</v>
          </cell>
          <cell r="T451" t="str">
            <v xml:space="preserve"> </v>
          </cell>
        </row>
        <row r="452">
          <cell r="A452" t="str">
            <v>87-77-0542</v>
          </cell>
          <cell r="B452" t="str">
            <v>фото</v>
          </cell>
          <cell r="C452" t="str">
            <v>Sieboldiana</v>
          </cell>
          <cell r="D452" t="str">
            <v>маленький</v>
          </cell>
          <cell r="E452">
            <v>500</v>
          </cell>
          <cell r="F452">
            <v>0.3</v>
          </cell>
          <cell r="G452">
            <v>0.71</v>
          </cell>
          <cell r="I452">
            <v>0</v>
          </cell>
          <cell r="J452">
            <v>0</v>
          </cell>
          <cell r="K452" t="str">
            <v>-</v>
          </cell>
          <cell r="L452">
            <v>0</v>
          </cell>
          <cell r="N452" t="str">
            <v>голубой / зеленый</v>
          </cell>
          <cell r="O452" t="str">
            <v xml:space="preserve"> </v>
          </cell>
          <cell r="P452" t="str">
            <v xml:space="preserve"> </v>
          </cell>
          <cell r="Q452" t="str">
            <v>ML</v>
          </cell>
          <cell r="T452" t="str">
            <v xml:space="preserve"> </v>
          </cell>
        </row>
        <row r="453">
          <cell r="A453" t="str">
            <v>87-77-0364</v>
          </cell>
          <cell r="B453" t="str">
            <v>фото</v>
          </cell>
          <cell r="C453" t="str">
            <v>Silk Road</v>
          </cell>
          <cell r="D453" t="str">
            <v>стандартный</v>
          </cell>
          <cell r="E453">
            <v>250</v>
          </cell>
          <cell r="F453">
            <v>1.08</v>
          </cell>
          <cell r="G453">
            <v>1.49</v>
          </cell>
          <cell r="I453">
            <v>0</v>
          </cell>
          <cell r="J453">
            <v>0</v>
          </cell>
          <cell r="K453" t="str">
            <v>-</v>
          </cell>
          <cell r="L453">
            <v>0</v>
          </cell>
          <cell r="N453" t="str">
            <v>зеленый</v>
          </cell>
          <cell r="O453" t="str">
            <v xml:space="preserve"> </v>
          </cell>
          <cell r="P453" t="str">
            <v>кремовый</v>
          </cell>
          <cell r="Q453" t="str">
            <v>L</v>
          </cell>
          <cell r="S453" t="str">
            <v>сердцевидной формы</v>
          </cell>
          <cell r="T453" t="str">
            <v xml:space="preserve"> </v>
          </cell>
        </row>
        <row r="454">
          <cell r="A454" t="str">
            <v>87-77-2186</v>
          </cell>
          <cell r="B454" t="str">
            <v>фото</v>
          </cell>
          <cell r="C454" t="str">
            <v>Silk Road</v>
          </cell>
          <cell r="D454" t="str">
            <v>маленький</v>
          </cell>
          <cell r="E454">
            <v>500</v>
          </cell>
          <cell r="F454">
            <v>0.92</v>
          </cell>
          <cell r="G454">
            <v>1.33</v>
          </cell>
          <cell r="I454">
            <v>0</v>
          </cell>
          <cell r="J454">
            <v>0</v>
          </cell>
          <cell r="K454" t="str">
            <v>-</v>
          </cell>
          <cell r="L454">
            <v>0</v>
          </cell>
          <cell r="N454" t="str">
            <v>зеленый</v>
          </cell>
          <cell r="O454" t="str">
            <v xml:space="preserve"> </v>
          </cell>
          <cell r="P454" t="str">
            <v>кремовый</v>
          </cell>
          <cell r="Q454" t="str">
            <v>L</v>
          </cell>
          <cell r="S454" t="str">
            <v>сердцевидной формы</v>
          </cell>
          <cell r="T454" t="str">
            <v xml:space="preserve"> </v>
          </cell>
        </row>
        <row r="455">
          <cell r="A455" t="str">
            <v>87-77-0365</v>
          </cell>
          <cell r="B455" t="str">
            <v>фото</v>
          </cell>
          <cell r="C455" t="str">
            <v>Snake Eyes</v>
          </cell>
          <cell r="D455" t="str">
            <v>стандартный</v>
          </cell>
          <cell r="E455">
            <v>250</v>
          </cell>
          <cell r="F455">
            <v>1.65</v>
          </cell>
          <cell r="G455">
            <v>2.0599999999999996</v>
          </cell>
          <cell r="I455">
            <v>0</v>
          </cell>
          <cell r="J455">
            <v>0</v>
          </cell>
          <cell r="K455" t="str">
            <v>-</v>
          </cell>
          <cell r="L455">
            <v>0</v>
          </cell>
          <cell r="N455" t="str">
            <v xml:space="preserve"> </v>
          </cell>
          <cell r="O455" t="str">
            <v>желтый</v>
          </cell>
          <cell r="P455" t="str">
            <v>зеленый</v>
          </cell>
          <cell r="Q455" t="str">
            <v>M</v>
          </cell>
          <cell r="S455" t="str">
            <v>белые полоски в центре</v>
          </cell>
          <cell r="T455" t="str">
            <v xml:space="preserve"> </v>
          </cell>
        </row>
        <row r="456">
          <cell r="A456" t="str">
            <v>87-77-0543</v>
          </cell>
          <cell r="B456" t="str">
            <v>фото</v>
          </cell>
          <cell r="C456" t="str">
            <v>Snake Eyes</v>
          </cell>
          <cell r="D456" t="str">
            <v>маленький</v>
          </cell>
          <cell r="E456">
            <v>500</v>
          </cell>
          <cell r="F456">
            <v>1.41</v>
          </cell>
          <cell r="G456">
            <v>1.81</v>
          </cell>
          <cell r="I456">
            <v>0</v>
          </cell>
          <cell r="J456">
            <v>0</v>
          </cell>
          <cell r="K456" t="str">
            <v>-</v>
          </cell>
          <cell r="L456">
            <v>0</v>
          </cell>
          <cell r="N456" t="str">
            <v xml:space="preserve"> </v>
          </cell>
          <cell r="O456" t="str">
            <v>желтый</v>
          </cell>
          <cell r="P456" t="str">
            <v>зеленый</v>
          </cell>
          <cell r="Q456" t="str">
            <v>M</v>
          </cell>
          <cell r="S456" t="str">
            <v>белые полоски в центре</v>
          </cell>
          <cell r="T456" t="str">
            <v xml:space="preserve"> </v>
          </cell>
        </row>
        <row r="457">
          <cell r="A457" t="str">
            <v>87-77-0367</v>
          </cell>
          <cell r="B457" t="str">
            <v>фото</v>
          </cell>
          <cell r="C457" t="str">
            <v>Sorbet®</v>
          </cell>
          <cell r="D457" t="str">
            <v>стандартный</v>
          </cell>
          <cell r="E457">
            <v>250</v>
          </cell>
          <cell r="F457">
            <v>1.65</v>
          </cell>
          <cell r="G457">
            <v>2.0599999999999996</v>
          </cell>
          <cell r="I457">
            <v>0</v>
          </cell>
          <cell r="J457">
            <v>0</v>
          </cell>
          <cell r="K457" t="str">
            <v>-</v>
          </cell>
          <cell r="L457">
            <v>0</v>
          </cell>
          <cell r="N457" t="str">
            <v>зеленый</v>
          </cell>
          <cell r="O457" t="str">
            <v xml:space="preserve"> </v>
          </cell>
          <cell r="P457" t="str">
            <v>кремовый</v>
          </cell>
          <cell r="Q457" t="str">
            <v>M</v>
          </cell>
          <cell r="S457" t="str">
            <v>красные стебли</v>
          </cell>
          <cell r="T457" t="str">
            <v xml:space="preserve"> </v>
          </cell>
          <cell r="U457" t="str">
            <v>ДА</v>
          </cell>
        </row>
        <row r="458">
          <cell r="A458" t="str">
            <v>87-77-0368</v>
          </cell>
          <cell r="B458" t="str">
            <v>фото</v>
          </cell>
          <cell r="C458" t="str">
            <v>Spartacus</v>
          </cell>
          <cell r="D458" t="str">
            <v>стандартный</v>
          </cell>
          <cell r="E458">
            <v>250</v>
          </cell>
          <cell r="F458">
            <v>2.0599999999999996</v>
          </cell>
          <cell r="G458">
            <v>2.46</v>
          </cell>
          <cell r="I458">
            <v>0</v>
          </cell>
          <cell r="J458">
            <v>0</v>
          </cell>
          <cell r="K458" t="str">
            <v>-</v>
          </cell>
          <cell r="L458">
            <v>0</v>
          </cell>
          <cell r="N458" t="str">
            <v>зеленый</v>
          </cell>
          <cell r="O458" t="str">
            <v xml:space="preserve"> </v>
          </cell>
          <cell r="P458" t="str">
            <v>кремовый</v>
          </cell>
          <cell r="Q458" t="str">
            <v>L</v>
          </cell>
          <cell r="S458" t="str">
            <v>волнистые и зубчатые края</v>
          </cell>
          <cell r="T458" t="str">
            <v xml:space="preserve"> </v>
          </cell>
        </row>
        <row r="459">
          <cell r="A459" t="str">
            <v>87-77-0196</v>
          </cell>
          <cell r="B459" t="str">
            <v>фото</v>
          </cell>
          <cell r="C459" t="str">
            <v>Spring Morning</v>
          </cell>
          <cell r="D459" t="str">
            <v>большой</v>
          </cell>
          <cell r="E459">
            <v>150</v>
          </cell>
          <cell r="F459">
            <v>2.0599999999999996</v>
          </cell>
          <cell r="G459">
            <v>2.46</v>
          </cell>
          <cell r="I459">
            <v>0</v>
          </cell>
          <cell r="J459">
            <v>0</v>
          </cell>
          <cell r="K459" t="str">
            <v>-</v>
          </cell>
          <cell r="L459">
            <v>0</v>
          </cell>
          <cell r="M459" t="str">
            <v>Special Attention</v>
          </cell>
          <cell r="N459" t="str">
            <v xml:space="preserve"> </v>
          </cell>
          <cell r="O459" t="str">
            <v>светло-зеленый</v>
          </cell>
          <cell r="P459" t="str">
            <v>белый</v>
          </cell>
          <cell r="Q459" t="str">
            <v>L</v>
          </cell>
          <cell r="T459" t="str">
            <v xml:space="preserve"> </v>
          </cell>
        </row>
        <row r="460">
          <cell r="A460" t="str">
            <v>87-77-0369</v>
          </cell>
          <cell r="B460" t="str">
            <v>фото</v>
          </cell>
          <cell r="C460" t="str">
            <v>Spring Morning</v>
          </cell>
          <cell r="D460" t="str">
            <v>стандартный</v>
          </cell>
          <cell r="E460">
            <v>250</v>
          </cell>
          <cell r="F460">
            <v>1.65</v>
          </cell>
          <cell r="G460">
            <v>2.0599999999999996</v>
          </cell>
          <cell r="I460">
            <v>0</v>
          </cell>
          <cell r="J460">
            <v>0</v>
          </cell>
          <cell r="K460" t="str">
            <v>-</v>
          </cell>
          <cell r="L460">
            <v>0</v>
          </cell>
          <cell r="M460" t="str">
            <v>Special Attention</v>
          </cell>
          <cell r="N460" t="str">
            <v xml:space="preserve"> </v>
          </cell>
          <cell r="O460" t="str">
            <v>светло-зеленый</v>
          </cell>
          <cell r="P460" t="str">
            <v>белый</v>
          </cell>
          <cell r="Q460" t="str">
            <v>L</v>
          </cell>
          <cell r="T460" t="str">
            <v xml:space="preserve"> </v>
          </cell>
        </row>
        <row r="461">
          <cell r="A461" t="str">
            <v>87-77-0545</v>
          </cell>
          <cell r="B461" t="str">
            <v>фото</v>
          </cell>
          <cell r="C461" t="str">
            <v>Spring Morning</v>
          </cell>
          <cell r="D461" t="str">
            <v>маленький</v>
          </cell>
          <cell r="E461">
            <v>500</v>
          </cell>
          <cell r="F461">
            <v>1.41</v>
          </cell>
          <cell r="G461">
            <v>1.81</v>
          </cell>
          <cell r="I461">
            <v>0</v>
          </cell>
          <cell r="J461">
            <v>0</v>
          </cell>
          <cell r="K461" t="str">
            <v>-</v>
          </cell>
          <cell r="L461">
            <v>0</v>
          </cell>
          <cell r="M461" t="str">
            <v>Special Attention</v>
          </cell>
          <cell r="N461" t="str">
            <v xml:space="preserve"> </v>
          </cell>
          <cell r="O461" t="str">
            <v>светло-зеленый</v>
          </cell>
          <cell r="P461" t="str">
            <v>белый</v>
          </cell>
          <cell r="Q461" t="str">
            <v>L</v>
          </cell>
          <cell r="T461" t="str">
            <v xml:space="preserve"> </v>
          </cell>
        </row>
        <row r="462">
          <cell r="A462" t="str">
            <v>87-77-0152</v>
          </cell>
          <cell r="B462" t="str">
            <v>фото</v>
          </cell>
          <cell r="C462" t="str">
            <v>Stained Glass</v>
          </cell>
          <cell r="D462" t="str">
            <v>большой</v>
          </cell>
          <cell r="E462">
            <v>150</v>
          </cell>
          <cell r="F462">
            <v>1.25</v>
          </cell>
          <cell r="G462">
            <v>1.65</v>
          </cell>
          <cell r="I462">
            <v>0</v>
          </cell>
          <cell r="J462">
            <v>0</v>
          </cell>
          <cell r="K462" t="str">
            <v>-</v>
          </cell>
          <cell r="L462">
            <v>0</v>
          </cell>
          <cell r="N462" t="str">
            <v xml:space="preserve"> </v>
          </cell>
          <cell r="O462" t="str">
            <v>желтый</v>
          </cell>
          <cell r="P462" t="str">
            <v>темно-зеленый</v>
          </cell>
          <cell r="Q462" t="str">
            <v>M</v>
          </cell>
          <cell r="R462" t="str">
            <v>да</v>
          </cell>
          <cell r="T462" t="str">
            <v xml:space="preserve"> </v>
          </cell>
        </row>
        <row r="463">
          <cell r="A463" t="str">
            <v>87-77-0370</v>
          </cell>
          <cell r="B463" t="str">
            <v>фото</v>
          </cell>
          <cell r="C463" t="str">
            <v>Stained Glass</v>
          </cell>
          <cell r="D463" t="str">
            <v>стандартный</v>
          </cell>
          <cell r="E463">
            <v>250</v>
          </cell>
          <cell r="F463">
            <v>1.08</v>
          </cell>
          <cell r="G463">
            <v>1.49</v>
          </cell>
          <cell r="I463">
            <v>0</v>
          </cell>
          <cell r="J463">
            <v>0</v>
          </cell>
          <cell r="K463" t="str">
            <v>-</v>
          </cell>
          <cell r="L463">
            <v>0</v>
          </cell>
          <cell r="N463" t="str">
            <v xml:space="preserve"> </v>
          </cell>
          <cell r="O463" t="str">
            <v>желтый</v>
          </cell>
          <cell r="P463" t="str">
            <v>темно-зеленый</v>
          </cell>
          <cell r="Q463" t="str">
            <v>M</v>
          </cell>
          <cell r="R463" t="str">
            <v>да</v>
          </cell>
          <cell r="T463" t="str">
            <v xml:space="preserve"> </v>
          </cell>
        </row>
        <row r="464">
          <cell r="A464" t="str">
            <v>87-77-0546</v>
          </cell>
          <cell r="B464" t="str">
            <v>фото</v>
          </cell>
          <cell r="C464" t="str">
            <v>Stained Glass</v>
          </cell>
          <cell r="D464" t="str">
            <v>маленький</v>
          </cell>
          <cell r="E464">
            <v>500</v>
          </cell>
          <cell r="F464">
            <v>0.92</v>
          </cell>
          <cell r="G464">
            <v>1.33</v>
          </cell>
          <cell r="I464">
            <v>0</v>
          </cell>
          <cell r="J464">
            <v>0</v>
          </cell>
          <cell r="K464" t="str">
            <v>-</v>
          </cell>
          <cell r="L464">
            <v>0</v>
          </cell>
          <cell r="N464" t="str">
            <v xml:space="preserve"> </v>
          </cell>
          <cell r="O464" t="str">
            <v>желтый</v>
          </cell>
          <cell r="P464" t="str">
            <v>темно-зеленый</v>
          </cell>
          <cell r="Q464" t="str">
            <v>M</v>
          </cell>
          <cell r="R464" t="str">
            <v>да</v>
          </cell>
          <cell r="T464" t="str">
            <v xml:space="preserve"> </v>
          </cell>
        </row>
        <row r="465">
          <cell r="A465" t="str">
            <v>87-77-0153</v>
          </cell>
          <cell r="B465" t="str">
            <v>фото</v>
          </cell>
          <cell r="C465" t="str">
            <v>Sting</v>
          </cell>
          <cell r="D465" t="str">
            <v>большой</v>
          </cell>
          <cell r="E465">
            <v>150</v>
          </cell>
          <cell r="F465">
            <v>1.25</v>
          </cell>
          <cell r="G465">
            <v>1.65</v>
          </cell>
          <cell r="I465">
            <v>0</v>
          </cell>
          <cell r="J465">
            <v>0</v>
          </cell>
          <cell r="K465" t="str">
            <v>-</v>
          </cell>
          <cell r="L465">
            <v>0</v>
          </cell>
          <cell r="N465" t="str">
            <v xml:space="preserve"> </v>
          </cell>
          <cell r="O465" t="str">
            <v>кремовый</v>
          </cell>
          <cell r="P465" t="str">
            <v>зеленый</v>
          </cell>
          <cell r="Q465" t="str">
            <v>M</v>
          </cell>
          <cell r="T465" t="str">
            <v>ДА</v>
          </cell>
          <cell r="U465" t="str">
            <v>ДА</v>
          </cell>
        </row>
        <row r="466">
          <cell r="A466" t="str">
            <v>87-77-0371</v>
          </cell>
          <cell r="B466" t="str">
            <v>фото</v>
          </cell>
          <cell r="C466" t="str">
            <v>Sting</v>
          </cell>
          <cell r="D466" t="str">
            <v>стандартный</v>
          </cell>
          <cell r="E466">
            <v>250</v>
          </cell>
          <cell r="F466">
            <v>1.08</v>
          </cell>
          <cell r="G466">
            <v>1.49</v>
          </cell>
          <cell r="I466">
            <v>0</v>
          </cell>
          <cell r="J466">
            <v>0</v>
          </cell>
          <cell r="K466" t="str">
            <v>-</v>
          </cell>
          <cell r="L466">
            <v>0</v>
          </cell>
          <cell r="N466" t="str">
            <v xml:space="preserve"> </v>
          </cell>
          <cell r="O466" t="str">
            <v>кремовый</v>
          </cell>
          <cell r="P466" t="str">
            <v>зеленый</v>
          </cell>
          <cell r="Q466" t="str">
            <v>M</v>
          </cell>
          <cell r="T466" t="str">
            <v>ДА</v>
          </cell>
          <cell r="U466" t="str">
            <v>ДА</v>
          </cell>
        </row>
        <row r="467">
          <cell r="A467" t="str">
            <v>87-77-0547</v>
          </cell>
          <cell r="B467" t="str">
            <v>фото</v>
          </cell>
          <cell r="C467" t="str">
            <v>Sting</v>
          </cell>
          <cell r="D467" t="str">
            <v>маленький</v>
          </cell>
          <cell r="E467">
            <v>500</v>
          </cell>
          <cell r="F467">
            <v>0.92</v>
          </cell>
          <cell r="G467">
            <v>1.33</v>
          </cell>
          <cell r="I467">
            <v>0</v>
          </cell>
          <cell r="J467">
            <v>0</v>
          </cell>
          <cell r="K467" t="str">
            <v>-</v>
          </cell>
          <cell r="L467">
            <v>0</v>
          </cell>
          <cell r="N467" t="str">
            <v xml:space="preserve"> </v>
          </cell>
          <cell r="O467" t="str">
            <v>кремовый</v>
          </cell>
          <cell r="P467" t="str">
            <v>зеленый</v>
          </cell>
          <cell r="Q467" t="str">
            <v>M</v>
          </cell>
          <cell r="T467" t="str">
            <v>ДА</v>
          </cell>
          <cell r="U467" t="str">
            <v>ДА</v>
          </cell>
        </row>
        <row r="468">
          <cell r="A468" t="str">
            <v>87-77-0121</v>
          </cell>
          <cell r="B468" t="str">
            <v>фото</v>
          </cell>
          <cell r="C468" t="str">
            <v>Stirfry</v>
          </cell>
          <cell r="D468" t="str">
            <v>большой</v>
          </cell>
          <cell r="E468">
            <v>150</v>
          </cell>
          <cell r="F468">
            <v>0.92</v>
          </cell>
          <cell r="G468">
            <v>1.33</v>
          </cell>
          <cell r="I468">
            <v>0</v>
          </cell>
          <cell r="J468">
            <v>0</v>
          </cell>
          <cell r="K468" t="str">
            <v>-</v>
          </cell>
          <cell r="L468">
            <v>0</v>
          </cell>
          <cell r="N468" t="str">
            <v>зеленый</v>
          </cell>
          <cell r="O468" t="str">
            <v xml:space="preserve"> </v>
          </cell>
          <cell r="P468" t="str">
            <v xml:space="preserve"> </v>
          </cell>
          <cell r="Q468" t="str">
            <v>SM</v>
          </cell>
          <cell r="S468" t="str">
            <v>глянцевые листья</v>
          </cell>
          <cell r="T468" t="str">
            <v xml:space="preserve"> </v>
          </cell>
        </row>
        <row r="469">
          <cell r="A469" t="str">
            <v>87-77-0372</v>
          </cell>
          <cell r="B469" t="str">
            <v>фото</v>
          </cell>
          <cell r="C469" t="str">
            <v>Stirfry</v>
          </cell>
          <cell r="D469" t="str">
            <v>стандартный</v>
          </cell>
          <cell r="E469">
            <v>250</v>
          </cell>
          <cell r="F469">
            <v>0.76</v>
          </cell>
          <cell r="G469">
            <v>1.17</v>
          </cell>
          <cell r="I469">
            <v>0</v>
          </cell>
          <cell r="J469">
            <v>0</v>
          </cell>
          <cell r="K469" t="str">
            <v>-</v>
          </cell>
          <cell r="L469">
            <v>0</v>
          </cell>
          <cell r="N469" t="str">
            <v>зеленый</v>
          </cell>
          <cell r="O469" t="str">
            <v xml:space="preserve"> </v>
          </cell>
          <cell r="P469" t="str">
            <v xml:space="preserve"> </v>
          </cell>
          <cell r="Q469" t="str">
            <v>SM</v>
          </cell>
          <cell r="S469" t="str">
            <v>глянцевые листья</v>
          </cell>
          <cell r="T469" t="str">
            <v xml:space="preserve"> </v>
          </cell>
        </row>
        <row r="470">
          <cell r="A470" t="str">
            <v>87-77-0548</v>
          </cell>
          <cell r="B470" t="str">
            <v>фото</v>
          </cell>
          <cell r="C470" t="str">
            <v>Stirfry</v>
          </cell>
          <cell r="D470" t="str">
            <v>маленький</v>
          </cell>
          <cell r="E470">
            <v>500</v>
          </cell>
          <cell r="F470">
            <v>0.6</v>
          </cell>
          <cell r="G470">
            <v>1</v>
          </cell>
          <cell r="I470">
            <v>0</v>
          </cell>
          <cell r="J470">
            <v>0</v>
          </cell>
          <cell r="K470" t="str">
            <v>-</v>
          </cell>
          <cell r="L470">
            <v>0</v>
          </cell>
          <cell r="N470" t="str">
            <v>зеленый</v>
          </cell>
          <cell r="O470" t="str">
            <v xml:space="preserve"> </v>
          </cell>
          <cell r="P470" t="str">
            <v xml:space="preserve"> </v>
          </cell>
          <cell r="Q470" t="str">
            <v>SM</v>
          </cell>
          <cell r="S470" t="str">
            <v>глянцевые листья</v>
          </cell>
          <cell r="T470" t="str">
            <v xml:space="preserve"> </v>
          </cell>
        </row>
        <row r="471">
          <cell r="A471" t="str">
            <v>87-77-0154</v>
          </cell>
          <cell r="B471" t="str">
            <v>фото</v>
          </cell>
          <cell r="C471" t="str">
            <v>Sugar Daddy</v>
          </cell>
          <cell r="D471" t="str">
            <v>большой</v>
          </cell>
          <cell r="E471">
            <v>150</v>
          </cell>
          <cell r="F471">
            <v>1.25</v>
          </cell>
          <cell r="G471">
            <v>1.65</v>
          </cell>
          <cell r="I471">
            <v>0</v>
          </cell>
          <cell r="J471">
            <v>0</v>
          </cell>
          <cell r="K471" t="str">
            <v>-</v>
          </cell>
          <cell r="L471">
            <v>0</v>
          </cell>
          <cell r="N471" t="str">
            <v xml:space="preserve"> </v>
          </cell>
          <cell r="O471" t="str">
            <v>голубой</v>
          </cell>
          <cell r="P471" t="str">
            <v>кремовый</v>
          </cell>
          <cell r="Q471" t="str">
            <v>ML</v>
          </cell>
          <cell r="S471" t="str">
            <v>морщинистая</v>
          </cell>
          <cell r="T471" t="str">
            <v xml:space="preserve"> </v>
          </cell>
          <cell r="U471" t="str">
            <v>ДА</v>
          </cell>
        </row>
        <row r="472">
          <cell r="A472" t="str">
            <v>87-77-0374</v>
          </cell>
          <cell r="B472" t="str">
            <v>фото</v>
          </cell>
          <cell r="C472" t="str">
            <v>Sugar Daddy</v>
          </cell>
          <cell r="D472" t="str">
            <v>стандартный</v>
          </cell>
          <cell r="E472">
            <v>250</v>
          </cell>
          <cell r="F472">
            <v>1.08</v>
          </cell>
          <cell r="G472">
            <v>1.49</v>
          </cell>
          <cell r="I472">
            <v>0</v>
          </cell>
          <cell r="J472">
            <v>0</v>
          </cell>
          <cell r="K472" t="str">
            <v>-</v>
          </cell>
          <cell r="L472">
            <v>0</v>
          </cell>
          <cell r="N472" t="str">
            <v xml:space="preserve"> </v>
          </cell>
          <cell r="O472" t="str">
            <v>голубой</v>
          </cell>
          <cell r="P472" t="str">
            <v>кремовый</v>
          </cell>
          <cell r="Q472" t="str">
            <v>ML</v>
          </cell>
          <cell r="S472" t="str">
            <v>морщинистая</v>
          </cell>
          <cell r="T472" t="str">
            <v xml:space="preserve"> </v>
          </cell>
          <cell r="U472" t="str">
            <v>ДА</v>
          </cell>
        </row>
        <row r="473">
          <cell r="A473" t="str">
            <v>87-77-0550</v>
          </cell>
          <cell r="B473" t="str">
            <v>фото</v>
          </cell>
          <cell r="C473" t="str">
            <v>Sugar Daddy</v>
          </cell>
          <cell r="D473" t="str">
            <v>маленький</v>
          </cell>
          <cell r="E473">
            <v>500</v>
          </cell>
          <cell r="F473">
            <v>0.92</v>
          </cell>
          <cell r="G473">
            <v>1.33</v>
          </cell>
          <cell r="I473">
            <v>0</v>
          </cell>
          <cell r="J473">
            <v>0</v>
          </cell>
          <cell r="K473" t="str">
            <v>-</v>
          </cell>
          <cell r="L473">
            <v>0</v>
          </cell>
          <cell r="N473" t="str">
            <v xml:space="preserve"> </v>
          </cell>
          <cell r="O473" t="str">
            <v>голубой</v>
          </cell>
          <cell r="P473" t="str">
            <v>кремовый</v>
          </cell>
          <cell r="Q473" t="str">
            <v>ML</v>
          </cell>
          <cell r="S473" t="str">
            <v>морщинистая</v>
          </cell>
          <cell r="T473" t="str">
            <v xml:space="preserve"> </v>
          </cell>
          <cell r="U473" t="str">
            <v>ДА</v>
          </cell>
        </row>
        <row r="474">
          <cell r="A474" t="str">
            <v>87-77-0133</v>
          </cell>
          <cell r="B474" t="str">
            <v>фото</v>
          </cell>
          <cell r="C474" t="str">
            <v>Sum and Substance</v>
          </cell>
          <cell r="D474" t="str">
            <v>большой</v>
          </cell>
          <cell r="E474">
            <v>150</v>
          </cell>
          <cell r="F474">
            <v>1.04</v>
          </cell>
          <cell r="G474">
            <v>1.45</v>
          </cell>
          <cell r="I474">
            <v>0</v>
          </cell>
          <cell r="J474">
            <v>0</v>
          </cell>
          <cell r="K474" t="str">
            <v>-</v>
          </cell>
          <cell r="L474">
            <v>0</v>
          </cell>
          <cell r="N474" t="str">
            <v>желтый</v>
          </cell>
          <cell r="O474" t="str">
            <v xml:space="preserve"> </v>
          </cell>
          <cell r="P474" t="str">
            <v xml:space="preserve"> </v>
          </cell>
          <cell r="Q474" t="str">
            <v>XL</v>
          </cell>
          <cell r="T474" t="str">
            <v>ДА</v>
          </cell>
        </row>
        <row r="475">
          <cell r="A475" t="str">
            <v>87-77-0375</v>
          </cell>
          <cell r="B475" t="str">
            <v>фото</v>
          </cell>
          <cell r="C475" t="str">
            <v>Sum and Substance</v>
          </cell>
          <cell r="D475" t="str">
            <v>стандартный</v>
          </cell>
          <cell r="E475">
            <v>250</v>
          </cell>
          <cell r="F475">
            <v>0.96</v>
          </cell>
          <cell r="G475">
            <v>1.37</v>
          </cell>
          <cell r="I475">
            <v>0</v>
          </cell>
          <cell r="J475">
            <v>0</v>
          </cell>
          <cell r="K475" t="str">
            <v>-</v>
          </cell>
          <cell r="L475">
            <v>0</v>
          </cell>
          <cell r="N475" t="str">
            <v>желтый</v>
          </cell>
          <cell r="O475" t="str">
            <v xml:space="preserve"> </v>
          </cell>
          <cell r="P475" t="str">
            <v xml:space="preserve"> </v>
          </cell>
          <cell r="Q475" t="str">
            <v>XL</v>
          </cell>
          <cell r="T475" t="str">
            <v>ДА</v>
          </cell>
        </row>
        <row r="476">
          <cell r="A476" t="str">
            <v>87-77-0551</v>
          </cell>
          <cell r="B476" t="str">
            <v>фото</v>
          </cell>
          <cell r="C476" t="str">
            <v>Sum and Substance</v>
          </cell>
          <cell r="D476" t="str">
            <v>маленький</v>
          </cell>
          <cell r="E476">
            <v>500</v>
          </cell>
          <cell r="F476">
            <v>0.8</v>
          </cell>
          <cell r="G476">
            <v>1.21</v>
          </cell>
          <cell r="I476">
            <v>0</v>
          </cell>
          <cell r="J476">
            <v>0</v>
          </cell>
          <cell r="K476" t="str">
            <v>-</v>
          </cell>
          <cell r="L476">
            <v>0</v>
          </cell>
          <cell r="N476" t="str">
            <v>желтый</v>
          </cell>
          <cell r="O476" t="str">
            <v xml:space="preserve"> </v>
          </cell>
          <cell r="P476" t="str">
            <v xml:space="preserve"> </v>
          </cell>
          <cell r="Q476" t="str">
            <v>XL</v>
          </cell>
          <cell r="T476" t="str">
            <v>ДА</v>
          </cell>
        </row>
        <row r="477">
          <cell r="A477" t="str">
            <v>87-77-0155</v>
          </cell>
          <cell r="B477" t="str">
            <v>фото</v>
          </cell>
          <cell r="C477" t="str">
            <v>Summer Breeze</v>
          </cell>
          <cell r="D477" t="str">
            <v>большой</v>
          </cell>
          <cell r="E477">
            <v>150</v>
          </cell>
          <cell r="F477">
            <v>1.25</v>
          </cell>
          <cell r="G477">
            <v>1.65</v>
          </cell>
          <cell r="I477">
            <v>0</v>
          </cell>
          <cell r="J477">
            <v>0</v>
          </cell>
          <cell r="K477" t="str">
            <v>-</v>
          </cell>
          <cell r="L477">
            <v>0</v>
          </cell>
          <cell r="N477" t="str">
            <v xml:space="preserve"> </v>
          </cell>
          <cell r="O477" t="str">
            <v>зеленый</v>
          </cell>
          <cell r="P477" t="str">
            <v>желтый</v>
          </cell>
          <cell r="Q477" t="str">
            <v>LM</v>
          </cell>
          <cell r="T477" t="str">
            <v>ДА</v>
          </cell>
        </row>
        <row r="478">
          <cell r="A478" t="str">
            <v>87-77-0376</v>
          </cell>
          <cell r="B478" t="str">
            <v>фото</v>
          </cell>
          <cell r="C478" t="str">
            <v>Summer Breeze</v>
          </cell>
          <cell r="D478" t="str">
            <v>стандартный</v>
          </cell>
          <cell r="E478">
            <v>250</v>
          </cell>
          <cell r="F478">
            <v>1.08</v>
          </cell>
          <cell r="G478">
            <v>1.49</v>
          </cell>
          <cell r="I478">
            <v>0</v>
          </cell>
          <cell r="J478">
            <v>0</v>
          </cell>
          <cell r="K478" t="str">
            <v>-</v>
          </cell>
          <cell r="L478">
            <v>0</v>
          </cell>
          <cell r="N478" t="str">
            <v xml:space="preserve"> </v>
          </cell>
          <cell r="O478" t="str">
            <v>зеленый</v>
          </cell>
          <cell r="P478" t="str">
            <v>желтый</v>
          </cell>
          <cell r="Q478" t="str">
            <v>LM</v>
          </cell>
          <cell r="T478" t="str">
            <v>ДА</v>
          </cell>
        </row>
        <row r="479">
          <cell r="A479" t="str">
            <v>87-77-0552</v>
          </cell>
          <cell r="B479" t="str">
            <v>фото</v>
          </cell>
          <cell r="C479" t="str">
            <v>Summer Breeze</v>
          </cell>
          <cell r="D479" t="str">
            <v>маленький</v>
          </cell>
          <cell r="E479">
            <v>500</v>
          </cell>
          <cell r="F479">
            <v>0.92</v>
          </cell>
          <cell r="G479">
            <v>1.33</v>
          </cell>
          <cell r="I479">
            <v>0</v>
          </cell>
          <cell r="J479">
            <v>0</v>
          </cell>
          <cell r="K479" t="str">
            <v>-</v>
          </cell>
          <cell r="L479">
            <v>0</v>
          </cell>
          <cell r="N479" t="str">
            <v xml:space="preserve"> </v>
          </cell>
          <cell r="O479" t="str">
            <v>зеленый</v>
          </cell>
          <cell r="P479" t="str">
            <v>желтый</v>
          </cell>
          <cell r="Q479" t="str">
            <v>LM</v>
          </cell>
          <cell r="T479" t="str">
            <v>ДА</v>
          </cell>
        </row>
        <row r="480">
          <cell r="A480" t="str">
            <v>87-77-0179</v>
          </cell>
          <cell r="B480" t="str">
            <v>фото</v>
          </cell>
          <cell r="C480" t="str">
            <v>Summer Lovin</v>
          </cell>
          <cell r="D480" t="str">
            <v>большой</v>
          </cell>
          <cell r="E480">
            <v>150</v>
          </cell>
          <cell r="F480">
            <v>1.65</v>
          </cell>
          <cell r="G480">
            <v>2.0599999999999996</v>
          </cell>
          <cell r="I480">
            <v>0</v>
          </cell>
          <cell r="J480">
            <v>0</v>
          </cell>
          <cell r="K480" t="str">
            <v>-</v>
          </cell>
          <cell r="L480">
            <v>0</v>
          </cell>
          <cell r="N480" t="str">
            <v xml:space="preserve"> </v>
          </cell>
          <cell r="O480" t="str">
            <v>зеленый</v>
          </cell>
          <cell r="P480" t="str">
            <v>желтый</v>
          </cell>
          <cell r="Q480" t="str">
            <v>M</v>
          </cell>
          <cell r="T480" t="str">
            <v>ДА</v>
          </cell>
        </row>
        <row r="481">
          <cell r="A481" t="str">
            <v>87-77-0377</v>
          </cell>
          <cell r="B481" t="str">
            <v>фото</v>
          </cell>
          <cell r="C481" t="str">
            <v>Summer Lovin</v>
          </cell>
          <cell r="D481" t="str">
            <v>стандартный</v>
          </cell>
          <cell r="E481">
            <v>250</v>
          </cell>
          <cell r="F481">
            <v>1.41</v>
          </cell>
          <cell r="G481">
            <v>1.81</v>
          </cell>
          <cell r="I481">
            <v>0</v>
          </cell>
          <cell r="J481">
            <v>0</v>
          </cell>
          <cell r="K481" t="str">
            <v>-</v>
          </cell>
          <cell r="L481">
            <v>0</v>
          </cell>
          <cell r="N481" t="str">
            <v xml:space="preserve"> </v>
          </cell>
          <cell r="O481" t="str">
            <v>зеленый</v>
          </cell>
          <cell r="P481" t="str">
            <v>желтый</v>
          </cell>
          <cell r="Q481" t="str">
            <v>M</v>
          </cell>
          <cell r="T481" t="str">
            <v>ДА</v>
          </cell>
        </row>
        <row r="482">
          <cell r="A482" t="str">
            <v>87-77-0553</v>
          </cell>
          <cell r="B482" t="str">
            <v>фото</v>
          </cell>
          <cell r="C482" t="str">
            <v>Summer Lovin</v>
          </cell>
          <cell r="D482" t="str">
            <v>маленький</v>
          </cell>
          <cell r="E482">
            <v>500</v>
          </cell>
          <cell r="F482">
            <v>1.25</v>
          </cell>
          <cell r="G482">
            <v>1.65</v>
          </cell>
          <cell r="I482">
            <v>0</v>
          </cell>
          <cell r="J482">
            <v>0</v>
          </cell>
          <cell r="K482" t="str">
            <v>-</v>
          </cell>
          <cell r="L482">
            <v>0</v>
          </cell>
          <cell r="N482" t="str">
            <v xml:space="preserve"> </v>
          </cell>
          <cell r="O482" t="str">
            <v>зеленый</v>
          </cell>
          <cell r="P482" t="str">
            <v>желтый</v>
          </cell>
          <cell r="Q482" t="str">
            <v>M</v>
          </cell>
          <cell r="T482" t="str">
            <v>ДА</v>
          </cell>
        </row>
        <row r="483">
          <cell r="A483" t="str">
            <v>87-77-0378</v>
          </cell>
          <cell r="B483" t="str">
            <v>фото</v>
          </cell>
          <cell r="C483" t="str">
            <v>Sunny Halcyon</v>
          </cell>
          <cell r="D483" t="str">
            <v>стандартный</v>
          </cell>
          <cell r="E483">
            <v>250</v>
          </cell>
          <cell r="F483">
            <v>2.0599999999999996</v>
          </cell>
          <cell r="G483">
            <v>2.46</v>
          </cell>
          <cell r="I483">
            <v>0</v>
          </cell>
          <cell r="J483">
            <v>0</v>
          </cell>
          <cell r="K483" t="str">
            <v>-</v>
          </cell>
          <cell r="L483">
            <v>0</v>
          </cell>
          <cell r="N483" t="str">
            <v>желтый</v>
          </cell>
          <cell r="O483" t="str">
            <v xml:space="preserve"> </v>
          </cell>
          <cell r="P483" t="str">
            <v xml:space="preserve"> </v>
          </cell>
          <cell r="Q483" t="str">
            <v>M</v>
          </cell>
          <cell r="S483" t="str">
            <v xml:space="preserve"> </v>
          </cell>
          <cell r="T483" t="str">
            <v>ДА</v>
          </cell>
          <cell r="U483" t="str">
            <v>ДА</v>
          </cell>
        </row>
        <row r="484">
          <cell r="A484" t="str">
            <v>87-77-0156</v>
          </cell>
          <cell r="B484" t="str">
            <v>фото</v>
          </cell>
          <cell r="C484" t="str">
            <v>Sunset Grooves</v>
          </cell>
          <cell r="D484" t="str">
            <v>большой</v>
          </cell>
          <cell r="E484">
            <v>150</v>
          </cell>
          <cell r="F484">
            <v>0.92</v>
          </cell>
          <cell r="G484">
            <v>1.33</v>
          </cell>
          <cell r="I484">
            <v>0</v>
          </cell>
          <cell r="J484">
            <v>0</v>
          </cell>
          <cell r="K484" t="str">
            <v>-</v>
          </cell>
          <cell r="L484">
            <v>0</v>
          </cell>
          <cell r="M484" t="str">
            <v>Special Attention</v>
          </cell>
          <cell r="N484" t="str">
            <v xml:space="preserve"> </v>
          </cell>
          <cell r="O484" t="str">
            <v>золотой</v>
          </cell>
          <cell r="P484" t="str">
            <v>зеленый</v>
          </cell>
          <cell r="Q484" t="str">
            <v>M</v>
          </cell>
          <cell r="T484" t="str">
            <v>ДА</v>
          </cell>
          <cell r="U484" t="str">
            <v>ДА</v>
          </cell>
        </row>
        <row r="485">
          <cell r="A485" t="str">
            <v>87-77-0379</v>
          </cell>
          <cell r="B485" t="str">
            <v>фото</v>
          </cell>
          <cell r="C485" t="str">
            <v>Sunset Grooves</v>
          </cell>
          <cell r="D485" t="str">
            <v>стандартный</v>
          </cell>
          <cell r="E485">
            <v>250</v>
          </cell>
          <cell r="F485">
            <v>0.8</v>
          </cell>
          <cell r="G485">
            <v>1.21</v>
          </cell>
          <cell r="I485">
            <v>0</v>
          </cell>
          <cell r="J485">
            <v>0</v>
          </cell>
          <cell r="K485" t="str">
            <v>-</v>
          </cell>
          <cell r="L485">
            <v>0</v>
          </cell>
          <cell r="M485" t="str">
            <v>Special Attention</v>
          </cell>
          <cell r="N485" t="str">
            <v xml:space="preserve"> </v>
          </cell>
          <cell r="O485" t="str">
            <v>золотой</v>
          </cell>
          <cell r="P485" t="str">
            <v>зеленый</v>
          </cell>
          <cell r="Q485" t="str">
            <v>M</v>
          </cell>
          <cell r="T485" t="str">
            <v>ДА</v>
          </cell>
          <cell r="U485" t="str">
            <v>ДА</v>
          </cell>
        </row>
        <row r="486">
          <cell r="A486" t="str">
            <v>87-77-0554</v>
          </cell>
          <cell r="B486" t="str">
            <v>фото</v>
          </cell>
          <cell r="C486" t="str">
            <v>Sunset Grooves</v>
          </cell>
          <cell r="D486" t="str">
            <v>маленький</v>
          </cell>
          <cell r="E486">
            <v>500</v>
          </cell>
          <cell r="F486">
            <v>0.64</v>
          </cell>
          <cell r="G486">
            <v>1.04</v>
          </cell>
          <cell r="I486">
            <v>0</v>
          </cell>
          <cell r="J486">
            <v>0</v>
          </cell>
          <cell r="K486" t="str">
            <v>-</v>
          </cell>
          <cell r="L486">
            <v>0</v>
          </cell>
          <cell r="M486" t="str">
            <v>Special Attention</v>
          </cell>
          <cell r="N486" t="str">
            <v xml:space="preserve"> </v>
          </cell>
          <cell r="O486" t="str">
            <v>золотой</v>
          </cell>
          <cell r="P486" t="str">
            <v>зеленый</v>
          </cell>
          <cell r="Q486" t="str">
            <v>M</v>
          </cell>
          <cell r="T486" t="str">
            <v>ДА</v>
          </cell>
          <cell r="U486" t="str">
            <v>ДА</v>
          </cell>
        </row>
        <row r="487">
          <cell r="A487" t="str">
            <v>87-77-0180</v>
          </cell>
          <cell r="B487" t="str">
            <v>фото</v>
          </cell>
          <cell r="C487" t="str">
            <v>Super Nova</v>
          </cell>
          <cell r="D487" t="str">
            <v>большой</v>
          </cell>
          <cell r="E487">
            <v>150</v>
          </cell>
          <cell r="F487">
            <v>1.65</v>
          </cell>
          <cell r="G487">
            <v>2.0599999999999996</v>
          </cell>
          <cell r="I487">
            <v>0</v>
          </cell>
          <cell r="J487">
            <v>0</v>
          </cell>
          <cell r="K487" t="str">
            <v>-</v>
          </cell>
          <cell r="L487">
            <v>0</v>
          </cell>
          <cell r="N487" t="str">
            <v xml:space="preserve"> </v>
          </cell>
          <cell r="O487" t="str">
            <v>кремовый</v>
          </cell>
          <cell r="P487" t="str">
            <v>сине-зеленый</v>
          </cell>
          <cell r="Q487" t="str">
            <v>ML</v>
          </cell>
          <cell r="T487" t="str">
            <v xml:space="preserve"> </v>
          </cell>
        </row>
        <row r="488">
          <cell r="A488" t="str">
            <v>87-77-0380</v>
          </cell>
          <cell r="B488" t="str">
            <v>фото</v>
          </cell>
          <cell r="C488" t="str">
            <v>Super Nova</v>
          </cell>
          <cell r="D488" t="str">
            <v>стандартный</v>
          </cell>
          <cell r="E488">
            <v>250</v>
          </cell>
          <cell r="F488">
            <v>1.41</v>
          </cell>
          <cell r="G488">
            <v>1.81</v>
          </cell>
          <cell r="I488">
            <v>0</v>
          </cell>
          <cell r="J488">
            <v>0</v>
          </cell>
          <cell r="K488" t="str">
            <v>-</v>
          </cell>
          <cell r="L488">
            <v>0</v>
          </cell>
          <cell r="N488" t="str">
            <v xml:space="preserve"> </v>
          </cell>
          <cell r="O488" t="str">
            <v>кремовый</v>
          </cell>
          <cell r="P488" t="str">
            <v>сине-зеленый</v>
          </cell>
          <cell r="Q488" t="str">
            <v>ML</v>
          </cell>
          <cell r="T488" t="str">
            <v xml:space="preserve"> </v>
          </cell>
        </row>
        <row r="489">
          <cell r="A489" t="str">
            <v>87-77-0555</v>
          </cell>
          <cell r="B489" t="str">
            <v>фото</v>
          </cell>
          <cell r="C489" t="str">
            <v>Super Nova</v>
          </cell>
          <cell r="D489" t="str">
            <v>маленький</v>
          </cell>
          <cell r="E489">
            <v>500</v>
          </cell>
          <cell r="F489">
            <v>1.17</v>
          </cell>
          <cell r="G489">
            <v>1.57</v>
          </cell>
          <cell r="I489">
            <v>0</v>
          </cell>
          <cell r="J489">
            <v>0</v>
          </cell>
          <cell r="K489" t="str">
            <v>-</v>
          </cell>
          <cell r="L489">
            <v>0</v>
          </cell>
          <cell r="N489" t="str">
            <v xml:space="preserve"> </v>
          </cell>
          <cell r="O489" t="str">
            <v>кремовый</v>
          </cell>
          <cell r="P489" t="str">
            <v>сине-зеленый</v>
          </cell>
          <cell r="Q489" t="str">
            <v>ML</v>
          </cell>
          <cell r="T489" t="str">
            <v xml:space="preserve"> </v>
          </cell>
        </row>
        <row r="490">
          <cell r="A490" t="str">
            <v>87-77-0129</v>
          </cell>
          <cell r="B490" t="str">
            <v>фото</v>
          </cell>
          <cell r="C490" t="str">
            <v>T Rex</v>
          </cell>
          <cell r="D490" t="str">
            <v>большой</v>
          </cell>
          <cell r="E490">
            <v>150</v>
          </cell>
          <cell r="F490">
            <v>0.96</v>
          </cell>
          <cell r="G490">
            <v>1.37</v>
          </cell>
          <cell r="I490">
            <v>0</v>
          </cell>
          <cell r="J490">
            <v>0</v>
          </cell>
          <cell r="K490" t="str">
            <v>-</v>
          </cell>
          <cell r="L490">
            <v>0</v>
          </cell>
          <cell r="N490" t="str">
            <v>зеленый</v>
          </cell>
          <cell r="O490" t="str">
            <v xml:space="preserve"> </v>
          </cell>
          <cell r="P490" t="str">
            <v xml:space="preserve"> </v>
          </cell>
          <cell r="Q490" t="str">
            <v>XL</v>
          </cell>
          <cell r="S490" t="str">
            <v>огромные листья</v>
          </cell>
          <cell r="T490" t="str">
            <v xml:space="preserve"> </v>
          </cell>
        </row>
        <row r="491">
          <cell r="A491" t="str">
            <v>87-77-0381</v>
          </cell>
          <cell r="B491" t="str">
            <v>фото</v>
          </cell>
          <cell r="C491" t="str">
            <v>T Rex</v>
          </cell>
          <cell r="D491" t="str">
            <v>стандартный</v>
          </cell>
          <cell r="E491">
            <v>250</v>
          </cell>
          <cell r="F491">
            <v>0.8</v>
          </cell>
          <cell r="G491">
            <v>1.21</v>
          </cell>
          <cell r="I491">
            <v>0</v>
          </cell>
          <cell r="J491">
            <v>0</v>
          </cell>
          <cell r="K491" t="str">
            <v>-</v>
          </cell>
          <cell r="L491">
            <v>0</v>
          </cell>
          <cell r="N491" t="str">
            <v>зеленый</v>
          </cell>
          <cell r="O491" t="str">
            <v xml:space="preserve"> </v>
          </cell>
          <cell r="P491" t="str">
            <v xml:space="preserve"> </v>
          </cell>
          <cell r="Q491" t="str">
            <v>XL</v>
          </cell>
          <cell r="S491" t="str">
            <v>огромные листья</v>
          </cell>
          <cell r="T491" t="str">
            <v xml:space="preserve"> </v>
          </cell>
        </row>
        <row r="492">
          <cell r="A492" t="str">
            <v>87-77-0556</v>
          </cell>
          <cell r="B492" t="str">
            <v>фото</v>
          </cell>
          <cell r="C492" t="str">
            <v>T Rex</v>
          </cell>
          <cell r="D492" t="str">
            <v>маленький</v>
          </cell>
          <cell r="E492">
            <v>500</v>
          </cell>
          <cell r="F492">
            <v>0.6</v>
          </cell>
          <cell r="G492">
            <v>1</v>
          </cell>
          <cell r="I492">
            <v>0</v>
          </cell>
          <cell r="J492">
            <v>0</v>
          </cell>
          <cell r="K492" t="str">
            <v>-</v>
          </cell>
          <cell r="L492">
            <v>0</v>
          </cell>
          <cell r="N492" t="str">
            <v>зеленый</v>
          </cell>
          <cell r="O492" t="str">
            <v xml:space="preserve"> </v>
          </cell>
          <cell r="P492" t="str">
            <v xml:space="preserve"> </v>
          </cell>
          <cell r="Q492" t="str">
            <v>XL</v>
          </cell>
          <cell r="S492" t="str">
            <v>огромные листья</v>
          </cell>
          <cell r="T492" t="str">
            <v xml:space="preserve"> </v>
          </cell>
        </row>
        <row r="493">
          <cell r="A493" t="str">
            <v>87-77-0123</v>
          </cell>
          <cell r="B493" t="str">
            <v>фото</v>
          </cell>
          <cell r="C493" t="str">
            <v>Tambourine</v>
          </cell>
          <cell r="D493" t="str">
            <v>большой</v>
          </cell>
          <cell r="E493">
            <v>150</v>
          </cell>
          <cell r="F493">
            <v>0.92</v>
          </cell>
          <cell r="G493">
            <v>1.33</v>
          </cell>
          <cell r="I493">
            <v>0</v>
          </cell>
          <cell r="J493">
            <v>0</v>
          </cell>
          <cell r="K493" t="str">
            <v>-</v>
          </cell>
          <cell r="L493">
            <v>0</v>
          </cell>
          <cell r="N493" t="str">
            <v xml:space="preserve"> </v>
          </cell>
          <cell r="O493" t="str">
            <v>зеленый</v>
          </cell>
          <cell r="P493" t="str">
            <v>белый</v>
          </cell>
          <cell r="Q493" t="str">
            <v>SM</v>
          </cell>
          <cell r="T493" t="str">
            <v xml:space="preserve"> </v>
          </cell>
        </row>
        <row r="494">
          <cell r="A494" t="str">
            <v>87-77-0382</v>
          </cell>
          <cell r="B494" t="str">
            <v>фото</v>
          </cell>
          <cell r="C494" t="str">
            <v>Tambourine</v>
          </cell>
          <cell r="D494" t="str">
            <v>стандартный</v>
          </cell>
          <cell r="E494">
            <v>250</v>
          </cell>
          <cell r="F494">
            <v>0.76</v>
          </cell>
          <cell r="G494">
            <v>1.17</v>
          </cell>
          <cell r="I494">
            <v>0</v>
          </cell>
          <cell r="J494">
            <v>0</v>
          </cell>
          <cell r="K494" t="str">
            <v>-</v>
          </cell>
          <cell r="L494">
            <v>0</v>
          </cell>
          <cell r="N494" t="str">
            <v xml:space="preserve"> </v>
          </cell>
          <cell r="O494" t="str">
            <v>зеленый</v>
          </cell>
          <cell r="P494" t="str">
            <v>белый</v>
          </cell>
          <cell r="Q494" t="str">
            <v>SM</v>
          </cell>
          <cell r="T494" t="str">
            <v xml:space="preserve"> </v>
          </cell>
        </row>
        <row r="495">
          <cell r="A495" t="str">
            <v>87-77-0557</v>
          </cell>
          <cell r="B495" t="str">
            <v>фото</v>
          </cell>
          <cell r="C495" t="str">
            <v>Tambourine</v>
          </cell>
          <cell r="D495" t="str">
            <v>маленький</v>
          </cell>
          <cell r="E495">
            <v>500</v>
          </cell>
          <cell r="F495">
            <v>0.6</v>
          </cell>
          <cell r="G495">
            <v>1</v>
          </cell>
          <cell r="I495">
            <v>0</v>
          </cell>
          <cell r="J495">
            <v>0</v>
          </cell>
          <cell r="K495" t="str">
            <v>-</v>
          </cell>
          <cell r="L495">
            <v>0</v>
          </cell>
          <cell r="N495" t="str">
            <v xml:space="preserve"> </v>
          </cell>
          <cell r="O495" t="str">
            <v>зеленый</v>
          </cell>
          <cell r="P495" t="str">
            <v>белый</v>
          </cell>
          <cell r="Q495" t="str">
            <v>SM</v>
          </cell>
          <cell r="T495" t="str">
            <v xml:space="preserve"> </v>
          </cell>
        </row>
        <row r="496">
          <cell r="A496" t="str">
            <v>87-77-0181</v>
          </cell>
          <cell r="B496" t="str">
            <v>фото</v>
          </cell>
          <cell r="C496" t="str">
            <v>Thunderbolt</v>
          </cell>
          <cell r="D496" t="str">
            <v>большой</v>
          </cell>
          <cell r="E496">
            <v>150</v>
          </cell>
          <cell r="F496">
            <v>1.65</v>
          </cell>
          <cell r="G496">
            <v>2.0599999999999996</v>
          </cell>
          <cell r="I496">
            <v>0</v>
          </cell>
          <cell r="J496">
            <v>0</v>
          </cell>
          <cell r="K496" t="str">
            <v>-</v>
          </cell>
          <cell r="L496">
            <v>0</v>
          </cell>
          <cell r="N496" t="str">
            <v xml:space="preserve"> </v>
          </cell>
          <cell r="O496" t="str">
            <v>кремовый</v>
          </cell>
          <cell r="P496" t="str">
            <v>голубой</v>
          </cell>
          <cell r="Q496" t="str">
            <v>ML</v>
          </cell>
          <cell r="T496" t="str">
            <v xml:space="preserve"> </v>
          </cell>
        </row>
        <row r="497">
          <cell r="A497" t="str">
            <v>87-77-0383</v>
          </cell>
          <cell r="B497" t="str">
            <v>фото</v>
          </cell>
          <cell r="C497" t="str">
            <v>Thunderbolt</v>
          </cell>
          <cell r="D497" t="str">
            <v>стандартный</v>
          </cell>
          <cell r="E497">
            <v>250</v>
          </cell>
          <cell r="F497">
            <v>1.41</v>
          </cell>
          <cell r="G497">
            <v>1.81</v>
          </cell>
          <cell r="I497">
            <v>0</v>
          </cell>
          <cell r="J497">
            <v>0</v>
          </cell>
          <cell r="K497" t="str">
            <v>-</v>
          </cell>
          <cell r="L497">
            <v>0</v>
          </cell>
          <cell r="N497" t="str">
            <v xml:space="preserve"> </v>
          </cell>
          <cell r="O497" t="str">
            <v>кремовый</v>
          </cell>
          <cell r="P497" t="str">
            <v>голубой</v>
          </cell>
          <cell r="Q497" t="str">
            <v>ML</v>
          </cell>
          <cell r="T497" t="str">
            <v xml:space="preserve"> </v>
          </cell>
        </row>
        <row r="498">
          <cell r="A498" t="str">
            <v>87-77-0558</v>
          </cell>
          <cell r="B498" t="str">
            <v>фото</v>
          </cell>
          <cell r="C498" t="str">
            <v>Thunderbolt</v>
          </cell>
          <cell r="D498" t="str">
            <v>маленький</v>
          </cell>
          <cell r="E498">
            <v>500</v>
          </cell>
          <cell r="F498">
            <v>1.17</v>
          </cell>
          <cell r="G498">
            <v>1.57</v>
          </cell>
          <cell r="I498">
            <v>0</v>
          </cell>
          <cell r="J498">
            <v>0</v>
          </cell>
          <cell r="K498" t="str">
            <v>-</v>
          </cell>
          <cell r="L498">
            <v>0</v>
          </cell>
          <cell r="N498" t="str">
            <v xml:space="preserve"> </v>
          </cell>
          <cell r="O498" t="str">
            <v>кремовый</v>
          </cell>
          <cell r="P498" t="str">
            <v>голубой</v>
          </cell>
          <cell r="Q498" t="str">
            <v>ML</v>
          </cell>
          <cell r="T498" t="str">
            <v xml:space="preserve"> </v>
          </cell>
        </row>
        <row r="499">
          <cell r="A499" t="str">
            <v>87-77-0384</v>
          </cell>
          <cell r="B499" t="str">
            <v>фото</v>
          </cell>
          <cell r="C499" t="str">
            <v>Timeless Beauty</v>
          </cell>
          <cell r="D499" t="str">
            <v>стандартный</v>
          </cell>
          <cell r="E499">
            <v>250</v>
          </cell>
          <cell r="F499">
            <v>1.65</v>
          </cell>
          <cell r="G499">
            <v>2.0599999999999996</v>
          </cell>
          <cell r="I499">
            <v>0</v>
          </cell>
          <cell r="J499">
            <v>0</v>
          </cell>
          <cell r="K499" t="str">
            <v>-</v>
          </cell>
          <cell r="L499">
            <v>0</v>
          </cell>
          <cell r="N499" t="str">
            <v xml:space="preserve"> </v>
          </cell>
          <cell r="O499" t="str">
            <v>белый</v>
          </cell>
          <cell r="P499" t="str">
            <v>голубой</v>
          </cell>
          <cell r="Q499" t="str">
            <v>S</v>
          </cell>
          <cell r="T499" t="str">
            <v xml:space="preserve"> </v>
          </cell>
          <cell r="U499" t="str">
            <v>ДА</v>
          </cell>
        </row>
        <row r="500">
          <cell r="A500" t="str">
            <v>87-77-0559</v>
          </cell>
          <cell r="B500" t="str">
            <v>фото</v>
          </cell>
          <cell r="C500" t="str">
            <v>Timeless Beauty</v>
          </cell>
          <cell r="D500" t="str">
            <v>маленький</v>
          </cell>
          <cell r="E500">
            <v>500</v>
          </cell>
          <cell r="F500">
            <v>1.41</v>
          </cell>
          <cell r="G500">
            <v>1.81</v>
          </cell>
          <cell r="I500">
            <v>0</v>
          </cell>
          <cell r="J500">
            <v>0</v>
          </cell>
          <cell r="K500" t="str">
            <v>-</v>
          </cell>
          <cell r="L500">
            <v>0</v>
          </cell>
          <cell r="N500" t="str">
            <v xml:space="preserve"> </v>
          </cell>
          <cell r="O500" t="str">
            <v>белый</v>
          </cell>
          <cell r="P500" t="str">
            <v>голубой</v>
          </cell>
          <cell r="Q500" t="str">
            <v>S</v>
          </cell>
          <cell r="T500" t="str">
            <v xml:space="preserve"> </v>
          </cell>
          <cell r="U500" t="str">
            <v>ДА</v>
          </cell>
        </row>
        <row r="501">
          <cell r="A501" t="str">
            <v>87-77-0386</v>
          </cell>
          <cell r="B501" t="str">
            <v>фото</v>
          </cell>
          <cell r="C501" t="str">
            <v>Tongue of Flame</v>
          </cell>
          <cell r="D501" t="str">
            <v>стандартный</v>
          </cell>
          <cell r="E501">
            <v>250</v>
          </cell>
          <cell r="F501">
            <v>2.0599999999999996</v>
          </cell>
          <cell r="G501">
            <v>2.46</v>
          </cell>
          <cell r="I501">
            <v>0</v>
          </cell>
          <cell r="J501">
            <v>0</v>
          </cell>
          <cell r="K501" t="str">
            <v>-</v>
          </cell>
          <cell r="L501">
            <v>0</v>
          </cell>
          <cell r="N501" t="str">
            <v xml:space="preserve"> </v>
          </cell>
          <cell r="O501" t="str">
            <v>белый</v>
          </cell>
          <cell r="P501" t="str">
            <v>зеленый</v>
          </cell>
          <cell r="Q501" t="str">
            <v>M</v>
          </cell>
          <cell r="T501" t="str">
            <v xml:space="preserve"> </v>
          </cell>
        </row>
        <row r="502">
          <cell r="A502" t="str">
            <v>87-77-0561</v>
          </cell>
          <cell r="B502" t="str">
            <v>фото</v>
          </cell>
          <cell r="C502" t="str">
            <v>Tongue of Flame</v>
          </cell>
          <cell r="D502" t="str">
            <v>маленький</v>
          </cell>
          <cell r="E502">
            <v>500</v>
          </cell>
          <cell r="F502">
            <v>1.65</v>
          </cell>
          <cell r="G502">
            <v>2.0599999999999996</v>
          </cell>
          <cell r="I502">
            <v>0</v>
          </cell>
          <cell r="J502">
            <v>0</v>
          </cell>
          <cell r="K502" t="str">
            <v>-</v>
          </cell>
          <cell r="L502">
            <v>0</v>
          </cell>
          <cell r="N502" t="str">
            <v xml:space="preserve"> </v>
          </cell>
          <cell r="O502" t="str">
            <v>белый</v>
          </cell>
          <cell r="P502" t="str">
            <v>зеленый</v>
          </cell>
          <cell r="Q502" t="str">
            <v>M</v>
          </cell>
          <cell r="T502" t="str">
            <v xml:space="preserve"> </v>
          </cell>
        </row>
        <row r="503">
          <cell r="A503" t="str">
            <v>87-77-0090</v>
          </cell>
          <cell r="B503" t="str">
            <v>фото</v>
          </cell>
          <cell r="C503" t="str">
            <v>Tortilla Chip</v>
          </cell>
          <cell r="D503" t="str">
            <v>большой</v>
          </cell>
          <cell r="E503">
            <v>150</v>
          </cell>
          <cell r="F503">
            <v>0.68</v>
          </cell>
          <cell r="G503">
            <v>1.08</v>
          </cell>
          <cell r="I503">
            <v>0</v>
          </cell>
          <cell r="J503">
            <v>0</v>
          </cell>
          <cell r="K503" t="str">
            <v>-</v>
          </cell>
          <cell r="L503">
            <v>0</v>
          </cell>
          <cell r="N503" t="str">
            <v>желтый</v>
          </cell>
          <cell r="O503" t="str">
            <v xml:space="preserve"> </v>
          </cell>
          <cell r="P503" t="str">
            <v xml:space="preserve"> </v>
          </cell>
          <cell r="Q503" t="str">
            <v>L</v>
          </cell>
          <cell r="R503" t="str">
            <v>да</v>
          </cell>
          <cell r="T503" t="str">
            <v xml:space="preserve"> </v>
          </cell>
        </row>
        <row r="504">
          <cell r="A504" t="str">
            <v>87-77-0387</v>
          </cell>
          <cell r="B504" t="str">
            <v>фото</v>
          </cell>
          <cell r="C504" t="str">
            <v>Tortilla Chip</v>
          </cell>
          <cell r="D504" t="str">
            <v>стандартный</v>
          </cell>
          <cell r="E504">
            <v>250</v>
          </cell>
          <cell r="F504">
            <v>0.6</v>
          </cell>
          <cell r="G504">
            <v>1</v>
          </cell>
          <cell r="I504">
            <v>0</v>
          </cell>
          <cell r="J504">
            <v>0</v>
          </cell>
          <cell r="K504" t="str">
            <v>-</v>
          </cell>
          <cell r="L504">
            <v>0</v>
          </cell>
          <cell r="N504" t="str">
            <v>желтый</v>
          </cell>
          <cell r="O504" t="str">
            <v xml:space="preserve"> </v>
          </cell>
          <cell r="P504" t="str">
            <v xml:space="preserve"> </v>
          </cell>
          <cell r="Q504" t="str">
            <v>L</v>
          </cell>
          <cell r="R504" t="str">
            <v>да</v>
          </cell>
          <cell r="T504" t="str">
            <v xml:space="preserve"> </v>
          </cell>
        </row>
        <row r="505">
          <cell r="A505" t="str">
            <v>87-77-0562</v>
          </cell>
          <cell r="B505" t="str">
            <v>фото</v>
          </cell>
          <cell r="C505" t="str">
            <v>Tortilla Chip</v>
          </cell>
          <cell r="D505" t="str">
            <v>маленький</v>
          </cell>
          <cell r="E505">
            <v>500</v>
          </cell>
          <cell r="F505">
            <v>0.52</v>
          </cell>
          <cell r="G505">
            <v>0.92</v>
          </cell>
          <cell r="I505">
            <v>0</v>
          </cell>
          <cell r="J505">
            <v>0</v>
          </cell>
          <cell r="K505" t="str">
            <v>-</v>
          </cell>
          <cell r="L505">
            <v>0</v>
          </cell>
          <cell r="N505" t="str">
            <v>желтый</v>
          </cell>
          <cell r="O505" t="str">
            <v xml:space="preserve"> </v>
          </cell>
          <cell r="P505" t="str">
            <v xml:space="preserve"> </v>
          </cell>
          <cell r="Q505" t="str">
            <v>L</v>
          </cell>
          <cell r="R505" t="str">
            <v>да</v>
          </cell>
          <cell r="T505" t="str">
            <v xml:space="preserve"> </v>
          </cell>
        </row>
        <row r="506">
          <cell r="A506" t="str">
            <v>87-77-0388</v>
          </cell>
          <cell r="B506" t="str">
            <v>фото</v>
          </cell>
          <cell r="C506" t="str">
            <v>Tropicana</v>
          </cell>
          <cell r="D506" t="str">
            <v>стандартный</v>
          </cell>
          <cell r="E506">
            <v>250</v>
          </cell>
          <cell r="F506">
            <v>1.08</v>
          </cell>
          <cell r="G506">
            <v>1.49</v>
          </cell>
          <cell r="I506">
            <v>0</v>
          </cell>
          <cell r="J506">
            <v>0</v>
          </cell>
          <cell r="K506" t="str">
            <v>-</v>
          </cell>
          <cell r="L506">
            <v>0</v>
          </cell>
          <cell r="N506" t="str">
            <v>светло-зеленый</v>
          </cell>
          <cell r="O506" t="str">
            <v xml:space="preserve"> </v>
          </cell>
          <cell r="P506" t="str">
            <v>желтый</v>
          </cell>
          <cell r="Q506" t="str">
            <v>L</v>
          </cell>
          <cell r="T506" t="str">
            <v xml:space="preserve"> </v>
          </cell>
        </row>
        <row r="507">
          <cell r="A507" t="str">
            <v>87-77-0056</v>
          </cell>
          <cell r="B507" t="str">
            <v>фото</v>
          </cell>
          <cell r="C507" t="str">
            <v>Undulata Albomarginata</v>
          </cell>
          <cell r="D507" t="str">
            <v>большой</v>
          </cell>
          <cell r="E507">
            <v>150</v>
          </cell>
          <cell r="F507">
            <v>0.4</v>
          </cell>
          <cell r="G507">
            <v>0.8</v>
          </cell>
          <cell r="I507">
            <v>0</v>
          </cell>
          <cell r="J507">
            <v>0</v>
          </cell>
          <cell r="K507" t="str">
            <v>-</v>
          </cell>
          <cell r="L507">
            <v>0</v>
          </cell>
          <cell r="N507" t="str">
            <v xml:space="preserve"> </v>
          </cell>
          <cell r="O507" t="str">
            <v>зеленый</v>
          </cell>
          <cell r="P507" t="str">
            <v>белый</v>
          </cell>
          <cell r="Q507" t="str">
            <v>M</v>
          </cell>
          <cell r="T507" t="str">
            <v>ДА</v>
          </cell>
        </row>
        <row r="508">
          <cell r="A508" t="str">
            <v>87-77-0390</v>
          </cell>
          <cell r="B508" t="str">
            <v>фото</v>
          </cell>
          <cell r="C508" t="str">
            <v>Undulata Albomarginata</v>
          </cell>
          <cell r="D508" t="str">
            <v>стандартный</v>
          </cell>
          <cell r="E508">
            <v>250</v>
          </cell>
          <cell r="F508">
            <v>0.36</v>
          </cell>
          <cell r="G508">
            <v>0.76</v>
          </cell>
          <cell r="I508">
            <v>0</v>
          </cell>
          <cell r="J508">
            <v>0</v>
          </cell>
          <cell r="K508" t="str">
            <v>-</v>
          </cell>
          <cell r="L508">
            <v>0</v>
          </cell>
          <cell r="N508" t="str">
            <v xml:space="preserve"> </v>
          </cell>
          <cell r="O508" t="str">
            <v>зеленый</v>
          </cell>
          <cell r="P508" t="str">
            <v>белый</v>
          </cell>
          <cell r="Q508" t="str">
            <v>M</v>
          </cell>
          <cell r="T508" t="str">
            <v>ДА</v>
          </cell>
        </row>
        <row r="509">
          <cell r="A509" t="str">
            <v>87-77-0564</v>
          </cell>
          <cell r="B509" t="str">
            <v>фото</v>
          </cell>
          <cell r="C509" t="str">
            <v>Undulata Albomarginata</v>
          </cell>
          <cell r="D509" t="str">
            <v>маленький</v>
          </cell>
          <cell r="E509">
            <v>500</v>
          </cell>
          <cell r="F509">
            <v>0.3</v>
          </cell>
          <cell r="G509">
            <v>0.71</v>
          </cell>
          <cell r="I509">
            <v>0</v>
          </cell>
          <cell r="J509">
            <v>0</v>
          </cell>
          <cell r="K509" t="str">
            <v>-</v>
          </cell>
          <cell r="L509">
            <v>0</v>
          </cell>
          <cell r="N509" t="str">
            <v xml:space="preserve"> </v>
          </cell>
          <cell r="O509" t="str">
            <v>зеленый</v>
          </cell>
          <cell r="P509" t="str">
            <v>белый</v>
          </cell>
          <cell r="Q509" t="str">
            <v>M</v>
          </cell>
          <cell r="T509" t="str">
            <v>ДА</v>
          </cell>
        </row>
        <row r="510">
          <cell r="A510" t="str">
            <v>87-77-0064</v>
          </cell>
          <cell r="B510" t="str">
            <v>фото</v>
          </cell>
          <cell r="C510" t="str">
            <v>Undulata Mediovariegata</v>
          </cell>
          <cell r="D510" t="str">
            <v>большой</v>
          </cell>
          <cell r="E510">
            <v>150</v>
          </cell>
          <cell r="F510">
            <v>0.48</v>
          </cell>
          <cell r="G510">
            <v>0.88</v>
          </cell>
          <cell r="I510">
            <v>0</v>
          </cell>
          <cell r="J510">
            <v>0</v>
          </cell>
          <cell r="K510" t="str">
            <v>-</v>
          </cell>
          <cell r="L510">
            <v>0</v>
          </cell>
          <cell r="N510" t="str">
            <v xml:space="preserve"> </v>
          </cell>
          <cell r="O510" t="str">
            <v>белый</v>
          </cell>
          <cell r="P510" t="str">
            <v>зеленый</v>
          </cell>
          <cell r="Q510" t="str">
            <v>M</v>
          </cell>
          <cell r="T510" t="str">
            <v xml:space="preserve"> </v>
          </cell>
        </row>
        <row r="511">
          <cell r="A511" t="str">
            <v>87-77-0391</v>
          </cell>
          <cell r="B511" t="str">
            <v>фото</v>
          </cell>
          <cell r="C511" t="str">
            <v>Undulata Mediovariegata</v>
          </cell>
          <cell r="D511" t="str">
            <v>стандартный</v>
          </cell>
          <cell r="E511">
            <v>250</v>
          </cell>
          <cell r="F511">
            <v>0.41000000000000003</v>
          </cell>
          <cell r="G511">
            <v>0.81</v>
          </cell>
          <cell r="I511">
            <v>0</v>
          </cell>
          <cell r="J511">
            <v>0</v>
          </cell>
          <cell r="K511" t="str">
            <v>-</v>
          </cell>
          <cell r="L511">
            <v>0</v>
          </cell>
          <cell r="N511" t="str">
            <v xml:space="preserve"> </v>
          </cell>
          <cell r="O511" t="str">
            <v>белый</v>
          </cell>
          <cell r="P511" t="str">
            <v>зеленый</v>
          </cell>
          <cell r="Q511" t="str">
            <v>M</v>
          </cell>
          <cell r="T511" t="str">
            <v xml:space="preserve"> </v>
          </cell>
        </row>
        <row r="512">
          <cell r="A512" t="str">
            <v>87-77-0565</v>
          </cell>
          <cell r="B512" t="str">
            <v>фото</v>
          </cell>
          <cell r="C512" t="str">
            <v>Undulata Mediovariegata</v>
          </cell>
          <cell r="D512" t="str">
            <v>маленький</v>
          </cell>
          <cell r="E512">
            <v>500</v>
          </cell>
          <cell r="F512">
            <v>0.33</v>
          </cell>
          <cell r="G512">
            <v>0.73</v>
          </cell>
          <cell r="I512">
            <v>0</v>
          </cell>
          <cell r="J512">
            <v>0</v>
          </cell>
          <cell r="K512" t="str">
            <v>-</v>
          </cell>
          <cell r="L512">
            <v>0</v>
          </cell>
          <cell r="N512" t="str">
            <v xml:space="preserve"> </v>
          </cell>
          <cell r="O512" t="str">
            <v>белый</v>
          </cell>
          <cell r="P512" t="str">
            <v>зеленый</v>
          </cell>
          <cell r="Q512" t="str">
            <v>M</v>
          </cell>
          <cell r="T512" t="str">
            <v xml:space="preserve"> </v>
          </cell>
        </row>
        <row r="513">
          <cell r="A513" t="str">
            <v>87-77-0091</v>
          </cell>
          <cell r="B513" t="str">
            <v>фото</v>
          </cell>
          <cell r="C513" t="str">
            <v>Undulata Univittata</v>
          </cell>
          <cell r="D513" t="str">
            <v>большой</v>
          </cell>
          <cell r="E513">
            <v>150</v>
          </cell>
          <cell r="F513">
            <v>0.68</v>
          </cell>
          <cell r="G513">
            <v>1.08</v>
          </cell>
          <cell r="I513">
            <v>0</v>
          </cell>
          <cell r="J513">
            <v>0</v>
          </cell>
          <cell r="K513" t="str">
            <v>-</v>
          </cell>
          <cell r="L513">
            <v>0</v>
          </cell>
          <cell r="N513" t="str">
            <v xml:space="preserve"> </v>
          </cell>
          <cell r="O513" t="str">
            <v>белый</v>
          </cell>
          <cell r="P513" t="str">
            <v>зеленый</v>
          </cell>
          <cell r="Q513" t="str">
            <v>M</v>
          </cell>
          <cell r="T513" t="str">
            <v xml:space="preserve"> </v>
          </cell>
        </row>
        <row r="514">
          <cell r="A514" t="str">
            <v>87-77-0392</v>
          </cell>
          <cell r="B514" t="str">
            <v>фото</v>
          </cell>
          <cell r="C514" t="str">
            <v>Undulata Univittata</v>
          </cell>
          <cell r="D514" t="str">
            <v>стандартный</v>
          </cell>
          <cell r="E514">
            <v>250</v>
          </cell>
          <cell r="F514">
            <v>0.6</v>
          </cell>
          <cell r="G514">
            <v>1</v>
          </cell>
          <cell r="I514">
            <v>0</v>
          </cell>
          <cell r="J514">
            <v>0</v>
          </cell>
          <cell r="K514" t="str">
            <v>-</v>
          </cell>
          <cell r="L514">
            <v>0</v>
          </cell>
          <cell r="N514" t="str">
            <v xml:space="preserve"> </v>
          </cell>
          <cell r="O514" t="str">
            <v>белый</v>
          </cell>
          <cell r="P514" t="str">
            <v>зеленый</v>
          </cell>
          <cell r="Q514" t="str">
            <v>M</v>
          </cell>
          <cell r="T514" t="str">
            <v xml:space="preserve"> </v>
          </cell>
        </row>
        <row r="515">
          <cell r="A515" t="str">
            <v>87-77-0566</v>
          </cell>
          <cell r="B515" t="str">
            <v>фото</v>
          </cell>
          <cell r="C515" t="str">
            <v>Undulata Univittata</v>
          </cell>
          <cell r="D515" t="str">
            <v>маленький</v>
          </cell>
          <cell r="E515">
            <v>500</v>
          </cell>
          <cell r="F515">
            <v>0.52</v>
          </cell>
          <cell r="G515">
            <v>0.92</v>
          </cell>
          <cell r="I515">
            <v>0</v>
          </cell>
          <cell r="J515">
            <v>0</v>
          </cell>
          <cell r="K515" t="str">
            <v>-</v>
          </cell>
          <cell r="L515">
            <v>0</v>
          </cell>
          <cell r="N515" t="str">
            <v xml:space="preserve"> </v>
          </cell>
          <cell r="O515" t="str">
            <v>белый</v>
          </cell>
          <cell r="P515" t="str">
            <v>зеленый</v>
          </cell>
          <cell r="Q515" t="str">
            <v>M</v>
          </cell>
          <cell r="T515" t="str">
            <v xml:space="preserve"> </v>
          </cell>
        </row>
        <row r="516">
          <cell r="A516" t="str">
            <v>87-77-0197</v>
          </cell>
          <cell r="B516" t="str">
            <v>фото</v>
          </cell>
          <cell r="C516" t="str">
            <v>Valley's Glacier</v>
          </cell>
          <cell r="D516" t="str">
            <v>большой</v>
          </cell>
          <cell r="E516">
            <v>150</v>
          </cell>
          <cell r="F516">
            <v>2.0599999999999996</v>
          </cell>
          <cell r="G516">
            <v>2.46</v>
          </cell>
          <cell r="I516">
            <v>0</v>
          </cell>
          <cell r="J516">
            <v>0</v>
          </cell>
          <cell r="K516" t="str">
            <v>-</v>
          </cell>
          <cell r="L516">
            <v>0</v>
          </cell>
          <cell r="N516" t="str">
            <v xml:space="preserve"> </v>
          </cell>
          <cell r="O516" t="str">
            <v>зеленый</v>
          </cell>
          <cell r="P516" t="str">
            <v>желтый</v>
          </cell>
          <cell r="Q516" t="str">
            <v>SM</v>
          </cell>
          <cell r="T516" t="str">
            <v xml:space="preserve"> </v>
          </cell>
        </row>
        <row r="517">
          <cell r="A517" t="str">
            <v>87-77-0393</v>
          </cell>
          <cell r="B517" t="str">
            <v>фото</v>
          </cell>
          <cell r="C517" t="str">
            <v>Valley's Glacier</v>
          </cell>
          <cell r="D517" t="str">
            <v>стандартный</v>
          </cell>
          <cell r="E517">
            <v>250</v>
          </cell>
          <cell r="F517">
            <v>1.65</v>
          </cell>
          <cell r="G517">
            <v>2.0599999999999996</v>
          </cell>
          <cell r="I517">
            <v>0</v>
          </cell>
          <cell r="J517">
            <v>0</v>
          </cell>
          <cell r="K517" t="str">
            <v>-</v>
          </cell>
          <cell r="L517">
            <v>0</v>
          </cell>
          <cell r="N517" t="str">
            <v xml:space="preserve"> </v>
          </cell>
          <cell r="O517" t="str">
            <v>зеленый</v>
          </cell>
          <cell r="P517" t="str">
            <v>желтый</v>
          </cell>
          <cell r="Q517" t="str">
            <v>SM</v>
          </cell>
          <cell r="T517" t="str">
            <v xml:space="preserve"> </v>
          </cell>
        </row>
        <row r="518">
          <cell r="A518" t="str">
            <v>87-77-0567</v>
          </cell>
          <cell r="B518" t="str">
            <v>фото</v>
          </cell>
          <cell r="C518" t="str">
            <v>Valley's Glacier</v>
          </cell>
          <cell r="D518" t="str">
            <v>маленький</v>
          </cell>
          <cell r="E518">
            <v>500</v>
          </cell>
          <cell r="F518">
            <v>1.41</v>
          </cell>
          <cell r="G518">
            <v>1.81</v>
          </cell>
          <cell r="I518">
            <v>0</v>
          </cell>
          <cell r="J518">
            <v>0</v>
          </cell>
          <cell r="K518" t="str">
            <v>-</v>
          </cell>
          <cell r="L518">
            <v>0</v>
          </cell>
          <cell r="N518" t="str">
            <v xml:space="preserve"> </v>
          </cell>
          <cell r="O518" t="str">
            <v>зеленый</v>
          </cell>
          <cell r="P518" t="str">
            <v>желтый</v>
          </cell>
          <cell r="Q518" t="str">
            <v>SM</v>
          </cell>
          <cell r="T518" t="str">
            <v xml:space="preserve"> </v>
          </cell>
        </row>
        <row r="519">
          <cell r="A519" t="str">
            <v>87-77-0182</v>
          </cell>
          <cell r="B519" t="str">
            <v>фото</v>
          </cell>
          <cell r="C519" t="str">
            <v>Velvet Moon</v>
          </cell>
          <cell r="D519" t="str">
            <v>большой</v>
          </cell>
          <cell r="E519">
            <v>150</v>
          </cell>
          <cell r="F519">
            <v>1.65</v>
          </cell>
          <cell r="G519">
            <v>2.0599999999999996</v>
          </cell>
          <cell r="I519">
            <v>0</v>
          </cell>
          <cell r="J519">
            <v>0</v>
          </cell>
          <cell r="K519" t="str">
            <v>-</v>
          </cell>
          <cell r="L519">
            <v>0</v>
          </cell>
          <cell r="N519" t="str">
            <v xml:space="preserve"> </v>
          </cell>
          <cell r="O519" t="str">
            <v>зеленый</v>
          </cell>
          <cell r="P519" t="str">
            <v>желтый</v>
          </cell>
          <cell r="Q519" t="str">
            <v>M</v>
          </cell>
          <cell r="T519" t="str">
            <v xml:space="preserve"> </v>
          </cell>
        </row>
        <row r="520">
          <cell r="A520" t="str">
            <v>87-77-0394</v>
          </cell>
          <cell r="B520" t="str">
            <v>фото</v>
          </cell>
          <cell r="C520" t="str">
            <v>Velvet Moon</v>
          </cell>
          <cell r="D520" t="str">
            <v>стандартный</v>
          </cell>
          <cell r="E520">
            <v>250</v>
          </cell>
          <cell r="F520">
            <v>1.41</v>
          </cell>
          <cell r="G520">
            <v>1.81</v>
          </cell>
          <cell r="I520">
            <v>0</v>
          </cell>
          <cell r="J520">
            <v>0</v>
          </cell>
          <cell r="K520" t="str">
            <v>-</v>
          </cell>
          <cell r="L520">
            <v>0</v>
          </cell>
          <cell r="N520" t="str">
            <v xml:space="preserve"> </v>
          </cell>
          <cell r="O520" t="str">
            <v>зеленый</v>
          </cell>
          <cell r="P520" t="str">
            <v>желтый</v>
          </cell>
          <cell r="Q520" t="str">
            <v>M</v>
          </cell>
          <cell r="T520" t="str">
            <v xml:space="preserve"> </v>
          </cell>
        </row>
        <row r="521">
          <cell r="A521" t="str">
            <v>87-77-0568</v>
          </cell>
          <cell r="B521" t="str">
            <v>фото</v>
          </cell>
          <cell r="C521" t="str">
            <v>Velvet Moon</v>
          </cell>
          <cell r="D521" t="str">
            <v>маленький</v>
          </cell>
          <cell r="E521">
            <v>500</v>
          </cell>
          <cell r="F521">
            <v>1.25</v>
          </cell>
          <cell r="G521">
            <v>1.65</v>
          </cell>
          <cell r="I521">
            <v>0</v>
          </cell>
          <cell r="J521">
            <v>0</v>
          </cell>
          <cell r="K521" t="str">
            <v>-</v>
          </cell>
          <cell r="L521">
            <v>0</v>
          </cell>
          <cell r="N521" t="str">
            <v xml:space="preserve"> </v>
          </cell>
          <cell r="O521" t="str">
            <v>зеленый</v>
          </cell>
          <cell r="P521" t="str">
            <v>желтый</v>
          </cell>
          <cell r="Q521" t="str">
            <v>M</v>
          </cell>
          <cell r="T521" t="str">
            <v xml:space="preserve"> </v>
          </cell>
        </row>
        <row r="522">
          <cell r="A522" t="str">
            <v>87-77-0395</v>
          </cell>
          <cell r="B522" t="str">
            <v>фото</v>
          </cell>
          <cell r="C522" t="str">
            <v>Venus</v>
          </cell>
          <cell r="D522" t="str">
            <v>стандартный</v>
          </cell>
          <cell r="E522">
            <v>250</v>
          </cell>
          <cell r="F522">
            <v>2.0599999999999996</v>
          </cell>
          <cell r="G522">
            <v>2.46</v>
          </cell>
          <cell r="I522">
            <v>0</v>
          </cell>
          <cell r="J522">
            <v>0</v>
          </cell>
          <cell r="K522" t="str">
            <v>-</v>
          </cell>
          <cell r="L522">
            <v>0</v>
          </cell>
          <cell r="N522" t="str">
            <v>зеленый</v>
          </cell>
          <cell r="O522" t="str">
            <v xml:space="preserve"> </v>
          </cell>
          <cell r="P522" t="str">
            <v xml:space="preserve"> </v>
          </cell>
          <cell r="Q522" t="str">
            <v>M</v>
          </cell>
          <cell r="R522" t="str">
            <v>Very</v>
          </cell>
          <cell r="T522" t="str">
            <v>ДА</v>
          </cell>
        </row>
        <row r="523">
          <cell r="A523" t="str">
            <v>87-77-0569</v>
          </cell>
          <cell r="B523" t="str">
            <v>фото</v>
          </cell>
          <cell r="C523" t="str">
            <v>Venus</v>
          </cell>
          <cell r="D523" t="str">
            <v>маленький</v>
          </cell>
          <cell r="E523">
            <v>500</v>
          </cell>
          <cell r="F523">
            <v>1.65</v>
          </cell>
          <cell r="G523">
            <v>2.0599999999999996</v>
          </cell>
          <cell r="I523">
            <v>0</v>
          </cell>
          <cell r="J523">
            <v>0</v>
          </cell>
          <cell r="K523" t="str">
            <v>-</v>
          </cell>
          <cell r="L523">
            <v>0</v>
          </cell>
          <cell r="N523" t="str">
            <v>зеленый</v>
          </cell>
          <cell r="O523" t="str">
            <v xml:space="preserve"> </v>
          </cell>
          <cell r="P523" t="str">
            <v xml:space="preserve"> </v>
          </cell>
          <cell r="Q523" t="str">
            <v>M</v>
          </cell>
          <cell r="R523" t="str">
            <v>Very</v>
          </cell>
          <cell r="T523" t="str">
            <v>ДА</v>
          </cell>
        </row>
        <row r="524">
          <cell r="A524" t="str">
            <v>87-77-0183</v>
          </cell>
          <cell r="B524" t="str">
            <v>фото</v>
          </cell>
          <cell r="C524" t="str">
            <v>Victory</v>
          </cell>
          <cell r="D524" t="str">
            <v>большой</v>
          </cell>
          <cell r="E524">
            <v>150</v>
          </cell>
          <cell r="F524">
            <v>1.65</v>
          </cell>
          <cell r="G524">
            <v>2.0599999999999996</v>
          </cell>
          <cell r="I524">
            <v>0</v>
          </cell>
          <cell r="J524">
            <v>0</v>
          </cell>
          <cell r="K524" t="str">
            <v>-</v>
          </cell>
          <cell r="L524">
            <v>0</v>
          </cell>
          <cell r="M524" t="str">
            <v>Хоста 2015 года</v>
          </cell>
          <cell r="N524" t="str">
            <v xml:space="preserve"> </v>
          </cell>
          <cell r="O524" t="str">
            <v>кремовый</v>
          </cell>
          <cell r="P524" t="str">
            <v>зеленый</v>
          </cell>
          <cell r="Q524" t="str">
            <v>VL</v>
          </cell>
          <cell r="T524" t="str">
            <v>ДА</v>
          </cell>
          <cell r="U524" t="str">
            <v>ДА</v>
          </cell>
        </row>
        <row r="525">
          <cell r="A525" t="str">
            <v>87-77-0396</v>
          </cell>
          <cell r="B525" t="str">
            <v>фото</v>
          </cell>
          <cell r="C525" t="str">
            <v>Victory</v>
          </cell>
          <cell r="D525" t="str">
            <v>стандартный</v>
          </cell>
          <cell r="E525">
            <v>250</v>
          </cell>
          <cell r="F525">
            <v>1.41</v>
          </cell>
          <cell r="G525">
            <v>1.81</v>
          </cell>
          <cell r="I525">
            <v>0</v>
          </cell>
          <cell r="J525">
            <v>0</v>
          </cell>
          <cell r="K525" t="str">
            <v>-</v>
          </cell>
          <cell r="L525">
            <v>0</v>
          </cell>
          <cell r="M525" t="str">
            <v>Хоста 2015 года</v>
          </cell>
          <cell r="N525" t="str">
            <v xml:space="preserve"> </v>
          </cell>
          <cell r="O525" t="str">
            <v>кремовый</v>
          </cell>
          <cell r="P525" t="str">
            <v>зеленый</v>
          </cell>
          <cell r="Q525" t="str">
            <v>VL</v>
          </cell>
          <cell r="T525" t="str">
            <v>ДА</v>
          </cell>
          <cell r="U525" t="str">
            <v>ДА</v>
          </cell>
        </row>
        <row r="526">
          <cell r="A526" t="str">
            <v>87-77-0570</v>
          </cell>
          <cell r="B526" t="str">
            <v>фото</v>
          </cell>
          <cell r="C526" t="str">
            <v>Victory</v>
          </cell>
          <cell r="D526" t="str">
            <v>маленький</v>
          </cell>
          <cell r="E526">
            <v>500</v>
          </cell>
          <cell r="F526">
            <v>1.25</v>
          </cell>
          <cell r="G526">
            <v>1.65</v>
          </cell>
          <cell r="I526">
            <v>0</v>
          </cell>
          <cell r="J526">
            <v>0</v>
          </cell>
          <cell r="K526" t="str">
            <v>-</v>
          </cell>
          <cell r="L526">
            <v>0</v>
          </cell>
          <cell r="M526" t="str">
            <v>Хоста 2015 года</v>
          </cell>
          <cell r="N526" t="str">
            <v xml:space="preserve"> </v>
          </cell>
          <cell r="O526" t="str">
            <v>кремовый</v>
          </cell>
          <cell r="P526" t="str">
            <v>зеленый</v>
          </cell>
          <cell r="Q526" t="str">
            <v>VL</v>
          </cell>
          <cell r="T526" t="str">
            <v>ДА</v>
          </cell>
          <cell r="U526" t="str">
            <v>ДА</v>
          </cell>
        </row>
        <row r="527">
          <cell r="A527" t="str">
            <v>87-77-0398</v>
          </cell>
          <cell r="B527" t="str">
            <v>фото</v>
          </cell>
          <cell r="C527" t="str">
            <v>Whirly Pop</v>
          </cell>
          <cell r="D527" t="str">
            <v>стандартный</v>
          </cell>
          <cell r="E527">
            <v>250</v>
          </cell>
          <cell r="F527">
            <v>2.0599999999999996</v>
          </cell>
          <cell r="G527">
            <v>2.46</v>
          </cell>
          <cell r="I527">
            <v>0</v>
          </cell>
          <cell r="J527">
            <v>0</v>
          </cell>
          <cell r="K527" t="str">
            <v>-</v>
          </cell>
          <cell r="L527">
            <v>0</v>
          </cell>
          <cell r="N527" t="str">
            <v xml:space="preserve"> </v>
          </cell>
          <cell r="O527" t="str">
            <v>кремовый</v>
          </cell>
          <cell r="P527" t="str">
            <v>сине-зеленый</v>
          </cell>
          <cell r="Q527" t="str">
            <v>M</v>
          </cell>
          <cell r="S527" t="str">
            <v xml:space="preserve"> </v>
          </cell>
          <cell r="T527" t="str">
            <v xml:space="preserve"> </v>
          </cell>
        </row>
        <row r="528">
          <cell r="A528" t="str">
            <v>87-77-0572</v>
          </cell>
          <cell r="B528" t="str">
            <v>фото</v>
          </cell>
          <cell r="C528" t="str">
            <v>Whirly Pop</v>
          </cell>
          <cell r="D528" t="str">
            <v>маленький</v>
          </cell>
          <cell r="E528">
            <v>500</v>
          </cell>
          <cell r="F528">
            <v>1.65</v>
          </cell>
          <cell r="G528">
            <v>2.0599999999999996</v>
          </cell>
          <cell r="I528">
            <v>0</v>
          </cell>
          <cell r="J528">
            <v>0</v>
          </cell>
          <cell r="K528" t="str">
            <v>-</v>
          </cell>
          <cell r="L528">
            <v>0</v>
          </cell>
          <cell r="N528" t="str">
            <v xml:space="preserve"> </v>
          </cell>
          <cell r="O528" t="str">
            <v>кремовый</v>
          </cell>
          <cell r="P528" t="str">
            <v>сине-зеленый</v>
          </cell>
          <cell r="Q528" t="str">
            <v>M</v>
          </cell>
          <cell r="S528" t="str">
            <v xml:space="preserve"> </v>
          </cell>
          <cell r="T528" t="str">
            <v xml:space="preserve"> </v>
          </cell>
        </row>
        <row r="529">
          <cell r="A529" t="str">
            <v>87-77-0399</v>
          </cell>
          <cell r="B529" t="str">
            <v>фото</v>
          </cell>
          <cell r="C529" t="str">
            <v>White Bikini</v>
          </cell>
          <cell r="D529" t="str">
            <v>стандартный</v>
          </cell>
          <cell r="E529">
            <v>250</v>
          </cell>
          <cell r="F529">
            <v>1.65</v>
          </cell>
          <cell r="G529">
            <v>2.0599999999999996</v>
          </cell>
          <cell r="I529">
            <v>0</v>
          </cell>
          <cell r="J529">
            <v>0</v>
          </cell>
          <cell r="K529" t="str">
            <v>-</v>
          </cell>
          <cell r="L529">
            <v>0</v>
          </cell>
          <cell r="N529" t="str">
            <v xml:space="preserve"> </v>
          </cell>
          <cell r="O529" t="str">
            <v>белый</v>
          </cell>
          <cell r="P529" t="str">
            <v>зеленый</v>
          </cell>
          <cell r="Q529" t="str">
            <v>SM</v>
          </cell>
          <cell r="T529" t="str">
            <v xml:space="preserve"> </v>
          </cell>
        </row>
        <row r="530">
          <cell r="A530" t="str">
            <v>87-77-0573</v>
          </cell>
          <cell r="B530" t="str">
            <v>фото</v>
          </cell>
          <cell r="C530" t="str">
            <v>White Bikini</v>
          </cell>
          <cell r="D530" t="str">
            <v>маленький</v>
          </cell>
          <cell r="E530">
            <v>500</v>
          </cell>
          <cell r="F530">
            <v>1.41</v>
          </cell>
          <cell r="G530">
            <v>1.81</v>
          </cell>
          <cell r="I530">
            <v>0</v>
          </cell>
          <cell r="J530">
            <v>0</v>
          </cell>
          <cell r="K530" t="str">
            <v>-</v>
          </cell>
          <cell r="L530">
            <v>0</v>
          </cell>
          <cell r="N530" t="str">
            <v xml:space="preserve"> </v>
          </cell>
          <cell r="O530" t="str">
            <v>белый</v>
          </cell>
          <cell r="P530" t="str">
            <v>зеленый</v>
          </cell>
          <cell r="Q530" t="str">
            <v>SM</v>
          </cell>
          <cell r="T530" t="str">
            <v xml:space="preserve"> </v>
          </cell>
        </row>
        <row r="531">
          <cell r="A531" t="str">
            <v>87-77-0574</v>
          </cell>
          <cell r="B531" t="str">
            <v>фото</v>
          </cell>
          <cell r="C531" t="str">
            <v>White Dove</v>
          </cell>
          <cell r="D531" t="str">
            <v>маленький</v>
          </cell>
          <cell r="E531">
            <v>500</v>
          </cell>
          <cell r="F531">
            <v>1.65</v>
          </cell>
          <cell r="G531">
            <v>2.0599999999999996</v>
          </cell>
          <cell r="I531">
            <v>0</v>
          </cell>
          <cell r="J531">
            <v>0</v>
          </cell>
          <cell r="K531" t="str">
            <v>-</v>
          </cell>
          <cell r="L531">
            <v>0</v>
          </cell>
          <cell r="N531" t="str">
            <v xml:space="preserve"> </v>
          </cell>
          <cell r="O531" t="str">
            <v>зеленый</v>
          </cell>
          <cell r="P531" t="str">
            <v>белый</v>
          </cell>
          <cell r="Q531" t="str">
            <v>S</v>
          </cell>
          <cell r="S531" t="str">
            <v>белоснежные цветы</v>
          </cell>
          <cell r="T531" t="str">
            <v xml:space="preserve"> </v>
          </cell>
        </row>
        <row r="532">
          <cell r="A532" t="str">
            <v>87-77-0136</v>
          </cell>
          <cell r="B532" t="str">
            <v>фото</v>
          </cell>
          <cell r="C532" t="str">
            <v>White Feather ®</v>
          </cell>
          <cell r="D532" t="str">
            <v>большой</v>
          </cell>
          <cell r="E532">
            <v>150</v>
          </cell>
          <cell r="F532">
            <v>1.1200000000000001</v>
          </cell>
          <cell r="G532">
            <v>1.53</v>
          </cell>
          <cell r="I532">
            <v>0</v>
          </cell>
          <cell r="J532">
            <v>0</v>
          </cell>
          <cell r="K532" t="str">
            <v>-</v>
          </cell>
          <cell r="L532">
            <v>0</v>
          </cell>
          <cell r="M532" t="str">
            <v>Special Attention</v>
          </cell>
          <cell r="N532" t="str">
            <v>белый</v>
          </cell>
          <cell r="O532" t="str">
            <v xml:space="preserve"> </v>
          </cell>
          <cell r="P532" t="str">
            <v xml:space="preserve"> </v>
          </cell>
          <cell r="Q532" t="str">
            <v>SM</v>
          </cell>
          <cell r="S532" t="str">
            <v>заостренные листья</v>
          </cell>
          <cell r="T532" t="str">
            <v xml:space="preserve"> </v>
          </cell>
        </row>
        <row r="533">
          <cell r="A533" t="str">
            <v>87-77-0400</v>
          </cell>
          <cell r="B533" t="str">
            <v>фото</v>
          </cell>
          <cell r="C533" t="str">
            <v>White Feather ®</v>
          </cell>
          <cell r="D533" t="str">
            <v>стандартный</v>
          </cell>
          <cell r="E533">
            <v>250</v>
          </cell>
          <cell r="F533">
            <v>0.96</v>
          </cell>
          <cell r="G533">
            <v>1.37</v>
          </cell>
          <cell r="I533">
            <v>0</v>
          </cell>
          <cell r="J533">
            <v>0</v>
          </cell>
          <cell r="K533" t="str">
            <v>-</v>
          </cell>
          <cell r="L533">
            <v>0</v>
          </cell>
          <cell r="M533" t="str">
            <v>Special Attention</v>
          </cell>
          <cell r="N533" t="str">
            <v>белый</v>
          </cell>
          <cell r="O533" t="str">
            <v xml:space="preserve"> </v>
          </cell>
          <cell r="P533" t="str">
            <v xml:space="preserve"> </v>
          </cell>
          <cell r="Q533" t="str">
            <v>SM</v>
          </cell>
          <cell r="S533" t="str">
            <v>заостренные листья</v>
          </cell>
          <cell r="T533" t="str">
            <v xml:space="preserve"> </v>
          </cell>
        </row>
        <row r="534">
          <cell r="A534" t="str">
            <v>87-77-0575</v>
          </cell>
          <cell r="B534" t="str">
            <v>фото</v>
          </cell>
          <cell r="C534" t="str">
            <v>White Feather ®</v>
          </cell>
          <cell r="D534" t="str">
            <v>маленький</v>
          </cell>
          <cell r="E534">
            <v>500</v>
          </cell>
          <cell r="F534">
            <v>0.76</v>
          </cell>
          <cell r="G534">
            <v>1.17</v>
          </cell>
          <cell r="I534">
            <v>0</v>
          </cell>
          <cell r="J534">
            <v>0</v>
          </cell>
          <cell r="K534" t="str">
            <v>-</v>
          </cell>
          <cell r="L534">
            <v>0</v>
          </cell>
          <cell r="M534" t="str">
            <v>Special Attention</v>
          </cell>
          <cell r="N534" t="str">
            <v>белый</v>
          </cell>
          <cell r="O534" t="str">
            <v xml:space="preserve"> </v>
          </cell>
          <cell r="P534" t="str">
            <v xml:space="preserve"> </v>
          </cell>
          <cell r="Q534" t="str">
            <v>SM</v>
          </cell>
          <cell r="S534" t="str">
            <v>заостренные листья</v>
          </cell>
          <cell r="T534" t="str">
            <v xml:space="preserve"> </v>
          </cell>
        </row>
        <row r="535">
          <cell r="A535" t="str">
            <v>87-77-0083</v>
          </cell>
          <cell r="B535" t="str">
            <v>фото</v>
          </cell>
          <cell r="C535" t="str">
            <v>Wide Brim</v>
          </cell>
          <cell r="D535" t="str">
            <v>большой</v>
          </cell>
          <cell r="E535">
            <v>150</v>
          </cell>
          <cell r="F535">
            <v>0.6</v>
          </cell>
          <cell r="G535">
            <v>1</v>
          </cell>
          <cell r="I535">
            <v>0</v>
          </cell>
          <cell r="J535">
            <v>0</v>
          </cell>
          <cell r="K535" t="str">
            <v>-</v>
          </cell>
          <cell r="L535">
            <v>0</v>
          </cell>
          <cell r="O535" t="str">
            <v>зеленый</v>
          </cell>
          <cell r="P535" t="str">
            <v>желтый</v>
          </cell>
          <cell r="Q535" t="str">
            <v>ML</v>
          </cell>
        </row>
        <row r="536">
          <cell r="A536" t="str">
            <v>87-77-0401</v>
          </cell>
          <cell r="B536" t="str">
            <v>фото</v>
          </cell>
          <cell r="C536" t="str">
            <v>Wide Brim</v>
          </cell>
          <cell r="D536" t="str">
            <v>стандартный</v>
          </cell>
          <cell r="E536">
            <v>250</v>
          </cell>
          <cell r="F536">
            <v>0.52</v>
          </cell>
          <cell r="G536">
            <v>0.92</v>
          </cell>
          <cell r="I536">
            <v>0</v>
          </cell>
          <cell r="J536">
            <v>0</v>
          </cell>
          <cell r="K536" t="str">
            <v>-</v>
          </cell>
          <cell r="L536">
            <v>0</v>
          </cell>
          <cell r="O536" t="str">
            <v>зеленый</v>
          </cell>
          <cell r="P536" t="str">
            <v>желтый</v>
          </cell>
          <cell r="Q536" t="str">
            <v>ML</v>
          </cell>
        </row>
        <row r="537">
          <cell r="A537" t="str">
            <v>87-77-0576</v>
          </cell>
          <cell r="B537" t="str">
            <v>фото</v>
          </cell>
          <cell r="C537" t="str">
            <v>Wide Brim</v>
          </cell>
          <cell r="D537" t="str">
            <v>маленький</v>
          </cell>
          <cell r="E537">
            <v>500</v>
          </cell>
          <cell r="F537">
            <v>0.42</v>
          </cell>
          <cell r="G537">
            <v>0.83</v>
          </cell>
          <cell r="I537">
            <v>0</v>
          </cell>
          <cell r="J537">
            <v>0</v>
          </cell>
          <cell r="K537" t="str">
            <v>-</v>
          </cell>
          <cell r="L537">
            <v>0</v>
          </cell>
          <cell r="O537" t="str">
            <v>зеленый</v>
          </cell>
          <cell r="P537" t="str">
            <v>желтый</v>
          </cell>
          <cell r="Q537" t="str">
            <v>ML</v>
          </cell>
          <cell r="U537" t="str">
            <v xml:space="preserve"> </v>
          </cell>
        </row>
        <row r="538">
          <cell r="A538" t="str">
            <v>87-77-0092</v>
          </cell>
          <cell r="B538" t="str">
            <v>фото</v>
          </cell>
          <cell r="C538" t="str">
            <v>Wolverine</v>
          </cell>
          <cell r="D538" t="str">
            <v>большой</v>
          </cell>
          <cell r="E538">
            <v>150</v>
          </cell>
          <cell r="F538">
            <v>0.76</v>
          </cell>
          <cell r="G538">
            <v>1.17</v>
          </cell>
          <cell r="I538">
            <v>0</v>
          </cell>
          <cell r="J538">
            <v>0</v>
          </cell>
          <cell r="K538" t="str">
            <v>-</v>
          </cell>
          <cell r="L538">
            <v>0</v>
          </cell>
          <cell r="N538" t="str">
            <v xml:space="preserve"> </v>
          </cell>
          <cell r="O538" t="str">
            <v>голубой</v>
          </cell>
          <cell r="P538" t="str">
            <v>кремовый</v>
          </cell>
          <cell r="Q538" t="str">
            <v>SM</v>
          </cell>
          <cell r="T538" t="str">
            <v xml:space="preserve"> </v>
          </cell>
        </row>
        <row r="539">
          <cell r="A539" t="str">
            <v>87-77-0402</v>
          </cell>
          <cell r="B539" t="str">
            <v>фото</v>
          </cell>
          <cell r="C539" t="str">
            <v>Wolverine</v>
          </cell>
          <cell r="D539" t="str">
            <v>стандартный</v>
          </cell>
          <cell r="E539">
            <v>250</v>
          </cell>
          <cell r="F539">
            <v>0.68</v>
          </cell>
          <cell r="G539">
            <v>1.08</v>
          </cell>
          <cell r="I539">
            <v>0</v>
          </cell>
          <cell r="J539">
            <v>0</v>
          </cell>
          <cell r="K539" t="str">
            <v>-</v>
          </cell>
          <cell r="L539">
            <v>0</v>
          </cell>
          <cell r="N539" t="str">
            <v xml:space="preserve"> </v>
          </cell>
          <cell r="O539" t="str">
            <v>голубой</v>
          </cell>
          <cell r="P539" t="str">
            <v>кремовый</v>
          </cell>
          <cell r="Q539" t="str">
            <v>SM</v>
          </cell>
          <cell r="T539" t="str">
            <v xml:space="preserve"> </v>
          </cell>
        </row>
        <row r="540">
          <cell r="A540" t="str">
            <v>87-77-0577</v>
          </cell>
          <cell r="B540" t="str">
            <v>фото</v>
          </cell>
          <cell r="C540" t="str">
            <v>Wolverine</v>
          </cell>
          <cell r="D540" t="str">
            <v>маленький</v>
          </cell>
          <cell r="E540">
            <v>500</v>
          </cell>
          <cell r="F540">
            <v>0.6</v>
          </cell>
          <cell r="G540">
            <v>1</v>
          </cell>
          <cell r="I540">
            <v>0</v>
          </cell>
          <cell r="J540">
            <v>0</v>
          </cell>
          <cell r="K540" t="str">
            <v>-</v>
          </cell>
          <cell r="L540">
            <v>0</v>
          </cell>
          <cell r="N540" t="str">
            <v xml:space="preserve"> </v>
          </cell>
          <cell r="O540" t="str">
            <v>голубой</v>
          </cell>
          <cell r="P540" t="str">
            <v>кремовый</v>
          </cell>
          <cell r="Q540" t="str">
            <v>SM</v>
          </cell>
          <cell r="T540" t="str">
            <v xml:space="preserve"> </v>
          </cell>
        </row>
        <row r="541">
          <cell r="A541" t="str">
            <v>87-77-0084</v>
          </cell>
          <cell r="B541" t="str">
            <v>фото</v>
          </cell>
          <cell r="C541" t="str">
            <v>Yellow River</v>
          </cell>
          <cell r="D541" t="str">
            <v>большой</v>
          </cell>
          <cell r="E541">
            <v>150</v>
          </cell>
          <cell r="F541">
            <v>0.68</v>
          </cell>
          <cell r="G541">
            <v>1.08</v>
          </cell>
          <cell r="I541">
            <v>0</v>
          </cell>
          <cell r="J541">
            <v>0</v>
          </cell>
          <cell r="K541" t="str">
            <v>-</v>
          </cell>
          <cell r="L541">
            <v>0</v>
          </cell>
          <cell r="O541" t="str">
            <v>темно-зеленый</v>
          </cell>
          <cell r="P541" t="str">
            <v>желтый</v>
          </cell>
          <cell r="Q541" t="str">
            <v>ML</v>
          </cell>
          <cell r="S541" t="str">
            <v xml:space="preserve"> </v>
          </cell>
        </row>
        <row r="542">
          <cell r="A542" t="str">
            <v>87-77-0403</v>
          </cell>
          <cell r="B542" t="str">
            <v>фото</v>
          </cell>
          <cell r="C542" t="str">
            <v>Yellow River</v>
          </cell>
          <cell r="D542" t="str">
            <v>стандартный</v>
          </cell>
          <cell r="E542">
            <v>250</v>
          </cell>
          <cell r="F542">
            <v>0.6</v>
          </cell>
          <cell r="G542">
            <v>1</v>
          </cell>
          <cell r="I542">
            <v>0</v>
          </cell>
          <cell r="J542">
            <v>0</v>
          </cell>
          <cell r="K542" t="str">
            <v>-</v>
          </cell>
          <cell r="L542">
            <v>0</v>
          </cell>
        </row>
        <row r="543">
          <cell r="A543" t="str">
            <v>87-77-0578</v>
          </cell>
          <cell r="B543" t="str">
            <v>фото</v>
          </cell>
          <cell r="C543" t="str">
            <v>Yellow River</v>
          </cell>
          <cell r="D543" t="str">
            <v>маленький</v>
          </cell>
          <cell r="E543">
            <v>500</v>
          </cell>
          <cell r="F543">
            <v>0.52</v>
          </cell>
          <cell r="G543">
            <v>0.92</v>
          </cell>
          <cell r="I543">
            <v>0</v>
          </cell>
          <cell r="J543">
            <v>0</v>
          </cell>
          <cell r="K543" t="str">
            <v>-</v>
          </cell>
          <cell r="L543">
            <v>0</v>
          </cell>
          <cell r="O543" t="str">
            <v>темно-зеленый</v>
          </cell>
          <cell r="P543" t="str">
            <v>желтый</v>
          </cell>
          <cell r="Q543" t="str">
            <v>ML</v>
          </cell>
          <cell r="S543" t="str">
            <v xml:space="preserve"> </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costek 2021"/>
      <sheetName val="2022"/>
      <sheetName val="Лист5"/>
      <sheetName val="Hecostek 2022"/>
      <sheetName val="рабочий кассеты"/>
      <sheetName val="рабочий кассеты Хекостек"/>
      <sheetName val="Hecostek 2021 (3)"/>
      <sheetName val="Условия работы"/>
      <sheetName val="2021 (2)"/>
      <sheetName val="Условия работы хеко"/>
      <sheetName val="Черенки в кассетах_успех"/>
      <sheetName val="рабочий 2022"/>
      <sheetName val="Лист1"/>
      <sheetName val="Лист2"/>
      <sheetName val="2021"/>
    </sheetNames>
    <sheetDataSet>
      <sheetData sheetId="0" refreshError="1"/>
      <sheetData sheetId="1" refreshError="1"/>
      <sheetData sheetId="2" refreshError="1"/>
      <sheetData sheetId="3" refreshError="1"/>
      <sheetData sheetId="4" refreshError="1"/>
      <sheetData sheetId="5">
        <row r="13">
          <cell r="A13" t="str">
            <v>87-10-1402</v>
          </cell>
        </row>
      </sheetData>
      <sheetData sheetId="6" refreshError="1"/>
      <sheetData sheetId="7" refreshError="1"/>
      <sheetData sheetId="8" refreshError="1"/>
      <sheetData sheetId="9" refreshError="1"/>
      <sheetData sheetId="10" refreshError="1"/>
      <sheetData sheetId="11">
        <row r="10">
          <cell r="A10" t="str">
            <v>87-10-0896</v>
          </cell>
          <cell r="B10" t="str">
            <v>Acer pal. 'Atropurpureum'</v>
          </cell>
          <cell r="C10" t="str">
            <v>MP66</v>
          </cell>
          <cell r="D10" t="str">
            <v>Directly</v>
          </cell>
          <cell r="F10">
            <v>1.08</v>
          </cell>
          <cell r="G10">
            <v>0.97</v>
          </cell>
          <cell r="H10">
            <v>0.91</v>
          </cell>
          <cell r="J10">
            <v>1.32192</v>
          </cell>
          <cell r="K10">
            <v>1.1872799999999999</v>
          </cell>
          <cell r="L10">
            <v>0.91</v>
          </cell>
        </row>
        <row r="11">
          <cell r="A11" t="str">
            <v>87-10-1221</v>
          </cell>
          <cell r="B11" t="str">
            <v>Acer pal. 'Elegans'</v>
          </cell>
          <cell r="C11" t="str">
            <v>MP66</v>
          </cell>
          <cell r="D11" t="str">
            <v>Directly</v>
          </cell>
          <cell r="F11">
            <v>1.08</v>
          </cell>
          <cell r="G11">
            <v>0.97</v>
          </cell>
          <cell r="H11">
            <v>0.91</v>
          </cell>
          <cell r="J11">
            <v>1.32192</v>
          </cell>
          <cell r="K11">
            <v>1.1872799999999999</v>
          </cell>
          <cell r="L11">
            <v>0.91</v>
          </cell>
        </row>
        <row r="12">
          <cell r="A12" t="str">
            <v>87-10-1222</v>
          </cell>
          <cell r="B12" t="str">
            <v>Acer pal. 'Katsura'</v>
          </cell>
          <cell r="C12" t="str">
            <v>MP66</v>
          </cell>
          <cell r="D12" t="str">
            <v>Directly</v>
          </cell>
          <cell r="F12">
            <v>1.08</v>
          </cell>
          <cell r="G12">
            <v>0.97</v>
          </cell>
          <cell r="H12">
            <v>0.91</v>
          </cell>
          <cell r="J12">
            <v>1.32192</v>
          </cell>
          <cell r="K12">
            <v>1.1872799999999999</v>
          </cell>
          <cell r="L12">
            <v>0.91</v>
          </cell>
        </row>
        <row r="13">
          <cell r="A13" t="str">
            <v>87-10-1215</v>
          </cell>
          <cell r="B13" t="str">
            <v>Acer pal. 'Orange Dream'</v>
          </cell>
          <cell r="C13" t="str">
            <v>MP66</v>
          </cell>
          <cell r="D13" t="str">
            <v>Directly</v>
          </cell>
          <cell r="F13">
            <v>1.08</v>
          </cell>
          <cell r="G13">
            <v>0.97</v>
          </cell>
          <cell r="H13">
            <v>0.91</v>
          </cell>
          <cell r="J13">
            <v>1.32192</v>
          </cell>
          <cell r="K13">
            <v>1.1872799999999999</v>
          </cell>
          <cell r="L13">
            <v>0.91</v>
          </cell>
        </row>
        <row r="14">
          <cell r="A14" t="str">
            <v>87-10-1401</v>
          </cell>
          <cell r="B14" t="str">
            <v>Aronia melanocarpa 'Hugin'</v>
          </cell>
          <cell r="C14" t="str">
            <v>MP104</v>
          </cell>
          <cell r="D14" t="str">
            <v>Directly</v>
          </cell>
          <cell r="F14">
            <v>0.52</v>
          </cell>
          <cell r="G14">
            <v>0.41</v>
          </cell>
          <cell r="H14">
            <v>0.35</v>
          </cell>
          <cell r="J14">
            <v>0.63648000000000005</v>
          </cell>
          <cell r="K14">
            <v>0.50183999999999995</v>
          </cell>
          <cell r="L14">
            <v>0.35</v>
          </cell>
        </row>
        <row r="15">
          <cell r="A15" t="str">
            <v>87-10-1402</v>
          </cell>
          <cell r="B15" t="str">
            <v>Aronia prunifolia 'Nero'</v>
          </cell>
          <cell r="C15" t="str">
            <v>MP104</v>
          </cell>
          <cell r="D15" t="str">
            <v>Directly</v>
          </cell>
          <cell r="F15">
            <v>0.52</v>
          </cell>
          <cell r="G15">
            <v>0.41</v>
          </cell>
          <cell r="H15">
            <v>0.35</v>
          </cell>
          <cell r="J15">
            <v>0.63648000000000005</v>
          </cell>
          <cell r="K15">
            <v>0.50183999999999995</v>
          </cell>
          <cell r="L15">
            <v>0.35</v>
          </cell>
        </row>
        <row r="16">
          <cell r="A16" t="str">
            <v>87-10-1283</v>
          </cell>
          <cell r="B16" t="str">
            <v>Aronia prunifolia 'Viking'</v>
          </cell>
          <cell r="C16" t="str">
            <v>MP104</v>
          </cell>
          <cell r="D16" t="str">
            <v>Directly</v>
          </cell>
          <cell r="F16">
            <v>0.52</v>
          </cell>
          <cell r="G16">
            <v>0.41</v>
          </cell>
          <cell r="H16">
            <v>0.35</v>
          </cell>
          <cell r="J16">
            <v>0.63648000000000005</v>
          </cell>
          <cell r="K16">
            <v>0.50183999999999995</v>
          </cell>
          <cell r="L16">
            <v>0.35</v>
          </cell>
        </row>
        <row r="17">
          <cell r="A17" t="str">
            <v>87-10-0006</v>
          </cell>
          <cell r="B17" t="str">
            <v>Berberis buxifolia 'Nana'</v>
          </cell>
          <cell r="C17" t="str">
            <v>MP150</v>
          </cell>
          <cell r="D17" t="str">
            <v>Directly</v>
          </cell>
          <cell r="F17">
            <v>0.59000000000000008</v>
          </cell>
          <cell r="G17">
            <v>0.48</v>
          </cell>
          <cell r="H17">
            <v>0.42</v>
          </cell>
          <cell r="J17">
            <v>0.72216000000000014</v>
          </cell>
          <cell r="K17">
            <v>0.58751999999999993</v>
          </cell>
          <cell r="L17">
            <v>0.42</v>
          </cell>
        </row>
        <row r="18">
          <cell r="A18" t="str">
            <v>87-10-0897</v>
          </cell>
          <cell r="B18" t="str">
            <v>Berberis candidula</v>
          </cell>
          <cell r="C18" t="str">
            <v>MP150</v>
          </cell>
          <cell r="D18" t="str">
            <v>Directly</v>
          </cell>
          <cell r="F18">
            <v>0.53</v>
          </cell>
          <cell r="G18">
            <v>0.42</v>
          </cell>
          <cell r="H18">
            <v>0.36</v>
          </cell>
          <cell r="J18">
            <v>0.64872000000000007</v>
          </cell>
          <cell r="K18">
            <v>0.51407999999999998</v>
          </cell>
          <cell r="L18">
            <v>0.36</v>
          </cell>
        </row>
        <row r="19">
          <cell r="A19" t="str">
            <v>87-10-0943</v>
          </cell>
          <cell r="B19" t="str">
            <v>Berberis frikartii 'Amstelveen'</v>
          </cell>
          <cell r="C19" t="str">
            <v>MP150</v>
          </cell>
          <cell r="D19" t="str">
            <v>Directly</v>
          </cell>
          <cell r="F19">
            <v>0.53</v>
          </cell>
          <cell r="G19">
            <v>0.42</v>
          </cell>
          <cell r="H19">
            <v>0.36</v>
          </cell>
          <cell r="J19">
            <v>0.64872000000000007</v>
          </cell>
          <cell r="K19">
            <v>0.51407999999999998</v>
          </cell>
          <cell r="L19">
            <v>0.36</v>
          </cell>
        </row>
        <row r="20">
          <cell r="A20" t="str">
            <v>87-10-0941</v>
          </cell>
          <cell r="B20" t="str">
            <v>Berberis frikartii 'Telstar'</v>
          </cell>
          <cell r="C20" t="str">
            <v>MP150</v>
          </cell>
          <cell r="D20" t="str">
            <v>Directly</v>
          </cell>
          <cell r="F20">
            <v>0.53</v>
          </cell>
          <cell r="G20">
            <v>0.42</v>
          </cell>
          <cell r="H20">
            <v>0.36</v>
          </cell>
          <cell r="J20">
            <v>0.64872000000000007</v>
          </cell>
          <cell r="K20">
            <v>0.51407999999999998</v>
          </cell>
          <cell r="L20">
            <v>0.36</v>
          </cell>
        </row>
        <row r="21">
          <cell r="A21" t="str">
            <v>87-10-0957</v>
          </cell>
          <cell r="B21" t="str">
            <v>Berberis int. 'Wallich's Purple'</v>
          </cell>
          <cell r="C21" t="str">
            <v>MP150</v>
          </cell>
          <cell r="D21" t="str">
            <v>Directly</v>
          </cell>
          <cell r="F21">
            <v>0.53</v>
          </cell>
          <cell r="G21">
            <v>0.42</v>
          </cell>
          <cell r="H21">
            <v>0.36</v>
          </cell>
          <cell r="J21">
            <v>0.64872000000000007</v>
          </cell>
          <cell r="K21">
            <v>0.51407999999999998</v>
          </cell>
          <cell r="L21">
            <v>0.36</v>
          </cell>
        </row>
        <row r="22">
          <cell r="A22" t="str">
            <v>87-10-0008</v>
          </cell>
          <cell r="B22" t="str">
            <v>Berberis media 'Parkjuweel'</v>
          </cell>
          <cell r="C22" t="str">
            <v>MP150</v>
          </cell>
          <cell r="D22" t="str">
            <v>Directly</v>
          </cell>
          <cell r="F22">
            <v>0.53</v>
          </cell>
          <cell r="G22">
            <v>0.42</v>
          </cell>
          <cell r="H22">
            <v>0.36</v>
          </cell>
          <cell r="J22">
            <v>0.64872000000000007</v>
          </cell>
          <cell r="K22">
            <v>0.51407999999999998</v>
          </cell>
          <cell r="L22">
            <v>0.36</v>
          </cell>
        </row>
        <row r="23">
          <cell r="A23" t="str">
            <v>87-10-0819</v>
          </cell>
          <cell r="B23" t="str">
            <v>Berberis media 'Red Jewel'</v>
          </cell>
          <cell r="C23" t="str">
            <v>MP150</v>
          </cell>
          <cell r="D23" t="str">
            <v>Directly</v>
          </cell>
          <cell r="F23">
            <v>0.53</v>
          </cell>
          <cell r="G23">
            <v>0.42</v>
          </cell>
          <cell r="H23">
            <v>0.36</v>
          </cell>
          <cell r="J23">
            <v>0.64872000000000007</v>
          </cell>
          <cell r="K23">
            <v>0.51407999999999998</v>
          </cell>
          <cell r="L23">
            <v>0.36</v>
          </cell>
        </row>
        <row r="24">
          <cell r="A24" t="str">
            <v>87-10-0009</v>
          </cell>
          <cell r="B24" t="str">
            <v>Berberis ott. 'Auricoma'</v>
          </cell>
          <cell r="C24" t="str">
            <v>MP150</v>
          </cell>
          <cell r="D24" t="str">
            <v>Directly</v>
          </cell>
          <cell r="F24">
            <v>0.53</v>
          </cell>
          <cell r="G24">
            <v>0.42</v>
          </cell>
          <cell r="H24">
            <v>0.36</v>
          </cell>
          <cell r="J24">
            <v>0.64872000000000007</v>
          </cell>
          <cell r="K24">
            <v>0.51407999999999998</v>
          </cell>
          <cell r="L24">
            <v>0.36</v>
          </cell>
        </row>
        <row r="25">
          <cell r="A25" t="str">
            <v>87-10-0833</v>
          </cell>
          <cell r="B25" t="str">
            <v>Berberis ott. 'Silver Miles'</v>
          </cell>
          <cell r="C25" t="str">
            <v>MP150</v>
          </cell>
          <cell r="D25" t="str">
            <v>Directly</v>
          </cell>
          <cell r="F25">
            <v>0.53</v>
          </cell>
          <cell r="G25">
            <v>0.42</v>
          </cell>
          <cell r="H25">
            <v>0.36</v>
          </cell>
          <cell r="J25">
            <v>0.64872000000000007</v>
          </cell>
          <cell r="K25">
            <v>0.51407999999999998</v>
          </cell>
          <cell r="L25">
            <v>0.36</v>
          </cell>
        </row>
        <row r="26">
          <cell r="A26" t="str">
            <v>87-10-0011</v>
          </cell>
          <cell r="B26" t="str">
            <v>Berberis ott. 'Superba'</v>
          </cell>
          <cell r="C26" t="str">
            <v>MP150</v>
          </cell>
          <cell r="D26" t="str">
            <v>Directly</v>
          </cell>
          <cell r="F26">
            <v>0.53</v>
          </cell>
          <cell r="G26">
            <v>0.42</v>
          </cell>
          <cell r="H26">
            <v>0.36</v>
          </cell>
          <cell r="J26">
            <v>0.64872000000000007</v>
          </cell>
          <cell r="K26">
            <v>0.51407999999999998</v>
          </cell>
          <cell r="L26">
            <v>0.36</v>
          </cell>
        </row>
        <row r="27">
          <cell r="A27" t="str">
            <v>87-10-0013</v>
          </cell>
          <cell r="B27" t="str">
            <v>Berberis thunb. 'Atropurpurea Nana'</v>
          </cell>
          <cell r="C27" t="str">
            <v>MP150</v>
          </cell>
          <cell r="D27" t="str">
            <v>Directly</v>
          </cell>
          <cell r="F27">
            <v>0.53</v>
          </cell>
          <cell r="G27">
            <v>0.42</v>
          </cell>
          <cell r="H27">
            <v>0.36</v>
          </cell>
          <cell r="J27">
            <v>0.64872000000000007</v>
          </cell>
          <cell r="K27">
            <v>0.51407999999999998</v>
          </cell>
          <cell r="L27">
            <v>0.36</v>
          </cell>
        </row>
        <row r="28">
          <cell r="A28" t="str">
            <v>87-10-0014</v>
          </cell>
          <cell r="B28" t="str">
            <v>Berberis thunb. 'Aurea'</v>
          </cell>
          <cell r="C28" t="str">
            <v>MP150</v>
          </cell>
          <cell r="D28" t="str">
            <v>Directly</v>
          </cell>
          <cell r="F28">
            <v>0.53</v>
          </cell>
          <cell r="G28">
            <v>0.42</v>
          </cell>
          <cell r="H28">
            <v>0.36</v>
          </cell>
          <cell r="J28">
            <v>0.64872000000000007</v>
          </cell>
          <cell r="K28">
            <v>0.51407999999999998</v>
          </cell>
          <cell r="L28">
            <v>0.36</v>
          </cell>
        </row>
        <row r="29">
          <cell r="A29" t="str">
            <v>87-10-0015</v>
          </cell>
          <cell r="B29" t="str">
            <v>Berberis thunb. 'Bagatelle'</v>
          </cell>
          <cell r="C29" t="str">
            <v>MP150</v>
          </cell>
          <cell r="D29" t="str">
            <v>Directly</v>
          </cell>
          <cell r="F29">
            <v>0.53</v>
          </cell>
          <cell r="G29">
            <v>0.42</v>
          </cell>
          <cell r="H29">
            <v>0.36</v>
          </cell>
          <cell r="J29">
            <v>0.64872000000000007</v>
          </cell>
          <cell r="K29">
            <v>0.51407999999999998</v>
          </cell>
          <cell r="L29">
            <v>0.36</v>
          </cell>
        </row>
        <row r="30">
          <cell r="A30" t="str">
            <v>87-10-0016</v>
          </cell>
          <cell r="B30" t="str">
            <v>Berberis thunb. 'Bonanza Gold' PBR  ®</v>
          </cell>
          <cell r="C30" t="str">
            <v>mp150</v>
          </cell>
          <cell r="D30" t="str">
            <v>Directly</v>
          </cell>
          <cell r="F30">
            <v>1.29</v>
          </cell>
          <cell r="G30">
            <v>1.18</v>
          </cell>
          <cell r="H30">
            <v>1.1200000000000001</v>
          </cell>
          <cell r="J30">
            <v>1.5789600000000001</v>
          </cell>
          <cell r="K30">
            <v>1.44432</v>
          </cell>
          <cell r="L30">
            <v>1.1200000000000001</v>
          </cell>
        </row>
        <row r="31">
          <cell r="A31" t="str">
            <v>87-10-0898</v>
          </cell>
          <cell r="B31" t="str">
            <v>Berberis thunb. 'Carmen'</v>
          </cell>
          <cell r="C31" t="str">
            <v>MP150</v>
          </cell>
          <cell r="D31" t="str">
            <v>Directly</v>
          </cell>
          <cell r="F31">
            <v>0.53</v>
          </cell>
          <cell r="G31">
            <v>0.42</v>
          </cell>
          <cell r="H31">
            <v>0.36</v>
          </cell>
          <cell r="J31">
            <v>0.64872000000000007</v>
          </cell>
          <cell r="K31">
            <v>0.51407999999999998</v>
          </cell>
          <cell r="L31">
            <v>0.36</v>
          </cell>
        </row>
        <row r="32">
          <cell r="A32" t="str">
            <v>87-10-1275</v>
          </cell>
          <cell r="B32" t="str">
            <v>Berberis thunb. 'Chicquita' PBR ®</v>
          </cell>
          <cell r="C32" t="str">
            <v>MP150</v>
          </cell>
          <cell r="D32" t="str">
            <v>Directly</v>
          </cell>
          <cell r="F32">
            <v>1.01</v>
          </cell>
          <cell r="G32">
            <v>0.9</v>
          </cell>
          <cell r="H32">
            <v>0.84</v>
          </cell>
          <cell r="J32">
            <v>1.23624</v>
          </cell>
          <cell r="K32">
            <v>1.1016000000000001</v>
          </cell>
          <cell r="L32">
            <v>0.84</v>
          </cell>
        </row>
        <row r="33">
          <cell r="A33" t="str">
            <v>87-10-1276</v>
          </cell>
          <cell r="B33" t="str">
            <v>Berberis thunb. 'Chocolate Summer'PBR ®</v>
          </cell>
          <cell r="C33" t="str">
            <v>MP150</v>
          </cell>
          <cell r="D33" t="str">
            <v>Directly</v>
          </cell>
          <cell r="F33">
            <v>1.01</v>
          </cell>
          <cell r="G33">
            <v>0.9</v>
          </cell>
          <cell r="H33">
            <v>0.84</v>
          </cell>
          <cell r="J33">
            <v>1.23624</v>
          </cell>
          <cell r="K33">
            <v>1.1016000000000001</v>
          </cell>
          <cell r="L33">
            <v>0.84</v>
          </cell>
        </row>
        <row r="34">
          <cell r="A34" t="str">
            <v>87-10-1223</v>
          </cell>
          <cell r="B34" t="str">
            <v>Berberis thunb. 'Concorde'</v>
          </cell>
          <cell r="C34" t="str">
            <v>MP150</v>
          </cell>
          <cell r="D34" t="str">
            <v>Directly</v>
          </cell>
          <cell r="F34">
            <v>0.53</v>
          </cell>
          <cell r="G34">
            <v>0.42</v>
          </cell>
          <cell r="H34">
            <v>0.36</v>
          </cell>
          <cell r="J34">
            <v>0.64872000000000007</v>
          </cell>
          <cell r="K34">
            <v>0.51407999999999998</v>
          </cell>
          <cell r="L34">
            <v>0.36</v>
          </cell>
        </row>
        <row r="35">
          <cell r="A35" t="str">
            <v>87-10-0756</v>
          </cell>
          <cell r="B35" t="str">
            <v>Berberis thunb. 'Coral' PBR ®</v>
          </cell>
          <cell r="C35" t="str">
            <v>MP150</v>
          </cell>
          <cell r="D35" t="str">
            <v>Directly</v>
          </cell>
          <cell r="F35">
            <v>1.01</v>
          </cell>
          <cell r="G35">
            <v>0.9</v>
          </cell>
          <cell r="H35">
            <v>0.84</v>
          </cell>
          <cell r="J35">
            <v>1.23624</v>
          </cell>
          <cell r="K35">
            <v>1.1016000000000001</v>
          </cell>
          <cell r="L35">
            <v>0.84</v>
          </cell>
        </row>
        <row r="36">
          <cell r="A36" t="str">
            <v>87-10-0017</v>
          </cell>
          <cell r="B36" t="str">
            <v>Berberis thunb. 'Coronita'</v>
          </cell>
          <cell r="C36" t="str">
            <v>MP150</v>
          </cell>
          <cell r="D36" t="str">
            <v>Directly</v>
          </cell>
          <cell r="F36">
            <v>0.53</v>
          </cell>
          <cell r="G36">
            <v>0.42</v>
          </cell>
          <cell r="H36">
            <v>0.36</v>
          </cell>
          <cell r="J36">
            <v>0.64872000000000007</v>
          </cell>
          <cell r="K36">
            <v>0.51407999999999998</v>
          </cell>
          <cell r="L36">
            <v>0.36</v>
          </cell>
        </row>
        <row r="37">
          <cell r="A37" t="str">
            <v>87-10-0018</v>
          </cell>
          <cell r="B37" t="str">
            <v>Berberis thunb. 'Dart's Red Lady'</v>
          </cell>
          <cell r="C37" t="str">
            <v>MP150</v>
          </cell>
          <cell r="D37" t="str">
            <v>Directly</v>
          </cell>
          <cell r="F37">
            <v>0.53</v>
          </cell>
          <cell r="G37">
            <v>0.42</v>
          </cell>
          <cell r="H37">
            <v>0.36</v>
          </cell>
          <cell r="J37">
            <v>0.64872000000000007</v>
          </cell>
          <cell r="K37">
            <v>0.51407999999999998</v>
          </cell>
          <cell r="L37">
            <v>0.36</v>
          </cell>
        </row>
        <row r="38">
          <cell r="A38" t="str">
            <v>87-10-0019</v>
          </cell>
          <cell r="B38" t="str">
            <v>Berberis thunb. 'Erecta'</v>
          </cell>
          <cell r="C38" t="str">
            <v>MP150</v>
          </cell>
          <cell r="D38" t="str">
            <v>Directly</v>
          </cell>
          <cell r="F38">
            <v>0.53</v>
          </cell>
          <cell r="G38">
            <v>0.42</v>
          </cell>
          <cell r="H38">
            <v>0.36</v>
          </cell>
          <cell r="J38">
            <v>0.64872000000000007</v>
          </cell>
          <cell r="K38">
            <v>0.51407999999999998</v>
          </cell>
          <cell r="L38">
            <v>0.36</v>
          </cell>
        </row>
        <row r="39">
          <cell r="A39" t="str">
            <v>87-10-1269</v>
          </cell>
          <cell r="B39" t="str">
            <v>Berberis thunb. 'Florence' PBR ®</v>
          </cell>
          <cell r="C39" t="str">
            <v>MP150</v>
          </cell>
          <cell r="D39" t="str">
            <v>Directly</v>
          </cell>
          <cell r="F39">
            <v>1.01</v>
          </cell>
          <cell r="G39">
            <v>0.9</v>
          </cell>
          <cell r="H39">
            <v>0.84</v>
          </cell>
          <cell r="J39">
            <v>1.23624</v>
          </cell>
          <cell r="K39">
            <v>1.1016000000000001</v>
          </cell>
          <cell r="L39">
            <v>0.84</v>
          </cell>
        </row>
        <row r="40">
          <cell r="A40" t="str">
            <v>87-10-0020</v>
          </cell>
          <cell r="B40" t="str">
            <v>Berberis thunb. 'Golden Ring'</v>
          </cell>
          <cell r="C40" t="str">
            <v>MP150</v>
          </cell>
          <cell r="D40" t="str">
            <v>Directly</v>
          </cell>
          <cell r="F40">
            <v>0.53</v>
          </cell>
          <cell r="G40">
            <v>0.42</v>
          </cell>
          <cell r="H40">
            <v>0.36</v>
          </cell>
          <cell r="J40">
            <v>0.64872000000000007</v>
          </cell>
          <cell r="K40">
            <v>0.51407999999999998</v>
          </cell>
          <cell r="L40">
            <v>0.36</v>
          </cell>
        </row>
        <row r="41">
          <cell r="A41" t="str">
            <v>87-10-1403</v>
          </cell>
          <cell r="B41" t="str">
            <v>Berberis thunb. 'Goldalite'</v>
          </cell>
          <cell r="C41" t="str">
            <v>MP150</v>
          </cell>
          <cell r="D41" t="str">
            <v>Directly</v>
          </cell>
          <cell r="F41">
            <v>0.53</v>
          </cell>
          <cell r="G41">
            <v>0.42</v>
          </cell>
          <cell r="H41">
            <v>0.36</v>
          </cell>
          <cell r="J41">
            <v>0.64872000000000007</v>
          </cell>
          <cell r="K41">
            <v>0.51407999999999998</v>
          </cell>
          <cell r="L41">
            <v>0.36</v>
          </cell>
        </row>
        <row r="42">
          <cell r="A42" t="str">
            <v>87-10-1112</v>
          </cell>
          <cell r="B42" t="str">
            <v>Berberis thunb. 'Golden Ruby'(Goruzam)  PBR ®</v>
          </cell>
          <cell r="C42" t="str">
            <v>MP150</v>
          </cell>
          <cell r="D42" t="str">
            <v>Directly</v>
          </cell>
          <cell r="F42">
            <v>1.01</v>
          </cell>
          <cell r="G42">
            <v>0.9</v>
          </cell>
          <cell r="H42">
            <v>0.84</v>
          </cell>
          <cell r="J42">
            <v>1.23624</v>
          </cell>
          <cell r="K42">
            <v>1.1016000000000001</v>
          </cell>
          <cell r="L42">
            <v>0.84</v>
          </cell>
        </row>
        <row r="43">
          <cell r="A43" t="str">
            <v>87-10-1214</v>
          </cell>
          <cell r="B43" t="str">
            <v>Berberis thunb. 'Golden Torch' PBR ®</v>
          </cell>
          <cell r="C43" t="str">
            <v>MP150</v>
          </cell>
          <cell r="D43" t="str">
            <v>Directly</v>
          </cell>
          <cell r="F43">
            <v>1.01</v>
          </cell>
          <cell r="G43">
            <v>0.9</v>
          </cell>
          <cell r="H43">
            <v>0.84</v>
          </cell>
          <cell r="J43">
            <v>1.23624</v>
          </cell>
          <cell r="K43">
            <v>1.1016000000000001</v>
          </cell>
          <cell r="L43">
            <v>0.84</v>
          </cell>
        </row>
        <row r="44">
          <cell r="A44" t="str">
            <v>87-10-0021</v>
          </cell>
          <cell r="B44" t="str">
            <v>Berberis thunb. 'Green Carpet'</v>
          </cell>
          <cell r="C44" t="str">
            <v>MP150</v>
          </cell>
          <cell r="D44" t="str">
            <v>Directly</v>
          </cell>
          <cell r="F44">
            <v>0.53</v>
          </cell>
          <cell r="G44">
            <v>0.42</v>
          </cell>
          <cell r="H44">
            <v>0.36</v>
          </cell>
          <cell r="J44">
            <v>0.64872000000000007</v>
          </cell>
          <cell r="K44">
            <v>0.51407999999999998</v>
          </cell>
          <cell r="L44">
            <v>0.36</v>
          </cell>
        </row>
        <row r="45">
          <cell r="A45" t="str">
            <v>87-10-0022</v>
          </cell>
          <cell r="B45" t="str">
            <v>Berberis thunb. 'Green Ornament'</v>
          </cell>
          <cell r="C45" t="str">
            <v>MP150</v>
          </cell>
          <cell r="D45" t="str">
            <v>Directly</v>
          </cell>
          <cell r="F45">
            <v>0.53</v>
          </cell>
          <cell r="G45">
            <v>0.42</v>
          </cell>
          <cell r="H45">
            <v>0.36</v>
          </cell>
          <cell r="J45">
            <v>0.64872000000000007</v>
          </cell>
          <cell r="K45">
            <v>0.51407999999999998</v>
          </cell>
          <cell r="L45">
            <v>0.36</v>
          </cell>
        </row>
        <row r="46">
          <cell r="A46" t="str">
            <v>87-10-0023</v>
          </cell>
          <cell r="B46" t="str">
            <v>Berberis thunb. 'Harlequin'</v>
          </cell>
          <cell r="C46" t="str">
            <v>MP150</v>
          </cell>
          <cell r="D46" t="str">
            <v>Directly</v>
          </cell>
          <cell r="F46">
            <v>0.55000000000000004</v>
          </cell>
          <cell r="G46">
            <v>0.44</v>
          </cell>
          <cell r="H46">
            <v>0.38</v>
          </cell>
          <cell r="J46">
            <v>0.67320000000000002</v>
          </cell>
          <cell r="K46">
            <v>0.53856000000000004</v>
          </cell>
          <cell r="L46">
            <v>0.38</v>
          </cell>
        </row>
        <row r="47">
          <cell r="A47" t="str">
            <v>87-10-0824</v>
          </cell>
          <cell r="B47" t="str">
            <v>Berberis thunb. 'Helmond Pillar'</v>
          </cell>
          <cell r="C47" t="str">
            <v>MP150</v>
          </cell>
          <cell r="D47" t="str">
            <v>Directly</v>
          </cell>
          <cell r="F47">
            <v>0.53</v>
          </cell>
          <cell r="G47">
            <v>0.42</v>
          </cell>
          <cell r="H47">
            <v>0.36</v>
          </cell>
          <cell r="J47">
            <v>0.64872000000000007</v>
          </cell>
          <cell r="K47">
            <v>0.51407999999999998</v>
          </cell>
          <cell r="L47">
            <v>0.36</v>
          </cell>
        </row>
        <row r="48">
          <cell r="A48" t="str">
            <v>87-10-0966</v>
          </cell>
          <cell r="B48" t="str">
            <v>Berberis thunb. 'Kelleriis'</v>
          </cell>
          <cell r="C48" t="str">
            <v>MP150</v>
          </cell>
          <cell r="D48" t="str">
            <v>Directly</v>
          </cell>
          <cell r="F48">
            <v>0.53</v>
          </cell>
          <cell r="G48">
            <v>0.42</v>
          </cell>
          <cell r="H48">
            <v>0.36</v>
          </cell>
          <cell r="J48">
            <v>0.64872000000000007</v>
          </cell>
          <cell r="K48">
            <v>0.51407999999999998</v>
          </cell>
          <cell r="L48">
            <v>0.36</v>
          </cell>
        </row>
        <row r="49">
          <cell r="A49" t="str">
            <v>87-10-0024</v>
          </cell>
          <cell r="B49" t="str">
            <v>Berberis thunb. 'Kobold'</v>
          </cell>
          <cell r="C49" t="str">
            <v>MP150</v>
          </cell>
          <cell r="D49" t="str">
            <v>Directly</v>
          </cell>
          <cell r="F49">
            <v>0.53</v>
          </cell>
          <cell r="G49">
            <v>0.42</v>
          </cell>
          <cell r="H49">
            <v>0.36</v>
          </cell>
          <cell r="J49">
            <v>0.64872000000000007</v>
          </cell>
          <cell r="K49">
            <v>0.51407999999999998</v>
          </cell>
          <cell r="L49">
            <v>0.36</v>
          </cell>
        </row>
        <row r="50">
          <cell r="A50" t="str">
            <v>87-10-1134</v>
          </cell>
          <cell r="B50" t="str">
            <v>Berberis thunb. 'Lutin Rouge' PBR ®</v>
          </cell>
          <cell r="C50" t="str">
            <v>MP150</v>
          </cell>
          <cell r="D50" t="str">
            <v>Directly</v>
          </cell>
          <cell r="F50">
            <v>1.01</v>
          </cell>
          <cell r="G50">
            <v>0.9</v>
          </cell>
          <cell r="H50">
            <v>0.84</v>
          </cell>
          <cell r="J50">
            <v>1.23624</v>
          </cell>
          <cell r="K50">
            <v>1.1016000000000001</v>
          </cell>
          <cell r="L50">
            <v>0.84</v>
          </cell>
        </row>
        <row r="51">
          <cell r="A51" t="str">
            <v>87-10-0025</v>
          </cell>
          <cell r="B51" t="str">
            <v>Berberis thunb. 'Maria' PBR ®</v>
          </cell>
          <cell r="C51" t="str">
            <v>MP150</v>
          </cell>
          <cell r="D51" t="str">
            <v>Directly</v>
          </cell>
          <cell r="F51">
            <v>1.04</v>
          </cell>
          <cell r="G51">
            <v>0.93</v>
          </cell>
          <cell r="H51">
            <v>0.87</v>
          </cell>
          <cell r="J51">
            <v>1.2729600000000001</v>
          </cell>
          <cell r="K51">
            <v>1.1383200000000002</v>
          </cell>
          <cell r="L51">
            <v>0.87</v>
          </cell>
        </row>
        <row r="52">
          <cell r="A52" t="str">
            <v>87-10-0899</v>
          </cell>
          <cell r="B52" t="str">
            <v>Berberis thunb. 'Natasza' PBR ®</v>
          </cell>
          <cell r="C52" t="str">
            <v>MP150</v>
          </cell>
          <cell r="D52" t="str">
            <v>Directly</v>
          </cell>
          <cell r="F52">
            <v>1.01</v>
          </cell>
          <cell r="G52">
            <v>0.9</v>
          </cell>
          <cell r="H52">
            <v>0.84</v>
          </cell>
          <cell r="J52">
            <v>1.23624</v>
          </cell>
          <cell r="K52">
            <v>1.1016000000000001</v>
          </cell>
          <cell r="L52">
            <v>0.84</v>
          </cell>
        </row>
        <row r="53">
          <cell r="A53" t="str">
            <v>87-10-1404</v>
          </cell>
          <cell r="B53" t="str">
            <v xml:space="preserve">Berberis thunb. 'Orange Carpet' </v>
          </cell>
          <cell r="C53" t="str">
            <v>MP150</v>
          </cell>
          <cell r="D53" t="str">
            <v>Directly</v>
          </cell>
          <cell r="F53">
            <v>0.66</v>
          </cell>
          <cell r="G53">
            <v>0.55000000000000004</v>
          </cell>
          <cell r="H53">
            <v>0.49</v>
          </cell>
          <cell r="J53">
            <v>0.80784</v>
          </cell>
          <cell r="K53">
            <v>0.67320000000000002</v>
          </cell>
          <cell r="L53">
            <v>0.49</v>
          </cell>
        </row>
        <row r="54">
          <cell r="A54" t="str">
            <v>87-10-1563</v>
          </cell>
          <cell r="B54" t="str">
            <v>Berberis thunb. 'Orange Ice'  PBR ®</v>
          </cell>
          <cell r="C54" t="str">
            <v>MP150</v>
          </cell>
          <cell r="D54" t="str">
            <v>Directly</v>
          </cell>
          <cell r="F54">
            <v>1.01</v>
          </cell>
          <cell r="G54">
            <v>0.9</v>
          </cell>
          <cell r="H54">
            <v>0.84</v>
          </cell>
          <cell r="J54">
            <v>1.23624</v>
          </cell>
          <cell r="K54">
            <v>1.1016000000000001</v>
          </cell>
          <cell r="L54">
            <v>0.84</v>
          </cell>
        </row>
        <row r="55">
          <cell r="A55" t="str">
            <v>87-10-1098</v>
          </cell>
          <cell r="B55" t="str">
            <v>Berberis thunb. 'Orange Sunrise' PBR ®</v>
          </cell>
          <cell r="C55" t="str">
            <v>MP150</v>
          </cell>
          <cell r="D55" t="str">
            <v>Directly</v>
          </cell>
          <cell r="F55">
            <v>1.01</v>
          </cell>
          <cell r="G55">
            <v>0.9</v>
          </cell>
          <cell r="H55">
            <v>0.84</v>
          </cell>
          <cell r="J55">
            <v>1.23624</v>
          </cell>
          <cell r="K55">
            <v>1.1016000000000001</v>
          </cell>
          <cell r="L55">
            <v>0.84</v>
          </cell>
        </row>
        <row r="56">
          <cell r="A56" t="str">
            <v>87-10-1646</v>
          </cell>
          <cell r="B56" t="str">
            <v>Berberis thunb. 'Pink Bird' PBR ®</v>
          </cell>
          <cell r="C56" t="str">
            <v>MP150</v>
          </cell>
          <cell r="D56" t="str">
            <v>Directly</v>
          </cell>
          <cell r="F56">
            <v>1.01</v>
          </cell>
          <cell r="G56">
            <v>0.9</v>
          </cell>
          <cell r="H56">
            <v>0.84</v>
          </cell>
          <cell r="J56">
            <v>1.23624</v>
          </cell>
          <cell r="K56">
            <v>1.1016000000000001</v>
          </cell>
          <cell r="L56">
            <v>0.84</v>
          </cell>
        </row>
        <row r="57">
          <cell r="A57" t="str">
            <v>87-10-0026</v>
          </cell>
          <cell r="B57" t="str">
            <v>Berberis thunb. 'Pink Queen'</v>
          </cell>
          <cell r="C57" t="str">
            <v>MP150</v>
          </cell>
          <cell r="D57" t="str">
            <v>Directly</v>
          </cell>
          <cell r="F57">
            <v>0.53</v>
          </cell>
          <cell r="G57">
            <v>0.42</v>
          </cell>
          <cell r="H57">
            <v>0.36</v>
          </cell>
          <cell r="J57">
            <v>0.64872000000000007</v>
          </cell>
          <cell r="K57">
            <v>0.51407999999999998</v>
          </cell>
          <cell r="L57">
            <v>0.36</v>
          </cell>
        </row>
        <row r="58">
          <cell r="A58" t="str">
            <v>87-10-0027</v>
          </cell>
          <cell r="B58" t="str">
            <v>Berberis thunb. 'Powwow'</v>
          </cell>
          <cell r="C58" t="str">
            <v>MP150</v>
          </cell>
          <cell r="D58" t="str">
            <v>Directly</v>
          </cell>
          <cell r="F58">
            <v>0.53</v>
          </cell>
          <cell r="G58">
            <v>0.42</v>
          </cell>
          <cell r="H58">
            <v>0.36</v>
          </cell>
          <cell r="J58">
            <v>0.64872000000000007</v>
          </cell>
          <cell r="K58">
            <v>0.51407999999999998</v>
          </cell>
          <cell r="L58">
            <v>0.36</v>
          </cell>
        </row>
        <row r="59">
          <cell r="A59" t="str">
            <v>87-10-0028</v>
          </cell>
          <cell r="B59" t="str">
            <v>Berberis thunb. 'Red Chief'</v>
          </cell>
          <cell r="C59" t="str">
            <v>MP150</v>
          </cell>
          <cell r="D59" t="str">
            <v>Directly</v>
          </cell>
          <cell r="F59">
            <v>0.53</v>
          </cell>
          <cell r="G59">
            <v>0.42</v>
          </cell>
          <cell r="H59">
            <v>0.36</v>
          </cell>
          <cell r="J59">
            <v>0.64872000000000007</v>
          </cell>
          <cell r="K59">
            <v>0.51407999999999998</v>
          </cell>
          <cell r="L59">
            <v>0.36</v>
          </cell>
        </row>
        <row r="60">
          <cell r="A60" t="str">
            <v>87-10-1263</v>
          </cell>
          <cell r="B60" t="str">
            <v>Berberis thunb. 'Red Compact' PBR  ®</v>
          </cell>
          <cell r="C60" t="str">
            <v>MP150</v>
          </cell>
          <cell r="D60" t="str">
            <v>Directly</v>
          </cell>
          <cell r="F60">
            <v>1.01</v>
          </cell>
          <cell r="G60">
            <v>0.9</v>
          </cell>
          <cell r="H60">
            <v>0.84</v>
          </cell>
          <cell r="J60">
            <v>1.23624</v>
          </cell>
          <cell r="K60">
            <v>1.1016000000000001</v>
          </cell>
          <cell r="L60">
            <v>0.84</v>
          </cell>
        </row>
        <row r="61">
          <cell r="A61" t="str">
            <v>87-10-0029</v>
          </cell>
          <cell r="B61" t="str">
            <v>Berberis thunb. 'Red Pillar'</v>
          </cell>
          <cell r="C61" t="str">
            <v>MP150</v>
          </cell>
          <cell r="D61" t="str">
            <v>Directly</v>
          </cell>
          <cell r="F61">
            <v>0.53</v>
          </cell>
          <cell r="G61">
            <v>0.42</v>
          </cell>
          <cell r="H61">
            <v>0.36</v>
          </cell>
          <cell r="J61">
            <v>0.64872000000000007</v>
          </cell>
          <cell r="K61">
            <v>0.51407999999999998</v>
          </cell>
          <cell r="L61">
            <v>0.36</v>
          </cell>
        </row>
        <row r="62">
          <cell r="A62" t="str">
            <v>87-10-0030</v>
          </cell>
          <cell r="B62" t="str">
            <v>Berberis thunb. 'Red Rocket'</v>
          </cell>
          <cell r="C62" t="str">
            <v>MP150</v>
          </cell>
          <cell r="D62" t="str">
            <v>Directly</v>
          </cell>
          <cell r="F62">
            <v>0.53</v>
          </cell>
          <cell r="G62">
            <v>0.42</v>
          </cell>
          <cell r="H62">
            <v>0.36</v>
          </cell>
          <cell r="J62">
            <v>0.64872000000000007</v>
          </cell>
          <cell r="K62">
            <v>0.51407999999999998</v>
          </cell>
          <cell r="L62">
            <v>0.36</v>
          </cell>
        </row>
        <row r="63">
          <cell r="A63" t="str">
            <v>87-10-0031</v>
          </cell>
          <cell r="B63" t="str">
            <v>Berberis thunb. 'Rose Glow'</v>
          </cell>
          <cell r="C63" t="str">
            <v>MP150</v>
          </cell>
          <cell r="D63" t="str">
            <v>Directly</v>
          </cell>
          <cell r="F63">
            <v>0.53</v>
          </cell>
          <cell r="G63">
            <v>0.42</v>
          </cell>
          <cell r="H63">
            <v>0.36</v>
          </cell>
          <cell r="J63">
            <v>0.64872000000000007</v>
          </cell>
          <cell r="K63">
            <v>0.51407999999999998</v>
          </cell>
          <cell r="L63">
            <v>0.36</v>
          </cell>
        </row>
        <row r="64">
          <cell r="A64" t="str">
            <v>87-10-0032</v>
          </cell>
          <cell r="B64" t="str">
            <v>Berberis thunb. 'Rosetta'</v>
          </cell>
          <cell r="C64" t="str">
            <v>MP150</v>
          </cell>
          <cell r="D64" t="str">
            <v>Directly</v>
          </cell>
          <cell r="F64">
            <v>0.53</v>
          </cell>
          <cell r="G64">
            <v>0.42</v>
          </cell>
          <cell r="H64">
            <v>0.36</v>
          </cell>
          <cell r="J64">
            <v>0.64872000000000007</v>
          </cell>
          <cell r="K64">
            <v>0.51407999999999998</v>
          </cell>
          <cell r="L64">
            <v>0.36</v>
          </cell>
        </row>
        <row r="65">
          <cell r="A65" t="str">
            <v>87-10-1565</v>
          </cell>
          <cell r="B65" t="str">
            <v xml:space="preserve">Berberis thunb. 'Ruby Star'  PBR ® </v>
          </cell>
          <cell r="C65" t="str">
            <v>MP150</v>
          </cell>
          <cell r="D65" t="str">
            <v>Directly</v>
          </cell>
          <cell r="F65">
            <v>1.01</v>
          </cell>
          <cell r="G65">
            <v>0.9</v>
          </cell>
          <cell r="H65">
            <v>0.84</v>
          </cell>
          <cell r="J65">
            <v>1.23624</v>
          </cell>
          <cell r="K65">
            <v>1.1016000000000001</v>
          </cell>
          <cell r="L65">
            <v>0.84</v>
          </cell>
        </row>
        <row r="66">
          <cell r="A66" t="str">
            <v>87-10-0989</v>
          </cell>
          <cell r="B66" t="str">
            <v>Berberis thunb. 'Silver Beauty'</v>
          </cell>
          <cell r="C66" t="str">
            <v>MP150</v>
          </cell>
          <cell r="D66" t="str">
            <v>Directly</v>
          </cell>
          <cell r="F66">
            <v>0.53</v>
          </cell>
          <cell r="G66">
            <v>0.42</v>
          </cell>
          <cell r="H66">
            <v>0.36</v>
          </cell>
          <cell r="J66">
            <v>0.64872000000000007</v>
          </cell>
          <cell r="K66">
            <v>0.51407999999999998</v>
          </cell>
          <cell r="L66">
            <v>0.36</v>
          </cell>
        </row>
        <row r="67">
          <cell r="A67" t="str">
            <v>87-10-1270</v>
          </cell>
          <cell r="B67" t="str">
            <v>Berberis thunb. 'Summer Sunset' PBR ®</v>
          </cell>
          <cell r="C67" t="str">
            <v>MP150</v>
          </cell>
          <cell r="D67" t="str">
            <v>Directly</v>
          </cell>
          <cell r="F67">
            <v>1.01</v>
          </cell>
          <cell r="G67">
            <v>0.9</v>
          </cell>
          <cell r="H67">
            <v>0.84</v>
          </cell>
          <cell r="J67">
            <v>1.23624</v>
          </cell>
          <cell r="K67">
            <v>1.1016000000000001</v>
          </cell>
          <cell r="L67">
            <v>0.84</v>
          </cell>
        </row>
        <row r="68">
          <cell r="A68" t="str">
            <v>87-10-0967</v>
          </cell>
          <cell r="B68" t="str">
            <v>Berberis thunb. 'Sunny'</v>
          </cell>
          <cell r="C68" t="str">
            <v>MP150</v>
          </cell>
          <cell r="D68" t="str">
            <v>Directly</v>
          </cell>
          <cell r="F68">
            <v>0.56000000000000005</v>
          </cell>
          <cell r="G68">
            <v>0.45</v>
          </cell>
          <cell r="H68">
            <v>0.39</v>
          </cell>
          <cell r="J68">
            <v>0.68544000000000005</v>
          </cell>
          <cell r="K68">
            <v>0.55080000000000007</v>
          </cell>
          <cell r="L68">
            <v>0.39</v>
          </cell>
        </row>
        <row r="69">
          <cell r="A69" t="str">
            <v>87-10-1405</v>
          </cell>
          <cell r="B69" t="str">
            <v>Berberis thunb. 'Venice' PBR ®</v>
          </cell>
          <cell r="C69" t="str">
            <v>MP150</v>
          </cell>
          <cell r="D69" t="str">
            <v>Directly</v>
          </cell>
          <cell r="F69">
            <v>1.01</v>
          </cell>
          <cell r="G69">
            <v>0.9</v>
          </cell>
          <cell r="H69">
            <v>0.84</v>
          </cell>
          <cell r="J69">
            <v>1.23624</v>
          </cell>
          <cell r="K69">
            <v>1.1016000000000001</v>
          </cell>
          <cell r="L69">
            <v>0.84</v>
          </cell>
        </row>
        <row r="70">
          <cell r="A70" t="str">
            <v>87-10-1647</v>
          </cell>
          <cell r="B70" t="str">
            <v>Berberis thunb. 'Yellow Bird' PBR ®</v>
          </cell>
          <cell r="C70" t="str">
            <v>MP150</v>
          </cell>
          <cell r="D70" t="str">
            <v>Directly</v>
          </cell>
          <cell r="F70">
            <v>1.01</v>
          </cell>
          <cell r="G70">
            <v>0.9</v>
          </cell>
          <cell r="H70">
            <v>0.84</v>
          </cell>
          <cell r="J70">
            <v>1.23624</v>
          </cell>
          <cell r="K70">
            <v>1.1016000000000001</v>
          </cell>
          <cell r="L70">
            <v>0.84</v>
          </cell>
        </row>
        <row r="71">
          <cell r="A71" t="str">
            <v>87-10-0841</v>
          </cell>
          <cell r="B71" t="str">
            <v>Buddleja alternifolia</v>
          </cell>
          <cell r="C71" t="str">
            <v>MP150</v>
          </cell>
          <cell r="D71" t="str">
            <v>Directly</v>
          </cell>
          <cell r="F71">
            <v>0.44</v>
          </cell>
          <cell r="G71">
            <v>0.34</v>
          </cell>
          <cell r="H71">
            <v>0.28000000000000003</v>
          </cell>
          <cell r="J71">
            <v>0.53856000000000004</v>
          </cell>
          <cell r="K71">
            <v>0.41616000000000003</v>
          </cell>
          <cell r="L71">
            <v>0.28000000000000003</v>
          </cell>
        </row>
        <row r="72">
          <cell r="A72" t="str">
            <v>87-10-1135</v>
          </cell>
          <cell r="B72" t="str">
            <v>Buddleja alternifolia 'Unique' PBR ®</v>
          </cell>
          <cell r="C72" t="str">
            <v>MP150</v>
          </cell>
          <cell r="D72" t="str">
            <v>Directly</v>
          </cell>
          <cell r="F72">
            <v>1.08</v>
          </cell>
          <cell r="G72">
            <v>0.97</v>
          </cell>
          <cell r="H72">
            <v>0.91</v>
          </cell>
          <cell r="J72">
            <v>1.32192</v>
          </cell>
          <cell r="K72">
            <v>1.1872799999999999</v>
          </cell>
          <cell r="L72">
            <v>0.91</v>
          </cell>
        </row>
        <row r="73">
          <cell r="A73" t="str">
            <v>87-10-0036</v>
          </cell>
          <cell r="B73" t="str">
            <v>Buddleja dav. 'Adonis Blue' ('Adokoop'PBR)  ®</v>
          </cell>
          <cell r="C73" t="str">
            <v>MP104</v>
          </cell>
          <cell r="D73" t="str">
            <v>Directly</v>
          </cell>
          <cell r="F73">
            <v>1.02</v>
          </cell>
          <cell r="G73">
            <v>0.91</v>
          </cell>
          <cell r="H73">
            <v>0.85</v>
          </cell>
          <cell r="J73">
            <v>1.24848</v>
          </cell>
          <cell r="K73">
            <v>1.1138400000000002</v>
          </cell>
          <cell r="L73">
            <v>0.85</v>
          </cell>
        </row>
        <row r="74">
          <cell r="A74" t="str">
            <v>87-10-0037</v>
          </cell>
          <cell r="B74" t="str">
            <v>Buddleja dav. 'African Queen'</v>
          </cell>
          <cell r="C74" t="str">
            <v>MP104</v>
          </cell>
          <cell r="D74" t="str">
            <v>Directly</v>
          </cell>
          <cell r="F74">
            <v>0.43</v>
          </cell>
          <cell r="G74">
            <v>0.32</v>
          </cell>
          <cell r="H74">
            <v>0.27</v>
          </cell>
          <cell r="J74">
            <v>0.52632000000000001</v>
          </cell>
          <cell r="K74">
            <v>0.39168000000000003</v>
          </cell>
          <cell r="L74">
            <v>0.27</v>
          </cell>
        </row>
        <row r="75">
          <cell r="A75" t="str">
            <v>87-10-0038</v>
          </cell>
          <cell r="B75" t="str">
            <v>Buddleja dav. 'Black Knight'</v>
          </cell>
          <cell r="C75" t="str">
            <v>MP104</v>
          </cell>
          <cell r="D75" t="str">
            <v>Directly</v>
          </cell>
          <cell r="F75">
            <v>0.43</v>
          </cell>
          <cell r="G75">
            <v>0.32</v>
          </cell>
          <cell r="H75">
            <v>0.27</v>
          </cell>
          <cell r="J75">
            <v>0.52632000000000001</v>
          </cell>
          <cell r="K75">
            <v>0.39168000000000003</v>
          </cell>
          <cell r="L75">
            <v>0.27</v>
          </cell>
        </row>
        <row r="76">
          <cell r="A76" t="str">
            <v>87-10-1566</v>
          </cell>
          <cell r="B76" t="str">
            <v>Buddleja dav. 'Border Beauty'</v>
          </cell>
          <cell r="C76" t="str">
            <v>MP104</v>
          </cell>
          <cell r="D76" t="str">
            <v>extra</v>
          </cell>
          <cell r="F76">
            <v>0.43</v>
          </cell>
          <cell r="G76">
            <v>0.32</v>
          </cell>
          <cell r="H76">
            <v>0.27</v>
          </cell>
          <cell r="J76">
            <v>0.52632000000000001</v>
          </cell>
          <cell r="K76">
            <v>0.39168000000000003</v>
          </cell>
          <cell r="L76">
            <v>0.27</v>
          </cell>
        </row>
        <row r="77">
          <cell r="A77" t="str">
            <v>87-10-0040</v>
          </cell>
          <cell r="B77" t="str">
            <v>Buddleja dav. 'Empire Blue'</v>
          </cell>
          <cell r="C77" t="str">
            <v>MP104</v>
          </cell>
          <cell r="D77" t="str">
            <v>Directly</v>
          </cell>
          <cell r="F77">
            <v>0.43</v>
          </cell>
          <cell r="G77">
            <v>0.32</v>
          </cell>
          <cell r="H77">
            <v>0.27</v>
          </cell>
          <cell r="J77">
            <v>0.52632000000000001</v>
          </cell>
          <cell r="K77">
            <v>0.39168000000000003</v>
          </cell>
          <cell r="L77">
            <v>0.27</v>
          </cell>
        </row>
        <row r="78">
          <cell r="A78" t="str">
            <v>87-10-0842</v>
          </cell>
          <cell r="B78" t="str">
            <v>Buddleja dav. 'Fascinating'</v>
          </cell>
          <cell r="C78" t="str">
            <v>MP104</v>
          </cell>
          <cell r="D78" t="str">
            <v>Directly</v>
          </cell>
          <cell r="F78">
            <v>0.43</v>
          </cell>
          <cell r="G78">
            <v>0.32</v>
          </cell>
          <cell r="H78">
            <v>0.27</v>
          </cell>
          <cell r="J78">
            <v>0.52632000000000001</v>
          </cell>
          <cell r="K78">
            <v>0.39168000000000003</v>
          </cell>
          <cell r="L78">
            <v>0.27</v>
          </cell>
        </row>
        <row r="79">
          <cell r="A79" t="str">
            <v>87-10-1648</v>
          </cell>
          <cell r="B79" t="str">
            <v>Buddleja dav. 'Gulliver' PBR</v>
          </cell>
          <cell r="C79" t="str">
            <v>MP104</v>
          </cell>
          <cell r="D79" t="str">
            <v>Directly</v>
          </cell>
          <cell r="F79">
            <v>1.1500000000000001</v>
          </cell>
          <cell r="G79">
            <v>1.04</v>
          </cell>
          <cell r="H79">
            <v>0.98</v>
          </cell>
          <cell r="J79">
            <v>1.4076000000000002</v>
          </cell>
          <cell r="K79">
            <v>1.2729600000000001</v>
          </cell>
          <cell r="L79">
            <v>0.98</v>
          </cell>
        </row>
        <row r="80">
          <cell r="A80" t="str">
            <v>87-10-0843</v>
          </cell>
          <cell r="B80" t="str">
            <v>Buddleja dav. 'Harlequin'</v>
          </cell>
          <cell r="C80" t="str">
            <v>MP104</v>
          </cell>
          <cell r="D80" t="str">
            <v>Directly</v>
          </cell>
          <cell r="F80">
            <v>0.52</v>
          </cell>
          <cell r="G80">
            <v>0.41</v>
          </cell>
          <cell r="H80">
            <v>0.35</v>
          </cell>
          <cell r="J80">
            <v>0.63648000000000005</v>
          </cell>
          <cell r="K80">
            <v>0.50183999999999995</v>
          </cell>
          <cell r="L80">
            <v>0.35</v>
          </cell>
        </row>
        <row r="81">
          <cell r="A81" t="str">
            <v>87-10-0044</v>
          </cell>
          <cell r="B81" t="str">
            <v>Buddleja dav. 'Ile de France'</v>
          </cell>
          <cell r="C81" t="str">
            <v>MP104</v>
          </cell>
          <cell r="D81" t="str">
            <v>Directly</v>
          </cell>
          <cell r="F81">
            <v>0.43</v>
          </cell>
          <cell r="G81">
            <v>0.32</v>
          </cell>
          <cell r="H81">
            <v>0.27</v>
          </cell>
          <cell r="J81">
            <v>0.52632000000000001</v>
          </cell>
          <cell r="K81">
            <v>0.39168000000000003</v>
          </cell>
          <cell r="L81">
            <v>0.27</v>
          </cell>
        </row>
        <row r="82">
          <cell r="A82" t="str">
            <v>87-10-1567</v>
          </cell>
          <cell r="B82" t="str">
            <v>Buddleja dav. 'Marbled White' PBR  ®</v>
          </cell>
          <cell r="C82" t="str">
            <v>MP104</v>
          </cell>
          <cell r="D82" t="str">
            <v>Directly</v>
          </cell>
          <cell r="F82">
            <v>1.02</v>
          </cell>
          <cell r="G82">
            <v>0.91</v>
          </cell>
          <cell r="H82">
            <v>0.85</v>
          </cell>
          <cell r="J82">
            <v>1.24848</v>
          </cell>
          <cell r="K82">
            <v>1.1138400000000002</v>
          </cell>
          <cell r="L82">
            <v>0.85</v>
          </cell>
        </row>
        <row r="83">
          <cell r="A83" t="str">
            <v>87-10-0046</v>
          </cell>
          <cell r="B83" t="str">
            <v>Buddleja davidii Moonshine ('Buddma'PBR)</v>
          </cell>
          <cell r="C83" t="str">
            <v>MP104</v>
          </cell>
          <cell r="D83" t="str">
            <v>Directly</v>
          </cell>
          <cell r="F83">
            <v>1.02</v>
          </cell>
          <cell r="G83">
            <v>0.91</v>
          </cell>
          <cell r="H83">
            <v>0.85</v>
          </cell>
          <cell r="J83">
            <v>1.24848</v>
          </cell>
          <cell r="K83">
            <v>1.1138400000000002</v>
          </cell>
          <cell r="L83">
            <v>0.85</v>
          </cell>
        </row>
        <row r="84">
          <cell r="A84" t="str">
            <v>87-10-1568</v>
          </cell>
          <cell r="B84" t="str">
            <v>Buddleja dav. 'Nanho Blue'</v>
          </cell>
          <cell r="C84" t="str">
            <v>MP150</v>
          </cell>
          <cell r="D84" t="str">
            <v>Directly</v>
          </cell>
          <cell r="F84">
            <v>0.43</v>
          </cell>
          <cell r="G84">
            <v>0.32</v>
          </cell>
          <cell r="H84">
            <v>0.27</v>
          </cell>
          <cell r="J84">
            <v>0.52632000000000001</v>
          </cell>
          <cell r="K84">
            <v>0.39168000000000003</v>
          </cell>
          <cell r="L84">
            <v>0.27</v>
          </cell>
        </row>
        <row r="85">
          <cell r="A85" t="str">
            <v>87-10-1488</v>
          </cell>
          <cell r="B85" t="str">
            <v>Buddleja dav. 'Nanho Purple'</v>
          </cell>
          <cell r="C85" t="str">
            <v>MP150</v>
          </cell>
          <cell r="D85" t="str">
            <v>Directly</v>
          </cell>
          <cell r="F85">
            <v>0.43</v>
          </cell>
          <cell r="G85">
            <v>0.32</v>
          </cell>
          <cell r="H85">
            <v>0.27</v>
          </cell>
          <cell r="J85">
            <v>0.52632000000000001</v>
          </cell>
          <cell r="K85">
            <v>0.39168000000000003</v>
          </cell>
          <cell r="L85">
            <v>0.27</v>
          </cell>
        </row>
        <row r="86">
          <cell r="A86" t="str">
            <v>87-10-0048</v>
          </cell>
          <cell r="B86" t="str">
            <v>Buddleja dav. 'Nanho Purple'</v>
          </cell>
          <cell r="C86" t="str">
            <v>MP104</v>
          </cell>
          <cell r="D86" t="str">
            <v>Directly</v>
          </cell>
          <cell r="F86">
            <v>0.43</v>
          </cell>
          <cell r="G86">
            <v>0.32</v>
          </cell>
          <cell r="H86">
            <v>0.27</v>
          </cell>
          <cell r="J86">
            <v>0.52632000000000001</v>
          </cell>
          <cell r="K86">
            <v>0.39168000000000003</v>
          </cell>
          <cell r="L86">
            <v>0.27</v>
          </cell>
        </row>
        <row r="87">
          <cell r="A87" t="str">
            <v>87-10-1569</v>
          </cell>
          <cell r="B87" t="str">
            <v>Buddleja dav. 'Nanho White'</v>
          </cell>
          <cell r="C87" t="str">
            <v>MP150</v>
          </cell>
          <cell r="D87" t="str">
            <v>Directly</v>
          </cell>
          <cell r="F87">
            <v>0.43</v>
          </cell>
          <cell r="G87">
            <v>0.32</v>
          </cell>
          <cell r="H87">
            <v>0.27</v>
          </cell>
          <cell r="J87">
            <v>0.52632000000000001</v>
          </cell>
          <cell r="K87">
            <v>0.39168000000000003</v>
          </cell>
          <cell r="L87">
            <v>0.27</v>
          </cell>
        </row>
        <row r="88">
          <cell r="A88" t="str">
            <v>87-10-0050</v>
          </cell>
          <cell r="B88" t="str">
            <v>Buddleja dav. nanhoensis</v>
          </cell>
          <cell r="C88" t="str">
            <v>MP144</v>
          </cell>
          <cell r="D88" t="str">
            <v>Directly</v>
          </cell>
          <cell r="F88">
            <v>0.43</v>
          </cell>
          <cell r="G88">
            <v>0.32</v>
          </cell>
          <cell r="H88">
            <v>0.27</v>
          </cell>
          <cell r="J88">
            <v>0.52632000000000001</v>
          </cell>
          <cell r="K88">
            <v>0.39168000000000003</v>
          </cell>
          <cell r="L88">
            <v>0.27</v>
          </cell>
        </row>
        <row r="89">
          <cell r="A89" t="str">
            <v>87-10-0051</v>
          </cell>
          <cell r="B89" t="str">
            <v>Buddleja dav. 'Orchid Beauty'</v>
          </cell>
          <cell r="C89" t="str">
            <v>MP104</v>
          </cell>
          <cell r="D89" t="str">
            <v>Directly</v>
          </cell>
          <cell r="F89">
            <v>0.43</v>
          </cell>
          <cell r="G89">
            <v>0.32</v>
          </cell>
          <cell r="H89">
            <v>0.27</v>
          </cell>
          <cell r="J89">
            <v>0.52632000000000001</v>
          </cell>
          <cell r="K89">
            <v>0.39168000000000003</v>
          </cell>
          <cell r="L89">
            <v>0.27</v>
          </cell>
        </row>
        <row r="90">
          <cell r="A90" t="str">
            <v>87-10-0052</v>
          </cell>
          <cell r="B90" t="str">
            <v>Buddleja davidii Peacock ('Peakeep'PBR) ®</v>
          </cell>
          <cell r="C90" t="str">
            <v>MP104</v>
          </cell>
          <cell r="D90" t="str">
            <v>Directly</v>
          </cell>
          <cell r="F90">
            <v>1.02</v>
          </cell>
          <cell r="G90">
            <v>0.91</v>
          </cell>
          <cell r="H90">
            <v>0.85</v>
          </cell>
          <cell r="J90">
            <v>1.24848</v>
          </cell>
          <cell r="K90">
            <v>1.1138400000000002</v>
          </cell>
          <cell r="L90">
            <v>0.85</v>
          </cell>
        </row>
        <row r="91">
          <cell r="A91" t="str">
            <v>87-10-0053</v>
          </cell>
          <cell r="B91" t="str">
            <v>Buddleja dav. 'Pink Delight'</v>
          </cell>
          <cell r="C91" t="str">
            <v>MP104</v>
          </cell>
          <cell r="D91" t="str">
            <v>Directly</v>
          </cell>
          <cell r="F91">
            <v>0.43</v>
          </cell>
          <cell r="G91">
            <v>0.32</v>
          </cell>
          <cell r="H91">
            <v>0.27</v>
          </cell>
          <cell r="J91">
            <v>0.52632000000000001</v>
          </cell>
          <cell r="K91">
            <v>0.39168000000000003</v>
          </cell>
          <cell r="L91">
            <v>0.27</v>
          </cell>
        </row>
        <row r="92">
          <cell r="A92" t="str">
            <v>87-10-0054</v>
          </cell>
          <cell r="B92" t="str">
            <v>Buddleja dav. 'Royal Red'</v>
          </cell>
          <cell r="C92" t="str">
            <v>MP104</v>
          </cell>
          <cell r="D92" t="str">
            <v>Directly</v>
          </cell>
          <cell r="F92">
            <v>0.43</v>
          </cell>
          <cell r="G92">
            <v>0.32</v>
          </cell>
          <cell r="H92">
            <v>0.27</v>
          </cell>
          <cell r="J92">
            <v>0.52632000000000001</v>
          </cell>
          <cell r="K92">
            <v>0.39168000000000003</v>
          </cell>
          <cell r="L92">
            <v>0.27</v>
          </cell>
        </row>
        <row r="93">
          <cell r="A93" t="str">
            <v>87-10-1570</v>
          </cell>
          <cell r="B93" t="str">
            <v>Buddleja dav. 'Santana'</v>
          </cell>
          <cell r="C93" t="str">
            <v>MP104</v>
          </cell>
          <cell r="D93" t="str">
            <v>Directly</v>
          </cell>
          <cell r="F93">
            <v>0.43</v>
          </cell>
          <cell r="G93">
            <v>0.32</v>
          </cell>
          <cell r="H93">
            <v>0.27</v>
          </cell>
          <cell r="J93">
            <v>0.52632000000000001</v>
          </cell>
          <cell r="K93">
            <v>0.39168000000000003</v>
          </cell>
          <cell r="L93">
            <v>0.27</v>
          </cell>
        </row>
        <row r="94">
          <cell r="A94" t="str">
            <v>87-10-1138</v>
          </cell>
          <cell r="B94" t="str">
            <v>Buddleja davidii Silver Anniversary ('Morning Mist'PBR)®</v>
          </cell>
          <cell r="C94" t="str">
            <v>MP104</v>
          </cell>
          <cell r="D94" t="str">
            <v>Directly</v>
          </cell>
          <cell r="F94">
            <v>1.02</v>
          </cell>
          <cell r="G94">
            <v>0.91</v>
          </cell>
          <cell r="H94">
            <v>0.85</v>
          </cell>
          <cell r="J94">
            <v>1.24848</v>
          </cell>
          <cell r="K94">
            <v>1.1138400000000002</v>
          </cell>
          <cell r="L94">
            <v>0.85</v>
          </cell>
        </row>
        <row r="95">
          <cell r="A95" t="str">
            <v>87-10-1139</v>
          </cell>
          <cell r="B95" t="str">
            <v>Buddleja davidii Sugar Plum ('Lonplum'PBR)®</v>
          </cell>
          <cell r="C95" t="str">
            <v>MP104</v>
          </cell>
          <cell r="D95" t="str">
            <v>Directly</v>
          </cell>
          <cell r="F95">
            <v>1.02</v>
          </cell>
          <cell r="G95">
            <v>0.91</v>
          </cell>
          <cell r="H95">
            <v>0.85</v>
          </cell>
          <cell r="J95">
            <v>1.24848</v>
          </cell>
          <cell r="K95">
            <v>1.1138400000000002</v>
          </cell>
          <cell r="L95">
            <v>0.85</v>
          </cell>
        </row>
        <row r="96">
          <cell r="A96" t="str">
            <v>87-10-0056</v>
          </cell>
          <cell r="B96" t="str">
            <v>Buddleja dav. 'Summer Beauty'</v>
          </cell>
          <cell r="C96" t="str">
            <v>MP104</v>
          </cell>
          <cell r="D96" t="str">
            <v>Directly</v>
          </cell>
          <cell r="F96">
            <v>0.43</v>
          </cell>
          <cell r="G96">
            <v>0.32</v>
          </cell>
          <cell r="H96">
            <v>0.27</v>
          </cell>
          <cell r="J96">
            <v>0.52632000000000001</v>
          </cell>
          <cell r="K96">
            <v>0.39168000000000003</v>
          </cell>
          <cell r="L96">
            <v>0.27</v>
          </cell>
        </row>
        <row r="97">
          <cell r="A97" t="str">
            <v>87-10-0057</v>
          </cell>
          <cell r="B97" t="str">
            <v>Buddleja dav. 'White Bouquet'</v>
          </cell>
          <cell r="C97" t="str">
            <v>MP104</v>
          </cell>
          <cell r="D97" t="str">
            <v>Directly</v>
          </cell>
          <cell r="F97">
            <v>0.43</v>
          </cell>
          <cell r="G97">
            <v>0.32</v>
          </cell>
          <cell r="H97">
            <v>0.27</v>
          </cell>
          <cell r="J97">
            <v>0.52632000000000001</v>
          </cell>
          <cell r="K97">
            <v>0.39168000000000003</v>
          </cell>
          <cell r="L97">
            <v>0.27</v>
          </cell>
        </row>
        <row r="98">
          <cell r="A98" t="str">
            <v>87-10-0058</v>
          </cell>
          <cell r="B98" t="str">
            <v>Buddleja dav. 'White Profusion'</v>
          </cell>
          <cell r="C98" t="str">
            <v>MP104</v>
          </cell>
          <cell r="D98" t="str">
            <v>Directly</v>
          </cell>
          <cell r="F98">
            <v>0.43</v>
          </cell>
          <cell r="G98">
            <v>0.32</v>
          </cell>
          <cell r="H98">
            <v>0.27</v>
          </cell>
          <cell r="J98">
            <v>0.52632000000000001</v>
          </cell>
          <cell r="K98">
            <v>0.39168000000000003</v>
          </cell>
          <cell r="L98">
            <v>0.27</v>
          </cell>
        </row>
        <row r="99">
          <cell r="A99" t="str">
            <v>87-10-0968</v>
          </cell>
          <cell r="B99" t="str">
            <v>Buddleja 'Dreaming Lavender' PBR ®</v>
          </cell>
          <cell r="C99" t="str">
            <v>MP104</v>
          </cell>
          <cell r="D99" t="str">
            <v>Directly</v>
          </cell>
          <cell r="F99">
            <v>1.29</v>
          </cell>
          <cell r="G99">
            <v>1.18</v>
          </cell>
          <cell r="H99">
            <v>1.1200000000000001</v>
          </cell>
          <cell r="J99">
            <v>1.5789600000000001</v>
          </cell>
          <cell r="K99">
            <v>1.44432</v>
          </cell>
          <cell r="L99">
            <v>1.1200000000000001</v>
          </cell>
        </row>
        <row r="100">
          <cell r="A100" t="str">
            <v>87-10-1406</v>
          </cell>
          <cell r="B100" t="str">
            <v>Buddleja 'Dreaming Lavender' PBR ®</v>
          </cell>
          <cell r="C100" t="str">
            <v>MP150</v>
          </cell>
          <cell r="D100" t="str">
            <v>Directly</v>
          </cell>
          <cell r="F100">
            <v>1.29</v>
          </cell>
          <cell r="G100">
            <v>1.18</v>
          </cell>
          <cell r="H100">
            <v>1.1200000000000001</v>
          </cell>
          <cell r="J100">
            <v>1.5789600000000001</v>
          </cell>
          <cell r="K100">
            <v>1.44432</v>
          </cell>
          <cell r="L100">
            <v>1.1200000000000001</v>
          </cell>
        </row>
        <row r="101">
          <cell r="A101" t="str">
            <v>87-10-0969</v>
          </cell>
          <cell r="B101" t="str">
            <v>Buddleja 'Dreaming Orange' PBR ®</v>
          </cell>
          <cell r="C101" t="str">
            <v>MP104</v>
          </cell>
          <cell r="D101" t="str">
            <v>Directly</v>
          </cell>
          <cell r="F101">
            <v>1.29</v>
          </cell>
          <cell r="G101">
            <v>1.18</v>
          </cell>
          <cell r="H101">
            <v>1.1200000000000001</v>
          </cell>
          <cell r="J101">
            <v>1.5789600000000001</v>
          </cell>
          <cell r="K101">
            <v>1.44432</v>
          </cell>
          <cell r="L101">
            <v>1.1200000000000001</v>
          </cell>
        </row>
        <row r="102">
          <cell r="A102" t="str">
            <v>87-10-1408</v>
          </cell>
          <cell r="B102" t="str">
            <v>Buddleja 'Dreaming Purple' PBR ®</v>
          </cell>
          <cell r="C102" t="str">
            <v>MP150</v>
          </cell>
          <cell r="D102" t="str">
            <v>Directly</v>
          </cell>
          <cell r="F102">
            <v>1.29</v>
          </cell>
          <cell r="G102">
            <v>1.18</v>
          </cell>
          <cell r="H102">
            <v>1.1200000000000001</v>
          </cell>
          <cell r="J102">
            <v>1.5789600000000001</v>
          </cell>
          <cell r="K102">
            <v>1.44432</v>
          </cell>
          <cell r="L102">
            <v>1.1200000000000001</v>
          </cell>
        </row>
        <row r="103">
          <cell r="A103" t="str">
            <v>87-10-0970</v>
          </cell>
          <cell r="B103" t="str">
            <v>Buddleja 'Dreaming Purple' PBR ®</v>
          </cell>
          <cell r="C103" t="str">
            <v>MP104</v>
          </cell>
          <cell r="D103" t="str">
            <v>Directly</v>
          </cell>
          <cell r="F103">
            <v>1.29</v>
          </cell>
          <cell r="G103">
            <v>1.18</v>
          </cell>
          <cell r="H103">
            <v>1.1200000000000001</v>
          </cell>
          <cell r="J103">
            <v>1.5789600000000001</v>
          </cell>
          <cell r="K103">
            <v>1.44432</v>
          </cell>
          <cell r="L103">
            <v>1.1200000000000001</v>
          </cell>
        </row>
        <row r="104">
          <cell r="A104" t="str">
            <v>87-10-1489</v>
          </cell>
          <cell r="B104" t="str">
            <v>Buddleja 'Dreaming White'  PBR ®</v>
          </cell>
          <cell r="C104" t="str">
            <v>MP150</v>
          </cell>
          <cell r="D104" t="str">
            <v>Directly</v>
          </cell>
          <cell r="F104">
            <v>1.29</v>
          </cell>
          <cell r="G104">
            <v>1.18</v>
          </cell>
          <cell r="H104">
            <v>1.1200000000000001</v>
          </cell>
          <cell r="J104">
            <v>1.5789600000000001</v>
          </cell>
          <cell r="K104">
            <v>1.44432</v>
          </cell>
          <cell r="L104">
            <v>1.1200000000000001</v>
          </cell>
        </row>
        <row r="105">
          <cell r="A105" t="str">
            <v>87-10-0971</v>
          </cell>
          <cell r="B105" t="str">
            <v>Buddleja 'Dreaming White'  PBR ®</v>
          </cell>
          <cell r="C105" t="str">
            <v>MP104</v>
          </cell>
          <cell r="D105" t="str">
            <v>Directly</v>
          </cell>
          <cell r="F105">
            <v>1.29</v>
          </cell>
          <cell r="G105">
            <v>1.18</v>
          </cell>
          <cell r="H105">
            <v>1.1200000000000001</v>
          </cell>
          <cell r="J105">
            <v>1.5789600000000001</v>
          </cell>
          <cell r="K105">
            <v>1.44432</v>
          </cell>
          <cell r="L105">
            <v>1.1200000000000001</v>
          </cell>
        </row>
        <row r="106">
          <cell r="A106" t="str">
            <v>87-10-0972</v>
          </cell>
          <cell r="B106" t="str">
            <v>Buddleja 'Purple Splendor' PBR ®</v>
          </cell>
          <cell r="C106" t="str">
            <v>MP104</v>
          </cell>
          <cell r="D106" t="str">
            <v>Directly</v>
          </cell>
          <cell r="F106">
            <v>1.29</v>
          </cell>
          <cell r="G106">
            <v>1.18</v>
          </cell>
          <cell r="H106">
            <v>1.1200000000000001</v>
          </cell>
          <cell r="J106">
            <v>1.5789600000000001</v>
          </cell>
          <cell r="K106">
            <v>1.44432</v>
          </cell>
          <cell r="L106">
            <v>1.1200000000000001</v>
          </cell>
        </row>
        <row r="107">
          <cell r="A107" t="str">
            <v>87-10-1777</v>
          </cell>
          <cell r="B107" t="str">
            <v>Buddleja flutterby T. 'Lavender' PBR  ®</v>
          </cell>
          <cell r="C107" t="str">
            <v>MP150</v>
          </cell>
          <cell r="D107" t="str">
            <v>Directly</v>
          </cell>
          <cell r="F107">
            <v>1.36</v>
          </cell>
          <cell r="G107">
            <v>1.25</v>
          </cell>
          <cell r="H107">
            <v>1.19</v>
          </cell>
          <cell r="J107">
            <v>1.6646400000000001</v>
          </cell>
          <cell r="K107">
            <v>1.53</v>
          </cell>
          <cell r="L107">
            <v>1.19</v>
          </cell>
        </row>
        <row r="108">
          <cell r="A108" t="str">
            <v>87-10-1490</v>
          </cell>
          <cell r="B108" t="str">
            <v>Buddleja flutterby T. 'Peace' PBR ®</v>
          </cell>
          <cell r="C108" t="str">
            <v>MP150</v>
          </cell>
          <cell r="D108" t="str">
            <v>Directly</v>
          </cell>
          <cell r="F108">
            <v>1.36</v>
          </cell>
          <cell r="G108">
            <v>1.25</v>
          </cell>
          <cell r="H108">
            <v>1.19</v>
          </cell>
          <cell r="J108">
            <v>1.6646400000000001</v>
          </cell>
          <cell r="K108">
            <v>1.53</v>
          </cell>
          <cell r="L108">
            <v>1.19</v>
          </cell>
        </row>
        <row r="109">
          <cell r="A109" t="str">
            <v>87-10-0975</v>
          </cell>
          <cell r="B109" t="str">
            <v>Buddleja flutterby T. 'Pink' PBR ®</v>
          </cell>
          <cell r="C109" t="str">
            <v>MP104</v>
          </cell>
          <cell r="D109" t="str">
            <v>Directly</v>
          </cell>
          <cell r="F109">
            <v>1.36</v>
          </cell>
          <cell r="G109">
            <v>1.25</v>
          </cell>
          <cell r="H109">
            <v>1.19</v>
          </cell>
          <cell r="J109">
            <v>1.6646400000000001</v>
          </cell>
          <cell r="K109">
            <v>1.53</v>
          </cell>
          <cell r="L109">
            <v>1.19</v>
          </cell>
        </row>
        <row r="110">
          <cell r="A110" t="str">
            <v>87-10-0062</v>
          </cell>
          <cell r="B110" t="str">
            <v>Buddleja 'Lochinch'</v>
          </cell>
          <cell r="C110" t="str">
            <v>MP104</v>
          </cell>
          <cell r="D110" t="str">
            <v>Directly</v>
          </cell>
          <cell r="F110">
            <v>0.43</v>
          </cell>
          <cell r="G110">
            <v>0.32</v>
          </cell>
          <cell r="H110">
            <v>0.27</v>
          </cell>
          <cell r="J110">
            <v>0.52632000000000001</v>
          </cell>
          <cell r="K110">
            <v>0.39168000000000003</v>
          </cell>
          <cell r="L110">
            <v>0.27</v>
          </cell>
        </row>
        <row r="111">
          <cell r="A111" t="str">
            <v>87-10-0042</v>
          </cell>
          <cell r="B111" t="str">
            <v>Buddleja weyeriana 'Flower Power</v>
          </cell>
          <cell r="C111" t="str">
            <v>MP104</v>
          </cell>
          <cell r="D111" t="str">
            <v>Directly</v>
          </cell>
          <cell r="F111">
            <v>0.52</v>
          </cell>
          <cell r="G111">
            <v>0.41</v>
          </cell>
          <cell r="H111">
            <v>0.35</v>
          </cell>
          <cell r="J111">
            <v>0.63648000000000005</v>
          </cell>
          <cell r="K111">
            <v>0.50183999999999995</v>
          </cell>
          <cell r="L111">
            <v>0.35</v>
          </cell>
        </row>
        <row r="112">
          <cell r="A112" t="str">
            <v>87-10-0064</v>
          </cell>
          <cell r="B112" t="str">
            <v>Buddleja weyeriana 'Sungold'</v>
          </cell>
          <cell r="C112" t="str">
            <v>MP104</v>
          </cell>
          <cell r="D112" t="str">
            <v>Directly</v>
          </cell>
          <cell r="F112">
            <v>0.52</v>
          </cell>
          <cell r="G112">
            <v>0.41</v>
          </cell>
          <cell r="H112">
            <v>0.35</v>
          </cell>
          <cell r="J112">
            <v>0.63648000000000005</v>
          </cell>
          <cell r="K112">
            <v>0.50183999999999995</v>
          </cell>
          <cell r="L112">
            <v>0.35</v>
          </cell>
        </row>
        <row r="113">
          <cell r="A113" t="str">
            <v>87-10-0065</v>
          </cell>
          <cell r="B113" t="str">
            <v>Buddleja 'White Ball'</v>
          </cell>
          <cell r="C113" t="str">
            <v>MP104</v>
          </cell>
          <cell r="D113" t="str">
            <v>Directly</v>
          </cell>
          <cell r="F113">
            <v>0.43</v>
          </cell>
          <cell r="G113">
            <v>0.32</v>
          </cell>
          <cell r="H113">
            <v>0.27</v>
          </cell>
          <cell r="J113">
            <v>0.52632000000000001</v>
          </cell>
          <cell r="K113">
            <v>0.39168000000000003</v>
          </cell>
          <cell r="L113">
            <v>0.27</v>
          </cell>
        </row>
        <row r="114">
          <cell r="A114" t="str">
            <v>87-10-0066</v>
          </cell>
          <cell r="B114" t="str">
            <v>Buxus sempervirens</v>
          </cell>
          <cell r="C114" t="str">
            <v>MP144</v>
          </cell>
          <cell r="D114" t="str">
            <v>Directly</v>
          </cell>
          <cell r="F114">
            <v>0.39999999999999997</v>
          </cell>
          <cell r="G114">
            <v>0.3</v>
          </cell>
          <cell r="H114">
            <v>0.25</v>
          </cell>
          <cell r="J114">
            <v>0.48959999999999992</v>
          </cell>
          <cell r="K114">
            <v>0.36719999999999997</v>
          </cell>
          <cell r="L114">
            <v>0.25</v>
          </cell>
        </row>
        <row r="115">
          <cell r="A115" t="str">
            <v>87-10-1571</v>
          </cell>
          <cell r="B115" t="str">
            <v>Buxus micr. 'Faulkner'</v>
          </cell>
          <cell r="C115" t="str">
            <v>MP150</v>
          </cell>
          <cell r="D115" t="str">
            <v>Directly</v>
          </cell>
          <cell r="F115">
            <v>0.39999999999999997</v>
          </cell>
          <cell r="G115">
            <v>0.3</v>
          </cell>
          <cell r="H115">
            <v>0.25</v>
          </cell>
          <cell r="J115">
            <v>0.48959999999999992</v>
          </cell>
          <cell r="K115">
            <v>0.36719999999999997</v>
          </cell>
          <cell r="L115">
            <v>0.25</v>
          </cell>
        </row>
        <row r="116">
          <cell r="A116" t="str">
            <v>87-10-0067</v>
          </cell>
          <cell r="B116" t="str">
            <v>Callicarpa bodinieri giraldii</v>
          </cell>
          <cell r="C116" t="str">
            <v>MP104</v>
          </cell>
          <cell r="D116" t="str">
            <v>Directly</v>
          </cell>
          <cell r="F116">
            <v>0.44</v>
          </cell>
          <cell r="G116">
            <v>0.34</v>
          </cell>
          <cell r="H116">
            <v>0.28000000000000003</v>
          </cell>
          <cell r="J116">
            <v>0.53856000000000004</v>
          </cell>
          <cell r="K116">
            <v>0.41616000000000003</v>
          </cell>
          <cell r="L116">
            <v>0.28000000000000003</v>
          </cell>
        </row>
        <row r="117">
          <cell r="A117" t="str">
            <v>87-10-0068</v>
          </cell>
          <cell r="B117" t="str">
            <v>Callicarpa bodinieri 'Profusion'</v>
          </cell>
          <cell r="C117" t="str">
            <v>MP104</v>
          </cell>
          <cell r="D117" t="str">
            <v>Directly</v>
          </cell>
          <cell r="F117">
            <v>0.44</v>
          </cell>
          <cell r="G117">
            <v>0.34</v>
          </cell>
          <cell r="H117">
            <v>0.28000000000000003</v>
          </cell>
          <cell r="J117">
            <v>0.53856000000000004</v>
          </cell>
          <cell r="K117">
            <v>0.41616000000000003</v>
          </cell>
          <cell r="L117">
            <v>0.28000000000000003</v>
          </cell>
        </row>
        <row r="118">
          <cell r="A118" t="str">
            <v>87-10-0069</v>
          </cell>
          <cell r="B118" t="str">
            <v>Callicarpa japonica 'Leucocarpa'</v>
          </cell>
          <cell r="C118" t="str">
            <v>MP104</v>
          </cell>
          <cell r="D118" t="str">
            <v>Directly</v>
          </cell>
          <cell r="F118">
            <v>0.44</v>
          </cell>
          <cell r="G118">
            <v>0.34</v>
          </cell>
          <cell r="H118">
            <v>0.28000000000000003</v>
          </cell>
          <cell r="J118">
            <v>0.53856000000000004</v>
          </cell>
          <cell r="K118">
            <v>0.41616000000000003</v>
          </cell>
          <cell r="L118">
            <v>0.28000000000000003</v>
          </cell>
        </row>
        <row r="119">
          <cell r="A119" t="str">
            <v>87-10-1409</v>
          </cell>
          <cell r="B119" t="str">
            <v>Caryopteris clandonensis Blue Empire ('Elst33'PBR) ®</v>
          </cell>
          <cell r="C119" t="str">
            <v>MP150</v>
          </cell>
          <cell r="D119" t="str">
            <v>Directly</v>
          </cell>
          <cell r="F119">
            <v>1.0900000000000001</v>
          </cell>
          <cell r="G119">
            <v>0.98</v>
          </cell>
          <cell r="H119">
            <v>0.92</v>
          </cell>
          <cell r="J119">
            <v>1.33416</v>
          </cell>
          <cell r="K119">
            <v>1.1995199999999999</v>
          </cell>
          <cell r="L119">
            <v>0.92</v>
          </cell>
        </row>
        <row r="120">
          <cell r="A120" t="str">
            <v>87-10-0904</v>
          </cell>
          <cell r="B120" t="str">
            <v>Caryopteris cland. 'Ferndown'</v>
          </cell>
          <cell r="C120" t="str">
            <v>MP150</v>
          </cell>
          <cell r="D120" t="str">
            <v>Directly</v>
          </cell>
          <cell r="F120">
            <v>0.52</v>
          </cell>
          <cell r="G120">
            <v>0.41</v>
          </cell>
          <cell r="H120">
            <v>0.35</v>
          </cell>
          <cell r="J120">
            <v>0.63648000000000005</v>
          </cell>
          <cell r="K120">
            <v>0.50183999999999995</v>
          </cell>
          <cell r="L120">
            <v>0.35</v>
          </cell>
        </row>
        <row r="121">
          <cell r="A121" t="str">
            <v>87-10-0992</v>
          </cell>
          <cell r="B121" t="str">
            <v>Caryopteris cland. 'First Choiche'</v>
          </cell>
          <cell r="C121" t="str">
            <v>MP150</v>
          </cell>
          <cell r="D121" t="str">
            <v>Directly</v>
          </cell>
          <cell r="F121">
            <v>0.52</v>
          </cell>
          <cell r="G121">
            <v>0.41</v>
          </cell>
          <cell r="H121">
            <v>0.35</v>
          </cell>
          <cell r="J121">
            <v>0.63648000000000005</v>
          </cell>
          <cell r="K121">
            <v>0.50183999999999995</v>
          </cell>
          <cell r="L121">
            <v>0.35</v>
          </cell>
        </row>
        <row r="122">
          <cell r="A122" t="str">
            <v>87-10-0072</v>
          </cell>
          <cell r="B122" t="str">
            <v>Caryopteris clandonensis Grand Bleu® ('Inoveris'PBR)®</v>
          </cell>
          <cell r="C122" t="str">
            <v>MP150</v>
          </cell>
          <cell r="D122" t="str">
            <v>Directly</v>
          </cell>
          <cell r="F122">
            <v>1.0900000000000001</v>
          </cell>
          <cell r="G122">
            <v>0.98</v>
          </cell>
          <cell r="H122">
            <v>0.92</v>
          </cell>
          <cell r="J122">
            <v>1.33416</v>
          </cell>
          <cell r="K122">
            <v>1.1995199999999999</v>
          </cell>
          <cell r="L122">
            <v>0.92</v>
          </cell>
        </row>
        <row r="123">
          <cell r="A123" t="str">
            <v>87-10-0070</v>
          </cell>
          <cell r="B123" t="str">
            <v>Caryopteris cland. 'Heavenly Blue'</v>
          </cell>
          <cell r="C123" t="str">
            <v>MP150</v>
          </cell>
          <cell r="D123" t="str">
            <v>Directly</v>
          </cell>
          <cell r="F123">
            <v>0.52</v>
          </cell>
          <cell r="G123">
            <v>0.41</v>
          </cell>
          <cell r="H123">
            <v>0.35</v>
          </cell>
          <cell r="J123">
            <v>0.63648000000000005</v>
          </cell>
          <cell r="K123">
            <v>0.50183999999999995</v>
          </cell>
          <cell r="L123">
            <v>0.35</v>
          </cell>
        </row>
        <row r="124">
          <cell r="A124" t="str">
            <v>87-10-0071</v>
          </cell>
          <cell r="B124" t="str">
            <v>Caryopteris clandonensis Hint of Gold ('Lisaura'PBR) ®</v>
          </cell>
          <cell r="C124" t="str">
            <v>MP150</v>
          </cell>
          <cell r="D124" t="str">
            <v>Directly</v>
          </cell>
          <cell r="F124">
            <v>1.0900000000000001</v>
          </cell>
          <cell r="G124">
            <v>0.98</v>
          </cell>
          <cell r="H124">
            <v>0.92</v>
          </cell>
          <cell r="J124">
            <v>1.33416</v>
          </cell>
          <cell r="K124">
            <v>1.1995199999999999</v>
          </cell>
          <cell r="L124">
            <v>0.92</v>
          </cell>
        </row>
        <row r="125">
          <cell r="A125" t="str">
            <v>87-10-0074</v>
          </cell>
          <cell r="B125" t="str">
            <v>Caryopteris cland. 'Kew Blue'</v>
          </cell>
          <cell r="C125" t="str">
            <v>MP150</v>
          </cell>
          <cell r="D125" t="str">
            <v>Directly</v>
          </cell>
          <cell r="F125">
            <v>0.52</v>
          </cell>
          <cell r="G125">
            <v>0.41</v>
          </cell>
          <cell r="H125">
            <v>0.35</v>
          </cell>
          <cell r="J125">
            <v>0.63648000000000005</v>
          </cell>
          <cell r="K125">
            <v>0.50183999999999995</v>
          </cell>
          <cell r="L125">
            <v>0.35</v>
          </cell>
        </row>
        <row r="126">
          <cell r="A126" t="str">
            <v>87-10-1410</v>
          </cell>
          <cell r="B126" t="str">
            <v>Caryopteris cland.Pink Perfection ('Lisspin'PBR) ®</v>
          </cell>
          <cell r="C126" t="str">
            <v>MP150</v>
          </cell>
          <cell r="D126" t="str">
            <v>Directly</v>
          </cell>
          <cell r="F126">
            <v>1.0900000000000001</v>
          </cell>
          <cell r="G126">
            <v>0.98</v>
          </cell>
          <cell r="H126">
            <v>0.92</v>
          </cell>
          <cell r="J126">
            <v>1.33416</v>
          </cell>
          <cell r="K126">
            <v>1.1995199999999999</v>
          </cell>
          <cell r="L126">
            <v>0.92</v>
          </cell>
        </row>
        <row r="127">
          <cell r="A127" t="str">
            <v>87-10-1411</v>
          </cell>
          <cell r="B127" t="str">
            <v>Caryopteris Stephi ('Lissteph'PBR) ®</v>
          </cell>
          <cell r="C127" t="str">
            <v>MP150</v>
          </cell>
          <cell r="D127" t="str">
            <v>Directly</v>
          </cell>
          <cell r="F127">
            <v>1.0900000000000001</v>
          </cell>
          <cell r="G127">
            <v>0.98</v>
          </cell>
          <cell r="H127">
            <v>0.92</v>
          </cell>
          <cell r="J127">
            <v>1.33416</v>
          </cell>
          <cell r="K127">
            <v>1.1995199999999999</v>
          </cell>
          <cell r="L127">
            <v>0.92</v>
          </cell>
        </row>
        <row r="128">
          <cell r="A128" t="str">
            <v>87-10-0075</v>
          </cell>
          <cell r="B128" t="str">
            <v>Caryopteris clandonensis Sterling Silver ('Lissilv'PBR)®</v>
          </cell>
          <cell r="C128" t="str">
            <v>MP150</v>
          </cell>
          <cell r="D128" t="str">
            <v>Directly</v>
          </cell>
          <cell r="F128">
            <v>1.0900000000000001</v>
          </cell>
          <cell r="G128">
            <v>0.98</v>
          </cell>
          <cell r="H128">
            <v>0.92</v>
          </cell>
          <cell r="J128">
            <v>1.33416</v>
          </cell>
          <cell r="K128">
            <v>1.1995199999999999</v>
          </cell>
          <cell r="L128">
            <v>0.92</v>
          </cell>
        </row>
        <row r="129">
          <cell r="A129" t="str">
            <v>87-10-0076</v>
          </cell>
          <cell r="B129" t="str">
            <v>Caryopteris cland. 'Summer Sorbet'  PBR ®</v>
          </cell>
          <cell r="C129" t="str">
            <v>MP150</v>
          </cell>
          <cell r="D129" t="str">
            <v>Directly</v>
          </cell>
          <cell r="F129">
            <v>1.0900000000000001</v>
          </cell>
          <cell r="G129">
            <v>0.98</v>
          </cell>
          <cell r="H129">
            <v>0.92</v>
          </cell>
          <cell r="J129">
            <v>1.33416</v>
          </cell>
          <cell r="K129">
            <v>1.1995199999999999</v>
          </cell>
          <cell r="L129">
            <v>0.92</v>
          </cell>
        </row>
        <row r="130">
          <cell r="A130" t="str">
            <v>87-10-0077</v>
          </cell>
          <cell r="B130" t="str">
            <v>Caryopteris cland. 'Thetis'  PBR ®</v>
          </cell>
          <cell r="C130" t="str">
            <v>MP150</v>
          </cell>
          <cell r="D130" t="str">
            <v>Directly</v>
          </cell>
          <cell r="F130">
            <v>1.0900000000000001</v>
          </cell>
          <cell r="G130">
            <v>0.98</v>
          </cell>
          <cell r="H130">
            <v>0.92</v>
          </cell>
          <cell r="J130">
            <v>1.33416</v>
          </cell>
          <cell r="K130">
            <v>1.1995199999999999</v>
          </cell>
          <cell r="L130">
            <v>0.92</v>
          </cell>
        </row>
        <row r="131">
          <cell r="A131" t="str">
            <v>87-10-0078</v>
          </cell>
          <cell r="B131" t="str">
            <v>Caryopteris clandonensis 'White Surprise'PBR ®</v>
          </cell>
          <cell r="C131" t="str">
            <v>MP150</v>
          </cell>
          <cell r="D131" t="str">
            <v>Directly</v>
          </cell>
          <cell r="F131">
            <v>1.0900000000000001</v>
          </cell>
          <cell r="G131">
            <v>0.98</v>
          </cell>
          <cell r="H131">
            <v>0.92</v>
          </cell>
          <cell r="J131">
            <v>1.33416</v>
          </cell>
          <cell r="K131">
            <v>1.1995199999999999</v>
          </cell>
          <cell r="L131">
            <v>0.92</v>
          </cell>
        </row>
        <row r="132">
          <cell r="A132" t="str">
            <v>87-10-0079</v>
          </cell>
          <cell r="B132" t="str">
            <v>Caryopteris cland. 'Worcester Gold'</v>
          </cell>
          <cell r="C132" t="str">
            <v>MP150</v>
          </cell>
          <cell r="D132" t="str">
            <v>Directly</v>
          </cell>
          <cell r="F132">
            <v>0.52</v>
          </cell>
          <cell r="G132">
            <v>0.41</v>
          </cell>
          <cell r="H132">
            <v>0.35</v>
          </cell>
          <cell r="J132">
            <v>0.63648000000000005</v>
          </cell>
          <cell r="K132">
            <v>0.50183999999999995</v>
          </cell>
          <cell r="L132">
            <v>0.35</v>
          </cell>
        </row>
        <row r="133">
          <cell r="A133" t="str">
            <v>87-10-0080</v>
          </cell>
          <cell r="B133" t="str">
            <v>Caryopteris incana</v>
          </cell>
          <cell r="C133" t="str">
            <v>MP150</v>
          </cell>
          <cell r="D133" t="str">
            <v>Directly</v>
          </cell>
          <cell r="F133">
            <v>0.52</v>
          </cell>
          <cell r="G133">
            <v>0.41</v>
          </cell>
          <cell r="H133">
            <v>0.35</v>
          </cell>
          <cell r="J133">
            <v>0.63648000000000005</v>
          </cell>
          <cell r="K133">
            <v>0.50183999999999995</v>
          </cell>
          <cell r="L133">
            <v>0.35</v>
          </cell>
        </row>
        <row r="134">
          <cell r="A134" t="str">
            <v>87-10-0082</v>
          </cell>
          <cell r="B134" t="str">
            <v>Chaenomeles j. 'Red Joy'</v>
          </cell>
          <cell r="C134" t="str">
            <v>MP150</v>
          </cell>
          <cell r="D134" t="str">
            <v>Directly</v>
          </cell>
          <cell r="F134">
            <v>0.43</v>
          </cell>
          <cell r="G134">
            <v>0.32</v>
          </cell>
          <cell r="H134">
            <v>0.27</v>
          </cell>
          <cell r="J134">
            <v>0.52632000000000001</v>
          </cell>
          <cell r="K134">
            <v>0.39168000000000003</v>
          </cell>
          <cell r="L134">
            <v>0.27</v>
          </cell>
        </row>
        <row r="135">
          <cell r="A135" t="str">
            <v>87-10-0827</v>
          </cell>
          <cell r="B135" t="str">
            <v>Chaenomeles j. 'Sargentii'</v>
          </cell>
          <cell r="C135" t="str">
            <v>MP150</v>
          </cell>
          <cell r="D135" t="str">
            <v>Directly</v>
          </cell>
          <cell r="F135">
            <v>0.43</v>
          </cell>
          <cell r="G135">
            <v>0.32</v>
          </cell>
          <cell r="H135">
            <v>0.27</v>
          </cell>
          <cell r="J135">
            <v>0.52632000000000001</v>
          </cell>
          <cell r="K135">
            <v>0.39168000000000003</v>
          </cell>
          <cell r="L135">
            <v>0.27</v>
          </cell>
        </row>
        <row r="136">
          <cell r="A136" t="str">
            <v>87-10-0769</v>
          </cell>
          <cell r="B136" t="str">
            <v>Chaenomeles spec. 'Nivalis'</v>
          </cell>
          <cell r="C136" t="str">
            <v>MP150</v>
          </cell>
          <cell r="D136" t="str">
            <v>Directly</v>
          </cell>
          <cell r="F136">
            <v>0.43</v>
          </cell>
          <cell r="G136">
            <v>0.32</v>
          </cell>
          <cell r="H136">
            <v>0.27</v>
          </cell>
          <cell r="J136">
            <v>0.52632000000000001</v>
          </cell>
          <cell r="K136">
            <v>0.39168000000000003</v>
          </cell>
          <cell r="L136">
            <v>0.27</v>
          </cell>
        </row>
        <row r="137">
          <cell r="A137" t="str">
            <v>87-10-1572</v>
          </cell>
          <cell r="B137" t="str">
            <v xml:space="preserve">Chaenomelis spec. 'Red Kimono' PBR ® </v>
          </cell>
          <cell r="C137" t="str">
            <v>MP150</v>
          </cell>
          <cell r="D137" t="str">
            <v>Directly</v>
          </cell>
          <cell r="F137">
            <v>1.0900000000000001</v>
          </cell>
          <cell r="G137">
            <v>0.98</v>
          </cell>
          <cell r="H137">
            <v>0.92</v>
          </cell>
          <cell r="J137">
            <v>1.33416</v>
          </cell>
          <cell r="K137">
            <v>1.1995199999999999</v>
          </cell>
          <cell r="L137">
            <v>0.92</v>
          </cell>
        </row>
        <row r="138">
          <cell r="A138" t="str">
            <v>87-10-0831</v>
          </cell>
          <cell r="B138" t="str">
            <v>Chaenomeles spec. 'Rubra'</v>
          </cell>
          <cell r="C138" t="str">
            <v>MP150</v>
          </cell>
          <cell r="D138" t="str">
            <v>Directly</v>
          </cell>
          <cell r="F138">
            <v>0.43</v>
          </cell>
          <cell r="G138">
            <v>0.32</v>
          </cell>
          <cell r="H138">
            <v>0.27</v>
          </cell>
          <cell r="J138">
            <v>0.52632000000000001</v>
          </cell>
          <cell r="K138">
            <v>0.39168000000000003</v>
          </cell>
          <cell r="L138">
            <v>0.27</v>
          </cell>
        </row>
        <row r="139">
          <cell r="A139" t="str">
            <v>87-10-0991</v>
          </cell>
          <cell r="B139" t="str">
            <v>Chaenomeles spec. 'Simonii'</v>
          </cell>
          <cell r="C139" t="str">
            <v>MP150</v>
          </cell>
          <cell r="D139" t="str">
            <v>Directly</v>
          </cell>
          <cell r="F139">
            <v>0.43</v>
          </cell>
          <cell r="G139">
            <v>0.32</v>
          </cell>
          <cell r="H139">
            <v>0.27</v>
          </cell>
          <cell r="J139">
            <v>0.52632000000000001</v>
          </cell>
          <cell r="K139">
            <v>0.39168000000000003</v>
          </cell>
          <cell r="L139">
            <v>0.27</v>
          </cell>
        </row>
        <row r="140">
          <cell r="A140" t="str">
            <v>87-10-0825</v>
          </cell>
          <cell r="B140" t="str">
            <v>Chaenomeles sup. 'And.an K. Ramcke'</v>
          </cell>
          <cell r="C140" t="str">
            <v>MP150</v>
          </cell>
          <cell r="D140" t="str">
            <v>Directly</v>
          </cell>
          <cell r="F140">
            <v>0.43</v>
          </cell>
          <cell r="G140">
            <v>0.32</v>
          </cell>
          <cell r="H140">
            <v>0.27</v>
          </cell>
          <cell r="J140">
            <v>0.52632000000000001</v>
          </cell>
          <cell r="K140">
            <v>0.39168000000000003</v>
          </cell>
          <cell r="L140">
            <v>0.27</v>
          </cell>
        </row>
        <row r="141">
          <cell r="A141" t="str">
            <v>87-10-0993</v>
          </cell>
          <cell r="B141" t="str">
            <v>Chaenomeles sup. 'Clementine'</v>
          </cell>
          <cell r="C141" t="str">
            <v>MP150</v>
          </cell>
          <cell r="D141" t="str">
            <v>Directly</v>
          </cell>
          <cell r="F141">
            <v>0.43</v>
          </cell>
          <cell r="G141">
            <v>0.32</v>
          </cell>
          <cell r="H141">
            <v>0.27</v>
          </cell>
          <cell r="J141">
            <v>0.52632000000000001</v>
          </cell>
          <cell r="K141">
            <v>0.39168000000000003</v>
          </cell>
          <cell r="L141">
            <v>0.27</v>
          </cell>
        </row>
        <row r="142">
          <cell r="A142" t="str">
            <v>87-10-0770</v>
          </cell>
          <cell r="B142" t="str">
            <v>Chaenomeles sup. 'Crimson and Gold'</v>
          </cell>
          <cell r="C142" t="str">
            <v>MP150</v>
          </cell>
          <cell r="D142" t="str">
            <v>Directly</v>
          </cell>
          <cell r="F142">
            <v>0.43</v>
          </cell>
          <cell r="G142">
            <v>0.32</v>
          </cell>
          <cell r="H142">
            <v>0.27</v>
          </cell>
          <cell r="J142">
            <v>0.52632000000000001</v>
          </cell>
          <cell r="K142">
            <v>0.39168000000000003</v>
          </cell>
          <cell r="L142">
            <v>0.27</v>
          </cell>
        </row>
        <row r="143">
          <cell r="A143" t="str">
            <v>87-10-0826</v>
          </cell>
          <cell r="B143" t="str">
            <v>Chaenomeles sup. 'Elly Mossel'</v>
          </cell>
          <cell r="C143" t="str">
            <v>MP150</v>
          </cell>
          <cell r="D143" t="str">
            <v>Directly</v>
          </cell>
          <cell r="F143">
            <v>0.43</v>
          </cell>
          <cell r="G143">
            <v>0.32</v>
          </cell>
          <cell r="H143">
            <v>0.27</v>
          </cell>
          <cell r="J143">
            <v>0.52632000000000001</v>
          </cell>
          <cell r="K143">
            <v>0.39168000000000003</v>
          </cell>
          <cell r="L143">
            <v>0.27</v>
          </cell>
        </row>
        <row r="144">
          <cell r="A144" t="str">
            <v>87-10-0828</v>
          </cell>
          <cell r="B144" t="str">
            <v>Chaenomeles sup. 'Fire Dance'</v>
          </cell>
          <cell r="C144" t="str">
            <v>MP150</v>
          </cell>
          <cell r="D144" t="str">
            <v>Directly</v>
          </cell>
          <cell r="F144">
            <v>0.43</v>
          </cell>
          <cell r="G144">
            <v>0.32</v>
          </cell>
          <cell r="H144">
            <v>0.27</v>
          </cell>
          <cell r="J144">
            <v>0.52632000000000001</v>
          </cell>
          <cell r="K144">
            <v>0.39168000000000003</v>
          </cell>
          <cell r="L144">
            <v>0.27</v>
          </cell>
        </row>
        <row r="145">
          <cell r="A145" t="str">
            <v>87-10-0905</v>
          </cell>
          <cell r="B145" t="str">
            <v>Chaenomeles sup. 'Jet Trail'</v>
          </cell>
          <cell r="C145" t="str">
            <v>MP150</v>
          </cell>
          <cell r="D145" t="str">
            <v>Directly</v>
          </cell>
          <cell r="F145">
            <v>0.43</v>
          </cell>
          <cell r="G145">
            <v>0.32</v>
          </cell>
          <cell r="H145">
            <v>0.27</v>
          </cell>
          <cell r="J145">
            <v>0.52632000000000001</v>
          </cell>
          <cell r="K145">
            <v>0.39168000000000003</v>
          </cell>
          <cell r="L145">
            <v>0.27</v>
          </cell>
        </row>
        <row r="146">
          <cell r="A146" t="str">
            <v>87-10-1284</v>
          </cell>
          <cell r="B146" t="str">
            <v>Chaenomeles sup. 'Nicoline'</v>
          </cell>
          <cell r="C146" t="str">
            <v>MP150</v>
          </cell>
          <cell r="D146" t="str">
            <v>Directly</v>
          </cell>
          <cell r="F146">
            <v>0.43</v>
          </cell>
          <cell r="G146">
            <v>0.32</v>
          </cell>
          <cell r="H146">
            <v>0.27</v>
          </cell>
          <cell r="J146">
            <v>0.52632000000000001</v>
          </cell>
          <cell r="K146">
            <v>0.39168000000000003</v>
          </cell>
          <cell r="L146">
            <v>0.27</v>
          </cell>
        </row>
        <row r="147">
          <cell r="A147" t="str">
            <v>87-10-0095</v>
          </cell>
          <cell r="B147" t="str">
            <v>Chaenomeles sup. 'Orange Trail'</v>
          </cell>
          <cell r="C147" t="str">
            <v>MP150</v>
          </cell>
          <cell r="D147" t="str">
            <v>Directly</v>
          </cell>
          <cell r="F147">
            <v>0.43</v>
          </cell>
          <cell r="G147">
            <v>0.32</v>
          </cell>
          <cell r="H147">
            <v>0.27</v>
          </cell>
          <cell r="J147">
            <v>0.52632000000000001</v>
          </cell>
          <cell r="K147">
            <v>0.39168000000000003</v>
          </cell>
          <cell r="L147">
            <v>0.27</v>
          </cell>
        </row>
        <row r="148">
          <cell r="A148" t="str">
            <v>87-10-0829</v>
          </cell>
          <cell r="B148" t="str">
            <v>Chaenomeles sup. 'Pink Lady'</v>
          </cell>
          <cell r="C148" t="str">
            <v>MP150</v>
          </cell>
          <cell r="D148" t="str">
            <v>Directly</v>
          </cell>
          <cell r="F148">
            <v>0.43</v>
          </cell>
          <cell r="G148">
            <v>0.32</v>
          </cell>
          <cell r="H148">
            <v>0.27</v>
          </cell>
          <cell r="J148">
            <v>0.52632000000000001</v>
          </cell>
          <cell r="K148">
            <v>0.39168000000000003</v>
          </cell>
          <cell r="L148">
            <v>0.27</v>
          </cell>
        </row>
        <row r="149">
          <cell r="A149" t="str">
            <v>87-10-0830</v>
          </cell>
          <cell r="B149" t="str">
            <v>Chaenomeles sup. 'Pink Trail'</v>
          </cell>
          <cell r="C149" t="str">
            <v>MP150</v>
          </cell>
          <cell r="D149" t="str">
            <v>Directly</v>
          </cell>
          <cell r="F149">
            <v>0.43</v>
          </cell>
          <cell r="G149">
            <v>0.32</v>
          </cell>
          <cell r="H149">
            <v>0.27</v>
          </cell>
          <cell r="J149">
            <v>0.52632000000000001</v>
          </cell>
          <cell r="K149">
            <v>0.39168000000000003</v>
          </cell>
          <cell r="L149">
            <v>0.27</v>
          </cell>
        </row>
        <row r="150">
          <cell r="A150" t="str">
            <v>87-10-1285</v>
          </cell>
          <cell r="B150" t="str">
            <v>Chaenomeles sup. 'Red Joy'</v>
          </cell>
          <cell r="C150" t="str">
            <v>MP150</v>
          </cell>
          <cell r="D150" t="str">
            <v>Directly</v>
          </cell>
          <cell r="F150">
            <v>0.43</v>
          </cell>
          <cell r="G150">
            <v>0.32</v>
          </cell>
          <cell r="H150">
            <v>0.27</v>
          </cell>
          <cell r="J150">
            <v>0.52632000000000001</v>
          </cell>
          <cell r="K150">
            <v>0.39168000000000003</v>
          </cell>
          <cell r="L150">
            <v>0.27</v>
          </cell>
        </row>
        <row r="151">
          <cell r="A151" t="str">
            <v>87-10-1412</v>
          </cell>
          <cell r="B151" t="str">
            <v>Chaenomeles sup. 'Red Trail'</v>
          </cell>
          <cell r="C151" t="str">
            <v>MP150</v>
          </cell>
          <cell r="D151" t="str">
            <v>Directly</v>
          </cell>
          <cell r="F151">
            <v>0.43</v>
          </cell>
          <cell r="G151">
            <v>0.32</v>
          </cell>
          <cell r="H151">
            <v>0.27</v>
          </cell>
          <cell r="J151">
            <v>0.52632000000000001</v>
          </cell>
          <cell r="K151">
            <v>0.39168000000000003</v>
          </cell>
          <cell r="L151">
            <v>0.27</v>
          </cell>
        </row>
        <row r="152">
          <cell r="A152" t="str">
            <v>87-10-1413</v>
          </cell>
          <cell r="B152" t="str">
            <v>Chaenomeles sup. 'Salmon Horizon'</v>
          </cell>
          <cell r="C152" t="str">
            <v>MP150</v>
          </cell>
          <cell r="D152" t="str">
            <v>Directly</v>
          </cell>
          <cell r="F152">
            <v>0.43</v>
          </cell>
          <cell r="G152">
            <v>0.32</v>
          </cell>
          <cell r="H152">
            <v>0.27</v>
          </cell>
          <cell r="J152">
            <v>0.52632000000000001</v>
          </cell>
          <cell r="K152">
            <v>0.39168000000000003</v>
          </cell>
          <cell r="L152">
            <v>0.27</v>
          </cell>
        </row>
        <row r="153">
          <cell r="A153" t="str">
            <v>87-10-1107</v>
          </cell>
          <cell r="B153" t="str">
            <v>Chaenomeles sup. 'Texas Scarlet'</v>
          </cell>
          <cell r="C153" t="str">
            <v>MP150</v>
          </cell>
          <cell r="D153" t="str">
            <v>Directly</v>
          </cell>
          <cell r="F153">
            <v>0.43</v>
          </cell>
          <cell r="G153">
            <v>0.32</v>
          </cell>
          <cell r="H153">
            <v>0.27</v>
          </cell>
          <cell r="J153">
            <v>0.52632000000000001</v>
          </cell>
          <cell r="K153">
            <v>0.39168000000000003</v>
          </cell>
          <cell r="L153">
            <v>0.27</v>
          </cell>
        </row>
        <row r="154">
          <cell r="A154" t="str">
            <v>87-10-0099</v>
          </cell>
          <cell r="B154" t="str">
            <v>Clethra alnifolia</v>
          </cell>
          <cell r="C154" t="str">
            <v>MP104</v>
          </cell>
          <cell r="D154" t="str">
            <v>Directly</v>
          </cell>
          <cell r="F154">
            <v>0.51</v>
          </cell>
          <cell r="G154">
            <v>0.4</v>
          </cell>
          <cell r="H154">
            <v>0.34</v>
          </cell>
          <cell r="J154">
            <v>0.62424000000000002</v>
          </cell>
          <cell r="K154">
            <v>0.48959999999999998</v>
          </cell>
          <cell r="L154">
            <v>0.34</v>
          </cell>
        </row>
        <row r="155">
          <cell r="A155" t="str">
            <v>87-10-1224</v>
          </cell>
          <cell r="B155" t="str">
            <v>Clethra alnifolia 'Hummingbird'</v>
          </cell>
          <cell r="C155" t="str">
            <v>MP104</v>
          </cell>
          <cell r="D155" t="str">
            <v>Directly</v>
          </cell>
          <cell r="F155">
            <v>0.51</v>
          </cell>
          <cell r="G155">
            <v>0.4</v>
          </cell>
          <cell r="H155">
            <v>0.34</v>
          </cell>
          <cell r="J155">
            <v>0.62424000000000002</v>
          </cell>
          <cell r="K155">
            <v>0.48959999999999998</v>
          </cell>
          <cell r="L155">
            <v>0.34</v>
          </cell>
        </row>
        <row r="156">
          <cell r="A156" t="str">
            <v>87-10-0100</v>
          </cell>
          <cell r="B156" t="str">
            <v>Clethra alnifolia 'Pink Spire'</v>
          </cell>
          <cell r="C156" t="str">
            <v>MP104</v>
          </cell>
          <cell r="D156" t="str">
            <v>Directly</v>
          </cell>
          <cell r="F156">
            <v>0.51</v>
          </cell>
          <cell r="G156">
            <v>0.4</v>
          </cell>
          <cell r="H156">
            <v>0.34</v>
          </cell>
          <cell r="J156">
            <v>0.62424000000000002</v>
          </cell>
          <cell r="K156">
            <v>0.48959999999999998</v>
          </cell>
          <cell r="L156">
            <v>0.34</v>
          </cell>
        </row>
        <row r="157">
          <cell r="A157" t="str">
            <v>87-10-1225</v>
          </cell>
          <cell r="B157" t="str">
            <v>Clethra alnifolia 'Rosea'</v>
          </cell>
          <cell r="C157" t="str">
            <v>MP104</v>
          </cell>
          <cell r="D157" t="str">
            <v>Directly</v>
          </cell>
          <cell r="F157">
            <v>0.51</v>
          </cell>
          <cell r="G157">
            <v>0.4</v>
          </cell>
          <cell r="H157">
            <v>0.34</v>
          </cell>
          <cell r="J157">
            <v>0.62424000000000002</v>
          </cell>
          <cell r="K157">
            <v>0.48959999999999998</v>
          </cell>
          <cell r="L157">
            <v>0.34</v>
          </cell>
        </row>
        <row r="158">
          <cell r="A158" t="str">
            <v>87-10-1226</v>
          </cell>
          <cell r="B158" t="str">
            <v>Clethra alnifolia 'Ruby Spice'</v>
          </cell>
          <cell r="C158" t="str">
            <v>MP104</v>
          </cell>
          <cell r="D158" t="str">
            <v>Directly</v>
          </cell>
          <cell r="F158">
            <v>0.51</v>
          </cell>
          <cell r="G158">
            <v>0.4</v>
          </cell>
          <cell r="H158">
            <v>0.34</v>
          </cell>
          <cell r="J158">
            <v>0.62424000000000002</v>
          </cell>
          <cell r="K158">
            <v>0.48959999999999998</v>
          </cell>
          <cell r="L158">
            <v>0.34</v>
          </cell>
        </row>
        <row r="159">
          <cell r="A159" t="str">
            <v>87-10-0102</v>
          </cell>
          <cell r="B159" t="str">
            <v>Cornus alba 'Aurea'</v>
          </cell>
          <cell r="C159" t="str">
            <v>MP104</v>
          </cell>
          <cell r="D159" t="str">
            <v>Directly</v>
          </cell>
          <cell r="F159">
            <v>0.63</v>
          </cell>
          <cell r="G159">
            <v>0.52</v>
          </cell>
          <cell r="H159">
            <v>0.46</v>
          </cell>
          <cell r="J159">
            <v>0.77112000000000003</v>
          </cell>
          <cell r="K159">
            <v>0.63648000000000005</v>
          </cell>
          <cell r="L159">
            <v>0.46</v>
          </cell>
        </row>
        <row r="160">
          <cell r="A160" t="str">
            <v>87-10-0103</v>
          </cell>
          <cell r="B160" t="str">
            <v>Cornus alba 'Bailhalo' PBR ('Ivory Halo') ®</v>
          </cell>
          <cell r="C160" t="str">
            <v>MP104</v>
          </cell>
          <cell r="D160" t="str">
            <v>Directly</v>
          </cell>
          <cell r="F160">
            <v>1.33</v>
          </cell>
          <cell r="G160">
            <v>1.22</v>
          </cell>
          <cell r="H160">
            <v>1.1599999999999999</v>
          </cell>
          <cell r="J160">
            <v>1.62792</v>
          </cell>
          <cell r="K160">
            <v>1.4932799999999999</v>
          </cell>
          <cell r="L160">
            <v>1.1599999999999999</v>
          </cell>
        </row>
        <row r="161">
          <cell r="A161" t="str">
            <v>87-10-1143</v>
          </cell>
          <cell r="B161" t="str">
            <v>Cornus alba 'Cream Cracker' PBR ®</v>
          </cell>
          <cell r="C161" t="str">
            <v>MP104</v>
          </cell>
          <cell r="D161" t="str">
            <v>Directly</v>
          </cell>
          <cell r="F161">
            <v>1.33</v>
          </cell>
          <cell r="G161">
            <v>1.22</v>
          </cell>
          <cell r="H161">
            <v>1.1599999999999999</v>
          </cell>
          <cell r="J161">
            <v>1.62792</v>
          </cell>
          <cell r="K161">
            <v>1.4932799999999999</v>
          </cell>
          <cell r="L161">
            <v>1.1599999999999999</v>
          </cell>
        </row>
        <row r="162">
          <cell r="A162" t="str">
            <v>87-10-0104</v>
          </cell>
          <cell r="B162" t="str">
            <v>Cornus alba 'Elegantissima'</v>
          </cell>
          <cell r="C162" t="str">
            <v>MP104</v>
          </cell>
          <cell r="D162" t="str">
            <v>Directly</v>
          </cell>
          <cell r="F162">
            <v>0.63</v>
          </cell>
          <cell r="G162">
            <v>0.52</v>
          </cell>
          <cell r="H162">
            <v>0.46</v>
          </cell>
          <cell r="J162">
            <v>0.77112000000000003</v>
          </cell>
          <cell r="K162">
            <v>0.63648000000000005</v>
          </cell>
          <cell r="L162">
            <v>0.46</v>
          </cell>
        </row>
        <row r="163">
          <cell r="A163" t="str">
            <v>87-10-0105</v>
          </cell>
          <cell r="B163" t="str">
            <v>Cornus alba 'Gouchaultii'</v>
          </cell>
          <cell r="C163" t="str">
            <v>MP104</v>
          </cell>
          <cell r="D163" t="str">
            <v>Directly</v>
          </cell>
          <cell r="F163">
            <v>0.63</v>
          </cell>
          <cell r="G163">
            <v>0.52</v>
          </cell>
          <cell r="H163">
            <v>0.46</v>
          </cell>
          <cell r="J163">
            <v>0.77112000000000003</v>
          </cell>
          <cell r="K163">
            <v>0.63648000000000005</v>
          </cell>
          <cell r="L163">
            <v>0.46</v>
          </cell>
        </row>
        <row r="164">
          <cell r="A164" t="str">
            <v>87-10-0106</v>
          </cell>
          <cell r="B164" t="str">
            <v>Cornus alba 'Kesselringii'</v>
          </cell>
          <cell r="C164" t="str">
            <v>MP104</v>
          </cell>
          <cell r="D164" t="str">
            <v>Directly</v>
          </cell>
          <cell r="F164">
            <v>0.63</v>
          </cell>
          <cell r="G164">
            <v>0.52</v>
          </cell>
          <cell r="H164">
            <v>0.46</v>
          </cell>
          <cell r="J164">
            <v>0.77112000000000003</v>
          </cell>
          <cell r="K164">
            <v>0.63648000000000005</v>
          </cell>
          <cell r="L164">
            <v>0.46</v>
          </cell>
        </row>
        <row r="165">
          <cell r="A165" t="str">
            <v>87-10-1573</v>
          </cell>
          <cell r="B165" t="str">
            <v>Cornus alba 'Red Gnome</v>
          </cell>
          <cell r="C165" t="str">
            <v>MP104</v>
          </cell>
          <cell r="D165" t="str">
            <v>Directly</v>
          </cell>
          <cell r="F165">
            <v>0.63</v>
          </cell>
          <cell r="G165">
            <v>0.52</v>
          </cell>
          <cell r="H165">
            <v>0.46</v>
          </cell>
          <cell r="J165">
            <v>0.77112000000000003</v>
          </cell>
          <cell r="K165">
            <v>0.63648000000000005</v>
          </cell>
          <cell r="L165">
            <v>0.46</v>
          </cell>
        </row>
        <row r="166">
          <cell r="A166" t="str">
            <v>87-10-1414</v>
          </cell>
          <cell r="B166" t="str">
            <v>Cornus alba 'Regnzam'</v>
          </cell>
          <cell r="C166" t="str">
            <v>MP104</v>
          </cell>
          <cell r="D166" t="str">
            <v>Directly</v>
          </cell>
          <cell r="F166">
            <v>0.63</v>
          </cell>
          <cell r="G166">
            <v>0.52</v>
          </cell>
          <cell r="H166">
            <v>0.46</v>
          </cell>
          <cell r="J166">
            <v>0.77112000000000003</v>
          </cell>
          <cell r="K166">
            <v>0.63648000000000005</v>
          </cell>
          <cell r="L166">
            <v>0.46</v>
          </cell>
        </row>
        <row r="167">
          <cell r="A167" t="str">
            <v>87-10-0107</v>
          </cell>
          <cell r="B167" t="str">
            <v>Cornus alba 'Siberian Pearls'</v>
          </cell>
          <cell r="C167" t="str">
            <v>MP104</v>
          </cell>
          <cell r="D167" t="str">
            <v>Directly</v>
          </cell>
          <cell r="F167">
            <v>0.63</v>
          </cell>
          <cell r="G167">
            <v>0.52</v>
          </cell>
          <cell r="H167">
            <v>0.46</v>
          </cell>
          <cell r="J167">
            <v>0.77112000000000003</v>
          </cell>
          <cell r="K167">
            <v>0.63648000000000005</v>
          </cell>
          <cell r="L167">
            <v>0.46</v>
          </cell>
        </row>
        <row r="168">
          <cell r="A168" t="str">
            <v>87-10-0108</v>
          </cell>
          <cell r="B168" t="str">
            <v>Cornus alba 'Sibirica'</v>
          </cell>
          <cell r="C168" t="str">
            <v>MP104</v>
          </cell>
          <cell r="D168" t="str">
            <v>Directly</v>
          </cell>
          <cell r="F168">
            <v>0.63</v>
          </cell>
          <cell r="G168">
            <v>0.52</v>
          </cell>
          <cell r="H168">
            <v>0.46</v>
          </cell>
          <cell r="J168">
            <v>0.77112000000000003</v>
          </cell>
          <cell r="K168">
            <v>0.63648000000000005</v>
          </cell>
          <cell r="L168">
            <v>0.46</v>
          </cell>
        </row>
        <row r="169">
          <cell r="A169" t="str">
            <v>87-10-0109</v>
          </cell>
          <cell r="B169" t="str">
            <v>Cornus alba 'Sibirica Variegata'</v>
          </cell>
          <cell r="C169" t="str">
            <v>MP104</v>
          </cell>
          <cell r="D169" t="str">
            <v>Directly</v>
          </cell>
          <cell r="F169">
            <v>0.63</v>
          </cell>
          <cell r="G169">
            <v>0.52</v>
          </cell>
          <cell r="H169">
            <v>0.46</v>
          </cell>
          <cell r="J169">
            <v>0.77112000000000003</v>
          </cell>
          <cell r="K169">
            <v>0.63648000000000005</v>
          </cell>
          <cell r="L169">
            <v>0.46</v>
          </cell>
        </row>
        <row r="170">
          <cell r="A170" t="str">
            <v>87-10-0110</v>
          </cell>
          <cell r="B170" t="str">
            <v>Cornus alba 'Spaethii'</v>
          </cell>
          <cell r="C170" t="str">
            <v>MP104</v>
          </cell>
          <cell r="D170" t="str">
            <v>Directly</v>
          </cell>
          <cell r="F170">
            <v>0.63</v>
          </cell>
          <cell r="G170">
            <v>0.52</v>
          </cell>
          <cell r="H170">
            <v>0.46</v>
          </cell>
          <cell r="J170">
            <v>0.77112000000000003</v>
          </cell>
          <cell r="K170">
            <v>0.63648000000000005</v>
          </cell>
          <cell r="L170">
            <v>0.46</v>
          </cell>
        </row>
        <row r="171">
          <cell r="A171" t="str">
            <v>87-10-1415</v>
          </cell>
          <cell r="B171" t="str">
            <v>Cornus amomum 'Blue Cloud'</v>
          </cell>
          <cell r="C171" t="str">
            <v>MP104</v>
          </cell>
          <cell r="D171" t="str">
            <v>Directly</v>
          </cell>
          <cell r="F171">
            <v>0.63</v>
          </cell>
          <cell r="G171">
            <v>0.52</v>
          </cell>
          <cell r="H171">
            <v>0.46</v>
          </cell>
          <cell r="J171">
            <v>0.77112000000000003</v>
          </cell>
          <cell r="K171">
            <v>0.63648000000000005</v>
          </cell>
          <cell r="L171">
            <v>0.46</v>
          </cell>
        </row>
        <row r="172">
          <cell r="A172" t="str">
            <v>87-10-1286</v>
          </cell>
          <cell r="B172" t="str">
            <v>Cornus sang. 'Anny's Winter Orange'</v>
          </cell>
          <cell r="C172" t="str">
            <v>MP150</v>
          </cell>
          <cell r="D172" t="str">
            <v>Directly</v>
          </cell>
          <cell r="F172">
            <v>0.67</v>
          </cell>
          <cell r="G172">
            <v>0.56000000000000005</v>
          </cell>
          <cell r="H172">
            <v>0.5</v>
          </cell>
          <cell r="J172">
            <v>0.82008000000000003</v>
          </cell>
          <cell r="K172">
            <v>0.68544000000000005</v>
          </cell>
          <cell r="L172">
            <v>0.5</v>
          </cell>
        </row>
        <row r="173">
          <cell r="A173" t="str">
            <v>87-10-1287</v>
          </cell>
          <cell r="B173" t="str">
            <v>Cornus sang. 'Midwinter Fire'</v>
          </cell>
          <cell r="C173" t="str">
            <v>MP150</v>
          </cell>
          <cell r="D173" t="str">
            <v>Directly</v>
          </cell>
          <cell r="F173">
            <v>0.67</v>
          </cell>
          <cell r="G173">
            <v>0.56000000000000005</v>
          </cell>
          <cell r="H173">
            <v>0.5</v>
          </cell>
          <cell r="J173">
            <v>0.82008000000000003</v>
          </cell>
          <cell r="K173">
            <v>0.68544000000000005</v>
          </cell>
          <cell r="L173">
            <v>0.5</v>
          </cell>
        </row>
        <row r="174">
          <cell r="A174" t="str">
            <v>87-10-1288</v>
          </cell>
          <cell r="B174" t="str">
            <v>Cornus sang. 'Winter Beauty'</v>
          </cell>
          <cell r="C174" t="str">
            <v>MP150</v>
          </cell>
          <cell r="D174" t="str">
            <v>Directly</v>
          </cell>
          <cell r="F174">
            <v>0.67</v>
          </cell>
          <cell r="G174">
            <v>0.56000000000000005</v>
          </cell>
          <cell r="H174">
            <v>0.5</v>
          </cell>
          <cell r="J174">
            <v>0.82008000000000003</v>
          </cell>
          <cell r="K174">
            <v>0.68544000000000005</v>
          </cell>
          <cell r="L174">
            <v>0.5</v>
          </cell>
        </row>
        <row r="175">
          <cell r="A175" t="str">
            <v>87-10-1289</v>
          </cell>
          <cell r="B175" t="str">
            <v>Cornus ser. 'Flaviramea'</v>
          </cell>
          <cell r="C175" t="str">
            <v>MP104</v>
          </cell>
          <cell r="D175" t="str">
            <v>Directly</v>
          </cell>
          <cell r="F175">
            <v>0.63</v>
          </cell>
          <cell r="G175">
            <v>0.52</v>
          </cell>
          <cell r="H175">
            <v>0.46</v>
          </cell>
          <cell r="J175">
            <v>0.77112000000000003</v>
          </cell>
          <cell r="K175">
            <v>0.63648000000000005</v>
          </cell>
          <cell r="L175">
            <v>0.46</v>
          </cell>
        </row>
        <row r="176">
          <cell r="A176" t="str">
            <v>87-10-1290</v>
          </cell>
          <cell r="B176" t="str">
            <v>Cornus ser. 'Kelseyi'</v>
          </cell>
          <cell r="C176" t="str">
            <v>MP150</v>
          </cell>
          <cell r="D176" t="str">
            <v>Directly</v>
          </cell>
          <cell r="F176">
            <v>0.43</v>
          </cell>
          <cell r="G176">
            <v>0.32</v>
          </cell>
          <cell r="H176">
            <v>0.27</v>
          </cell>
          <cell r="J176">
            <v>0.52632000000000001</v>
          </cell>
          <cell r="K176">
            <v>0.39168000000000003</v>
          </cell>
          <cell r="L176">
            <v>0.27</v>
          </cell>
        </row>
        <row r="177">
          <cell r="A177" t="str">
            <v>87-10-1649</v>
          </cell>
          <cell r="B177" t="str">
            <v>Cornus ser. 'White Gold'</v>
          </cell>
          <cell r="C177" t="str">
            <v>MP150</v>
          </cell>
          <cell r="D177" t="str">
            <v>Directly</v>
          </cell>
          <cell r="F177">
            <v>0.63</v>
          </cell>
          <cell r="G177">
            <v>0.52</v>
          </cell>
          <cell r="H177">
            <v>0.46</v>
          </cell>
          <cell r="J177">
            <v>0.77112000000000003</v>
          </cell>
          <cell r="K177">
            <v>0.63648000000000005</v>
          </cell>
          <cell r="L177">
            <v>0.46</v>
          </cell>
        </row>
        <row r="178">
          <cell r="A178" t="str">
            <v>87-10-0118</v>
          </cell>
          <cell r="B178" t="str">
            <v>Cotinus coggygria Golden Spirit® ('Ancot'PBR) ®</v>
          </cell>
          <cell r="C178" t="str">
            <v>MP66</v>
          </cell>
          <cell r="D178" t="str">
            <v>Directly</v>
          </cell>
          <cell r="F178">
            <v>1.9200000000000002</v>
          </cell>
          <cell r="G178">
            <v>1.81</v>
          </cell>
          <cell r="H178">
            <v>1.75</v>
          </cell>
          <cell r="J178">
            <v>2.3500800000000002</v>
          </cell>
          <cell r="K178">
            <v>2.2154400000000001</v>
          </cell>
          <cell r="L178">
            <v>1.75</v>
          </cell>
        </row>
        <row r="179">
          <cell r="A179" t="str">
            <v>87-10-1292</v>
          </cell>
          <cell r="B179" t="str">
            <v>Cotinus cog. 'Lilla'  PBR  ®</v>
          </cell>
          <cell r="C179" t="str">
            <v>MP104</v>
          </cell>
          <cell r="D179" t="str">
            <v>Directly</v>
          </cell>
          <cell r="F179">
            <v>2.0599999999999996</v>
          </cell>
          <cell r="G179">
            <v>1.95</v>
          </cell>
          <cell r="H179">
            <v>1.89</v>
          </cell>
          <cell r="J179">
            <v>2.5214399999999997</v>
          </cell>
          <cell r="K179">
            <v>2.3868</v>
          </cell>
          <cell r="L179">
            <v>1.89</v>
          </cell>
        </row>
        <row r="180">
          <cell r="A180" t="str">
            <v>87-10-1643</v>
          </cell>
          <cell r="B180" t="str">
            <v>Cotinus cog. 'Royal Purple'</v>
          </cell>
          <cell r="C180" t="str">
            <v>MP84</v>
          </cell>
          <cell r="D180" t="str">
            <v>Directly</v>
          </cell>
          <cell r="F180">
            <v>1.0900000000000001</v>
          </cell>
          <cell r="G180">
            <v>0.98</v>
          </cell>
          <cell r="H180">
            <v>0.92</v>
          </cell>
          <cell r="J180">
            <v>1.33416</v>
          </cell>
          <cell r="K180">
            <v>1.1995199999999999</v>
          </cell>
          <cell r="L180">
            <v>0.92</v>
          </cell>
        </row>
        <row r="181">
          <cell r="A181" t="str">
            <v>87-10-0121</v>
          </cell>
          <cell r="B181" t="str">
            <v>Cotinus coggygria 'Young Lady'PBR ®</v>
          </cell>
          <cell r="C181" t="str">
            <v>MP66</v>
          </cell>
          <cell r="D181" t="str">
            <v>Directly</v>
          </cell>
          <cell r="F181">
            <v>2.0599999999999996</v>
          </cell>
          <cell r="G181">
            <v>1.95</v>
          </cell>
          <cell r="H181">
            <v>1.89</v>
          </cell>
          <cell r="J181">
            <v>2.5214399999999997</v>
          </cell>
          <cell r="K181">
            <v>2.3868</v>
          </cell>
          <cell r="L181">
            <v>1.89</v>
          </cell>
        </row>
        <row r="182">
          <cell r="A182" t="str">
            <v>87-10-0122</v>
          </cell>
          <cell r="B182" t="str">
            <v>Cotoneaster atrop. 'Variegatus'</v>
          </cell>
          <cell r="C182" t="str">
            <v>MP150</v>
          </cell>
          <cell r="D182" t="str">
            <v>Directly</v>
          </cell>
          <cell r="F182">
            <v>0.44</v>
          </cell>
          <cell r="G182">
            <v>0.34</v>
          </cell>
          <cell r="H182">
            <v>0.28000000000000003</v>
          </cell>
          <cell r="J182">
            <v>0.53856000000000004</v>
          </cell>
          <cell r="K182">
            <v>0.41616000000000003</v>
          </cell>
          <cell r="L182">
            <v>0.28000000000000003</v>
          </cell>
        </row>
        <row r="183">
          <cell r="A183" t="str">
            <v>87-10-0123</v>
          </cell>
          <cell r="B183" t="str">
            <v>Cotoneaster 'Belka' (Saphyr Green) PBR ®</v>
          </cell>
          <cell r="C183" t="str">
            <v>MP150</v>
          </cell>
          <cell r="D183" t="str">
            <v>Directly</v>
          </cell>
          <cell r="F183">
            <v>0.66</v>
          </cell>
          <cell r="G183">
            <v>0.55000000000000004</v>
          </cell>
          <cell r="H183">
            <v>0.49</v>
          </cell>
          <cell r="J183">
            <v>0.80784</v>
          </cell>
          <cell r="K183">
            <v>0.67320000000000002</v>
          </cell>
          <cell r="L183">
            <v>0.49</v>
          </cell>
        </row>
        <row r="184">
          <cell r="A184" t="str">
            <v>87-10-1650</v>
          </cell>
          <cell r="B184" t="str">
            <v>Cotoneaster dammeri</v>
          </cell>
          <cell r="C184" t="str">
            <v>MP150</v>
          </cell>
          <cell r="D184" t="str">
            <v>Directly</v>
          </cell>
          <cell r="F184">
            <v>0.39</v>
          </cell>
          <cell r="G184">
            <v>0.28999999999999998</v>
          </cell>
          <cell r="H184">
            <v>0.24</v>
          </cell>
          <cell r="J184">
            <v>0.47736000000000001</v>
          </cell>
          <cell r="K184">
            <v>0.35496</v>
          </cell>
          <cell r="L184">
            <v>0.24</v>
          </cell>
        </row>
        <row r="185">
          <cell r="A185" t="str">
            <v>87-10-1651</v>
          </cell>
          <cell r="B185" t="str">
            <v>Cotoneaster dammeri 'Major'</v>
          </cell>
          <cell r="C185" t="str">
            <v>MP150</v>
          </cell>
          <cell r="D185" t="str">
            <v>Directly</v>
          </cell>
          <cell r="F185">
            <v>0.39</v>
          </cell>
          <cell r="G185">
            <v>0.28999999999999998</v>
          </cell>
          <cell r="H185">
            <v>0.24</v>
          </cell>
          <cell r="J185">
            <v>0.47736000000000001</v>
          </cell>
          <cell r="K185">
            <v>0.35496</v>
          </cell>
          <cell r="L185">
            <v>0.24</v>
          </cell>
        </row>
        <row r="186">
          <cell r="A186" t="str">
            <v>87-10-0127</v>
          </cell>
          <cell r="B186" t="str">
            <v>Cotoneaster horizontalis</v>
          </cell>
          <cell r="C186" t="str">
            <v>MP150</v>
          </cell>
          <cell r="D186" t="str">
            <v>Directly</v>
          </cell>
          <cell r="F186">
            <v>0.44</v>
          </cell>
          <cell r="G186">
            <v>0.34</v>
          </cell>
          <cell r="H186">
            <v>0.28000000000000003</v>
          </cell>
          <cell r="J186">
            <v>0.53856000000000004</v>
          </cell>
          <cell r="K186">
            <v>0.41616000000000003</v>
          </cell>
          <cell r="L186">
            <v>0.28000000000000003</v>
          </cell>
        </row>
        <row r="187">
          <cell r="A187" t="str">
            <v>87-10-0979</v>
          </cell>
          <cell r="B187" t="str">
            <v>Cotoneaster microphyllus</v>
          </cell>
          <cell r="C187" t="str">
            <v>MP150</v>
          </cell>
          <cell r="D187" t="str">
            <v>Directly</v>
          </cell>
          <cell r="F187">
            <v>0.36</v>
          </cell>
          <cell r="G187">
            <v>0.26</v>
          </cell>
          <cell r="H187">
            <v>0.22</v>
          </cell>
          <cell r="J187">
            <v>0.44063999999999998</v>
          </cell>
          <cell r="K187">
            <v>0.31824000000000002</v>
          </cell>
          <cell r="L187">
            <v>0.22</v>
          </cell>
        </row>
        <row r="188">
          <cell r="A188" t="str">
            <v>87-10-0128</v>
          </cell>
          <cell r="B188" t="str">
            <v>Cotoneaster pr. 'Queen of Carpets'</v>
          </cell>
          <cell r="C188" t="str">
            <v>MP150</v>
          </cell>
          <cell r="D188" t="str">
            <v>Directly</v>
          </cell>
          <cell r="F188">
            <v>0.39</v>
          </cell>
          <cell r="G188">
            <v>0.28999999999999998</v>
          </cell>
          <cell r="H188">
            <v>0.24</v>
          </cell>
          <cell r="J188">
            <v>0.47736000000000001</v>
          </cell>
          <cell r="K188">
            <v>0.35496</v>
          </cell>
          <cell r="L188">
            <v>0.24</v>
          </cell>
        </row>
        <row r="189">
          <cell r="A189" t="str">
            <v>87-10-0129</v>
          </cell>
          <cell r="B189" t="str">
            <v>Cotoneaster pr. 'Streib's Findling'</v>
          </cell>
          <cell r="C189" t="str">
            <v>MP150</v>
          </cell>
          <cell r="D189" t="str">
            <v>Directly</v>
          </cell>
          <cell r="F189">
            <v>0.39</v>
          </cell>
          <cell r="G189">
            <v>0.28999999999999998</v>
          </cell>
          <cell r="H189">
            <v>0.24</v>
          </cell>
          <cell r="J189">
            <v>0.47736000000000001</v>
          </cell>
          <cell r="K189">
            <v>0.35496</v>
          </cell>
          <cell r="L189">
            <v>0.24</v>
          </cell>
        </row>
        <row r="190">
          <cell r="A190" t="str">
            <v>87-10-0130</v>
          </cell>
          <cell r="B190" t="str">
            <v>Cotoneaster radicans 'Eichholz'</v>
          </cell>
          <cell r="C190" t="str">
            <v>MP150</v>
          </cell>
          <cell r="D190" t="str">
            <v>Directly</v>
          </cell>
          <cell r="F190">
            <v>0.39</v>
          </cell>
          <cell r="G190">
            <v>0.28999999999999998</v>
          </cell>
          <cell r="H190">
            <v>0.24</v>
          </cell>
          <cell r="J190">
            <v>0.47736000000000001</v>
          </cell>
          <cell r="K190">
            <v>0.35496</v>
          </cell>
          <cell r="L190">
            <v>0.24</v>
          </cell>
        </row>
        <row r="191">
          <cell r="A191" t="str">
            <v>87-10-1144</v>
          </cell>
          <cell r="B191" t="str">
            <v>Cotoneaster sal. 'Parkteppich'</v>
          </cell>
          <cell r="C191" t="str">
            <v>MP150</v>
          </cell>
          <cell r="D191" t="str">
            <v>Directly</v>
          </cell>
          <cell r="F191">
            <v>0.44</v>
          </cell>
          <cell r="G191">
            <v>0.34</v>
          </cell>
          <cell r="H191">
            <v>0.28000000000000003</v>
          </cell>
          <cell r="J191">
            <v>0.53856000000000004</v>
          </cell>
          <cell r="K191">
            <v>0.41616000000000003</v>
          </cell>
          <cell r="L191">
            <v>0.28000000000000003</v>
          </cell>
        </row>
        <row r="192">
          <cell r="A192" t="str">
            <v>87-10-0131</v>
          </cell>
          <cell r="B192" t="str">
            <v>Cotoneaster suec. 'Coral Beauty'</v>
          </cell>
          <cell r="C192" t="str">
            <v>MP150</v>
          </cell>
          <cell r="D192" t="str">
            <v>Directly</v>
          </cell>
          <cell r="F192">
            <v>0.33999999999999997</v>
          </cell>
          <cell r="G192">
            <v>0.25</v>
          </cell>
          <cell r="H192">
            <v>0.21</v>
          </cell>
          <cell r="J192">
            <v>0.41615999999999997</v>
          </cell>
          <cell r="K192">
            <v>0.30599999999999999</v>
          </cell>
          <cell r="L192">
            <v>0.21</v>
          </cell>
        </row>
        <row r="193">
          <cell r="A193" t="str">
            <v>87-10-0133</v>
          </cell>
          <cell r="B193" t="str">
            <v>Cotoneaster suec. 'Skogholm'</v>
          </cell>
          <cell r="C193" t="str">
            <v>MP150</v>
          </cell>
          <cell r="D193" t="str">
            <v>Directly</v>
          </cell>
          <cell r="F193">
            <v>0.33999999999999997</v>
          </cell>
          <cell r="G193">
            <v>0.25</v>
          </cell>
          <cell r="H193">
            <v>0.21</v>
          </cell>
          <cell r="J193">
            <v>0.41615999999999997</v>
          </cell>
          <cell r="K193">
            <v>0.30599999999999999</v>
          </cell>
          <cell r="L193">
            <v>0.21</v>
          </cell>
        </row>
        <row r="194">
          <cell r="A194" t="str">
            <v>87-10-0136</v>
          </cell>
          <cell r="B194" t="str">
            <v>Deutzia gracilis</v>
          </cell>
          <cell r="C194" t="str">
            <v>MP150</v>
          </cell>
          <cell r="D194" t="str">
            <v>Directly</v>
          </cell>
          <cell r="F194">
            <v>0.36</v>
          </cell>
          <cell r="G194">
            <v>0.26</v>
          </cell>
          <cell r="H194">
            <v>0.22</v>
          </cell>
          <cell r="J194">
            <v>0.44063999999999998</v>
          </cell>
          <cell r="K194">
            <v>0.31824000000000002</v>
          </cell>
          <cell r="L194">
            <v>0.22</v>
          </cell>
        </row>
        <row r="195">
          <cell r="A195" t="str">
            <v>87-10-0134</v>
          </cell>
          <cell r="B195" t="str">
            <v>Deutzia gracilis 'Dippon'</v>
          </cell>
          <cell r="C195" t="str">
            <v>MP150</v>
          </cell>
          <cell r="D195" t="str">
            <v>Directly</v>
          </cell>
          <cell r="F195">
            <v>0.36</v>
          </cell>
          <cell r="G195">
            <v>0.26</v>
          </cell>
          <cell r="H195">
            <v>0.22</v>
          </cell>
          <cell r="J195">
            <v>0.44063999999999998</v>
          </cell>
          <cell r="K195">
            <v>0.31824000000000002</v>
          </cell>
          <cell r="L195">
            <v>0.22</v>
          </cell>
        </row>
        <row r="196">
          <cell r="A196" t="str">
            <v>87-10-1293</v>
          </cell>
          <cell r="B196" t="str">
            <v>Deutzia gracilis 'Nikko'</v>
          </cell>
          <cell r="C196" t="str">
            <v>MP150</v>
          </cell>
          <cell r="D196" t="str">
            <v>Directly</v>
          </cell>
          <cell r="F196">
            <v>0.36</v>
          </cell>
          <cell r="G196">
            <v>0.26</v>
          </cell>
          <cell r="H196">
            <v>0.22</v>
          </cell>
          <cell r="J196">
            <v>0.44063999999999998</v>
          </cell>
          <cell r="K196">
            <v>0.31824000000000002</v>
          </cell>
          <cell r="L196">
            <v>0.22</v>
          </cell>
        </row>
        <row r="197">
          <cell r="A197" t="str">
            <v>87-10-0138</v>
          </cell>
          <cell r="B197" t="str">
            <v>Deutzia hybrida 'Magicien'</v>
          </cell>
          <cell r="C197" t="str">
            <v>MP104</v>
          </cell>
          <cell r="D197" t="str">
            <v>Directly</v>
          </cell>
          <cell r="F197">
            <v>0.39999999999999997</v>
          </cell>
          <cell r="G197">
            <v>0.3</v>
          </cell>
          <cell r="H197">
            <v>0.25</v>
          </cell>
          <cell r="J197">
            <v>0.48959999999999992</v>
          </cell>
          <cell r="K197">
            <v>0.36719999999999997</v>
          </cell>
          <cell r="L197">
            <v>0.25</v>
          </cell>
        </row>
        <row r="198">
          <cell r="A198" t="str">
            <v>87-10-0139</v>
          </cell>
          <cell r="B198" t="str">
            <v>Deutzia hybrida 'Mont Rose'</v>
          </cell>
          <cell r="C198" t="str">
            <v>MP104</v>
          </cell>
          <cell r="D198" t="str">
            <v>Directly</v>
          </cell>
          <cell r="F198">
            <v>0.39999999999999997</v>
          </cell>
          <cell r="G198">
            <v>0.3</v>
          </cell>
          <cell r="H198">
            <v>0.25</v>
          </cell>
          <cell r="J198">
            <v>0.48959999999999992</v>
          </cell>
          <cell r="K198">
            <v>0.36719999999999997</v>
          </cell>
          <cell r="L198">
            <v>0.25</v>
          </cell>
        </row>
        <row r="199">
          <cell r="A199" t="str">
            <v>87-10-1294</v>
          </cell>
          <cell r="B199" t="str">
            <v>Deutzia 'Rosea Plena' (Pink Pom-Pom)</v>
          </cell>
          <cell r="C199" t="str">
            <v>MP104</v>
          </cell>
          <cell r="D199" t="str">
            <v>Directly</v>
          </cell>
          <cell r="F199">
            <v>0.39999999999999997</v>
          </cell>
          <cell r="G199">
            <v>0.3</v>
          </cell>
          <cell r="H199">
            <v>0.25</v>
          </cell>
          <cell r="J199">
            <v>0.48959999999999992</v>
          </cell>
          <cell r="K199">
            <v>0.36719999999999997</v>
          </cell>
          <cell r="L199">
            <v>0.25</v>
          </cell>
        </row>
        <row r="200">
          <cell r="A200" t="str">
            <v>87-10-0141</v>
          </cell>
          <cell r="B200" t="str">
            <v>Deutzia hybrida 'Strawberry Fields'</v>
          </cell>
          <cell r="C200" t="str">
            <v>MP104</v>
          </cell>
          <cell r="D200" t="str">
            <v>Directly</v>
          </cell>
          <cell r="F200">
            <v>0.39999999999999997</v>
          </cell>
          <cell r="G200">
            <v>0.3</v>
          </cell>
          <cell r="H200">
            <v>0.25</v>
          </cell>
          <cell r="J200">
            <v>0.48959999999999992</v>
          </cell>
          <cell r="K200">
            <v>0.36719999999999997</v>
          </cell>
          <cell r="L200">
            <v>0.25</v>
          </cell>
        </row>
        <row r="201">
          <cell r="A201" t="str">
            <v>87-10-1417</v>
          </cell>
          <cell r="B201" t="str">
            <v>Deutzia hybrida 'Tourbillon Rouge'</v>
          </cell>
          <cell r="C201" t="str">
            <v>MP104</v>
          </cell>
          <cell r="D201" t="str">
            <v>Directly</v>
          </cell>
          <cell r="F201">
            <v>0.39999999999999997</v>
          </cell>
          <cell r="G201">
            <v>0.3</v>
          </cell>
          <cell r="H201">
            <v>0.25</v>
          </cell>
          <cell r="J201">
            <v>0.48959999999999992</v>
          </cell>
          <cell r="K201">
            <v>0.36719999999999997</v>
          </cell>
          <cell r="L201">
            <v>0.25</v>
          </cell>
        </row>
        <row r="202">
          <cell r="A202" t="str">
            <v>87-10-1491</v>
          </cell>
          <cell r="B202" t="str">
            <v>Deutzia lemoinei</v>
          </cell>
          <cell r="C202" t="str">
            <v>MP104</v>
          </cell>
          <cell r="D202" t="str">
            <v>Directly</v>
          </cell>
          <cell r="F202">
            <v>0.39999999999999997</v>
          </cell>
          <cell r="G202">
            <v>0.3</v>
          </cell>
          <cell r="H202">
            <v>0.25</v>
          </cell>
          <cell r="J202">
            <v>0.48959999999999992</v>
          </cell>
          <cell r="K202">
            <v>0.36719999999999997</v>
          </cell>
          <cell r="L202">
            <v>0.25</v>
          </cell>
        </row>
        <row r="203">
          <cell r="A203" t="str">
            <v>87-10-1652</v>
          </cell>
          <cell r="B203" t="str">
            <v>Deutzia purp. 'Kalmiiflora'</v>
          </cell>
          <cell r="C203" t="str">
            <v>MP150</v>
          </cell>
          <cell r="D203" t="str">
            <v>Directly</v>
          </cell>
          <cell r="F203">
            <v>0.39999999999999997</v>
          </cell>
          <cell r="G203">
            <v>0.3</v>
          </cell>
          <cell r="H203">
            <v>0.25</v>
          </cell>
          <cell r="J203">
            <v>0.48959999999999992</v>
          </cell>
          <cell r="K203">
            <v>0.36719999999999997</v>
          </cell>
          <cell r="L203">
            <v>0.25</v>
          </cell>
        </row>
        <row r="204">
          <cell r="A204" t="str">
            <v>87-10-1653</v>
          </cell>
          <cell r="B204" t="str">
            <v>Deutzia rosea</v>
          </cell>
          <cell r="C204" t="str">
            <v>MP150</v>
          </cell>
          <cell r="D204" t="str">
            <v>Directly</v>
          </cell>
          <cell r="F204">
            <v>0.39999999999999997</v>
          </cell>
          <cell r="G204">
            <v>0.3</v>
          </cell>
          <cell r="H204">
            <v>0.25</v>
          </cell>
          <cell r="J204">
            <v>0.48959999999999992</v>
          </cell>
          <cell r="K204">
            <v>0.36719999999999997</v>
          </cell>
          <cell r="L204">
            <v>0.25</v>
          </cell>
        </row>
        <row r="205">
          <cell r="A205" t="str">
            <v>87-10-0145</v>
          </cell>
          <cell r="B205" t="str">
            <v>Deutzia scabra 'Codsall Pink'</v>
          </cell>
          <cell r="C205" t="str">
            <v>MP104</v>
          </cell>
          <cell r="D205" t="str">
            <v>Directly</v>
          </cell>
          <cell r="F205">
            <v>0.39999999999999997</v>
          </cell>
          <cell r="G205">
            <v>0.3</v>
          </cell>
          <cell r="H205">
            <v>0.25</v>
          </cell>
          <cell r="J205">
            <v>0.48959999999999992</v>
          </cell>
          <cell r="K205">
            <v>0.36719999999999997</v>
          </cell>
          <cell r="L205">
            <v>0.25</v>
          </cell>
        </row>
        <row r="206">
          <cell r="A206" t="str">
            <v>87-10-0146</v>
          </cell>
          <cell r="B206" t="str">
            <v>Deutzia scabra 'Plena'</v>
          </cell>
          <cell r="C206" t="str">
            <v>MP104</v>
          </cell>
          <cell r="D206" t="str">
            <v>Directly</v>
          </cell>
          <cell r="F206">
            <v>0.39999999999999997</v>
          </cell>
          <cell r="G206">
            <v>0.3</v>
          </cell>
          <cell r="H206">
            <v>0.25</v>
          </cell>
          <cell r="J206">
            <v>0.48959999999999992</v>
          </cell>
          <cell r="K206">
            <v>0.36719999999999997</v>
          </cell>
          <cell r="L206">
            <v>0.25</v>
          </cell>
        </row>
        <row r="207">
          <cell r="A207" t="str">
            <v>87-10-0135</v>
          </cell>
          <cell r="B207" t="str">
            <v>Deutzia scabra 'Pride of Rochester'</v>
          </cell>
          <cell r="C207" t="str">
            <v>MP104</v>
          </cell>
          <cell r="D207" t="str">
            <v>Directly</v>
          </cell>
          <cell r="F207">
            <v>0.39999999999999997</v>
          </cell>
          <cell r="G207">
            <v>0.3</v>
          </cell>
          <cell r="H207">
            <v>0.25</v>
          </cell>
          <cell r="J207">
            <v>0.48959999999999992</v>
          </cell>
          <cell r="K207">
            <v>0.36719999999999997</v>
          </cell>
          <cell r="L207">
            <v>0.25</v>
          </cell>
        </row>
        <row r="208">
          <cell r="A208" t="str">
            <v>87-10-0859</v>
          </cell>
          <cell r="B208" t="str">
            <v>Diervilla lonicera 'Dilon'</v>
          </cell>
          <cell r="C208" t="str">
            <v>MP104</v>
          </cell>
          <cell r="D208" t="str">
            <v>Directly</v>
          </cell>
          <cell r="F208">
            <v>0.43</v>
          </cell>
          <cell r="G208">
            <v>0.32</v>
          </cell>
          <cell r="H208">
            <v>0.27</v>
          </cell>
          <cell r="J208">
            <v>0.52632000000000001</v>
          </cell>
          <cell r="K208">
            <v>0.39168000000000003</v>
          </cell>
          <cell r="L208">
            <v>0.27</v>
          </cell>
        </row>
        <row r="209">
          <cell r="A209" t="str">
            <v>87-10-1419</v>
          </cell>
          <cell r="B209" t="str">
            <v>Diervilla rivularis</v>
          </cell>
          <cell r="C209" t="str">
            <v>MP104</v>
          </cell>
          <cell r="D209" t="str">
            <v>Directly</v>
          </cell>
          <cell r="F209">
            <v>0.43</v>
          </cell>
          <cell r="G209">
            <v>0.32</v>
          </cell>
          <cell r="H209">
            <v>0.27</v>
          </cell>
          <cell r="J209">
            <v>0.52632000000000001</v>
          </cell>
          <cell r="K209">
            <v>0.39168000000000003</v>
          </cell>
          <cell r="L209">
            <v>0.27</v>
          </cell>
        </row>
        <row r="210">
          <cell r="A210" t="str">
            <v>87-10-1420</v>
          </cell>
          <cell r="B210" t="str">
            <v>Diervilla rivularis 'Diva' PBR ®</v>
          </cell>
          <cell r="C210" t="str">
            <v>MP104</v>
          </cell>
          <cell r="D210" t="str">
            <v>Directly</v>
          </cell>
          <cell r="F210">
            <v>1.01</v>
          </cell>
          <cell r="G210">
            <v>0.9</v>
          </cell>
          <cell r="H210">
            <v>0.84</v>
          </cell>
          <cell r="J210">
            <v>1.23624</v>
          </cell>
          <cell r="K210">
            <v>1.1016000000000001</v>
          </cell>
          <cell r="L210">
            <v>0.84</v>
          </cell>
        </row>
        <row r="211">
          <cell r="A211" t="str">
            <v>87-10-1146</v>
          </cell>
          <cell r="B211" t="str">
            <v>Diervilla rivularis Honeybee ('Diwibru01'PBR) ®</v>
          </cell>
          <cell r="C211" t="str">
            <v>MP104</v>
          </cell>
          <cell r="D211" t="str">
            <v>Directly</v>
          </cell>
          <cell r="F211">
            <v>1.01</v>
          </cell>
          <cell r="G211">
            <v>0.9</v>
          </cell>
          <cell r="H211">
            <v>0.84</v>
          </cell>
          <cell r="J211">
            <v>1.23624</v>
          </cell>
          <cell r="K211">
            <v>1.1016000000000001</v>
          </cell>
          <cell r="L211">
            <v>0.84</v>
          </cell>
        </row>
        <row r="212">
          <cell r="A212" t="str">
            <v>87-10-1422</v>
          </cell>
          <cell r="B212" t="str">
            <v>Diervilla rivularis 'Troja Black'</v>
          </cell>
          <cell r="C212" t="str">
            <v>MP104</v>
          </cell>
          <cell r="D212" t="str">
            <v>Directly</v>
          </cell>
          <cell r="F212">
            <v>0.43</v>
          </cell>
          <cell r="G212">
            <v>0.32</v>
          </cell>
          <cell r="H212">
            <v>0.27</v>
          </cell>
          <cell r="J212">
            <v>0.52632000000000001</v>
          </cell>
          <cell r="K212">
            <v>0.39168000000000003</v>
          </cell>
          <cell r="L212">
            <v>0.27</v>
          </cell>
        </row>
        <row r="213">
          <cell r="A213" t="str">
            <v>87-10-0995</v>
          </cell>
          <cell r="B213" t="str">
            <v>Diervilla sessilifolia</v>
          </cell>
          <cell r="C213" t="str">
            <v>MP104</v>
          </cell>
          <cell r="D213" t="str">
            <v>Directly</v>
          </cell>
          <cell r="F213">
            <v>0.43</v>
          </cell>
          <cell r="G213">
            <v>0.32</v>
          </cell>
          <cell r="H213">
            <v>0.27</v>
          </cell>
          <cell r="J213">
            <v>0.52632000000000001</v>
          </cell>
          <cell r="K213">
            <v>0.39168000000000003</v>
          </cell>
          <cell r="L213">
            <v>0.27</v>
          </cell>
        </row>
        <row r="214">
          <cell r="A214" t="str">
            <v>87-10-0151</v>
          </cell>
          <cell r="B214" t="str">
            <v>Diervilla sessilifolia 'Butterfly'</v>
          </cell>
          <cell r="C214" t="str">
            <v>MP104</v>
          </cell>
          <cell r="D214" t="str">
            <v>Directly</v>
          </cell>
          <cell r="F214">
            <v>0.43</v>
          </cell>
          <cell r="G214">
            <v>0.32</v>
          </cell>
          <cell r="H214">
            <v>0.27</v>
          </cell>
          <cell r="J214">
            <v>0.52632000000000001</v>
          </cell>
          <cell r="K214">
            <v>0.39168000000000003</v>
          </cell>
          <cell r="L214">
            <v>0.27</v>
          </cell>
        </row>
        <row r="215">
          <cell r="A215" t="str">
            <v>87-10-0152</v>
          </cell>
          <cell r="B215" t="str">
            <v>Diervilla sessilifolia 'Dise'</v>
          </cell>
          <cell r="C215" t="str">
            <v>MP104</v>
          </cell>
          <cell r="D215" t="str">
            <v>Directly</v>
          </cell>
          <cell r="F215">
            <v>0.43</v>
          </cell>
          <cell r="G215">
            <v>0.32</v>
          </cell>
          <cell r="H215">
            <v>0.27</v>
          </cell>
          <cell r="J215">
            <v>0.52632000000000001</v>
          </cell>
          <cell r="K215">
            <v>0.39168000000000003</v>
          </cell>
          <cell r="L215">
            <v>0.27</v>
          </cell>
        </row>
        <row r="216">
          <cell r="A216" t="str">
            <v>87-10-1295</v>
          </cell>
          <cell r="B216" t="str">
            <v>Diervilla splendens</v>
          </cell>
          <cell r="C216" t="str">
            <v>MP104</v>
          </cell>
          <cell r="D216" t="str">
            <v>Directly</v>
          </cell>
          <cell r="F216">
            <v>0.43</v>
          </cell>
          <cell r="G216">
            <v>0.32</v>
          </cell>
          <cell r="H216">
            <v>0.27</v>
          </cell>
          <cell r="J216">
            <v>0.52632000000000001</v>
          </cell>
          <cell r="K216">
            <v>0.39168000000000003</v>
          </cell>
          <cell r="L216">
            <v>0.27</v>
          </cell>
        </row>
        <row r="217">
          <cell r="A217" t="str">
            <v>87-10-0908</v>
          </cell>
          <cell r="B217" t="str">
            <v>Elaeagnus ebbingei</v>
          </cell>
          <cell r="C217" t="str">
            <v>MP104</v>
          </cell>
          <cell r="D217" t="str">
            <v>Directly</v>
          </cell>
          <cell r="F217">
            <v>0.8</v>
          </cell>
          <cell r="G217">
            <v>0.69</v>
          </cell>
          <cell r="H217">
            <v>0.63</v>
          </cell>
          <cell r="J217">
            <v>0.97919999999999996</v>
          </cell>
          <cell r="K217">
            <v>0.84455999999999998</v>
          </cell>
          <cell r="L217">
            <v>0.63</v>
          </cell>
        </row>
        <row r="218">
          <cell r="A218" t="str">
            <v>87-10-1147</v>
          </cell>
          <cell r="B218" t="str">
            <v>Escallonia 'Apple Blossom'</v>
          </cell>
          <cell r="C218" t="str">
            <v>MP150</v>
          </cell>
          <cell r="D218" t="str">
            <v>Directly</v>
          </cell>
          <cell r="F218">
            <v>0.33999999999999997</v>
          </cell>
          <cell r="G218">
            <v>0.25</v>
          </cell>
          <cell r="H218">
            <v>0.21</v>
          </cell>
          <cell r="J218">
            <v>0.41615999999999997</v>
          </cell>
          <cell r="K218">
            <v>0.30599999999999999</v>
          </cell>
          <cell r="L218">
            <v>0.21</v>
          </cell>
        </row>
        <row r="219">
          <cell r="A219" t="str">
            <v>87-10-0157</v>
          </cell>
          <cell r="B219" t="str">
            <v>Escallonia 'Donard Seedling'</v>
          </cell>
          <cell r="C219" t="str">
            <v>MP150</v>
          </cell>
          <cell r="D219" t="str">
            <v>Directly</v>
          </cell>
          <cell r="F219">
            <v>0.33999999999999997</v>
          </cell>
          <cell r="G219">
            <v>0.25</v>
          </cell>
          <cell r="H219">
            <v>0.21</v>
          </cell>
          <cell r="J219">
            <v>0.41615999999999997</v>
          </cell>
          <cell r="K219">
            <v>0.30599999999999999</v>
          </cell>
          <cell r="L219">
            <v>0.21</v>
          </cell>
        </row>
        <row r="220">
          <cell r="A220" t="str">
            <v>87-10-1654</v>
          </cell>
          <cell r="B220" t="str">
            <v>Euonymus alatus</v>
          </cell>
          <cell r="C220" t="str">
            <v>MP150</v>
          </cell>
          <cell r="D220" t="str">
            <v>Directly</v>
          </cell>
          <cell r="F220">
            <v>0.63</v>
          </cell>
          <cell r="G220">
            <v>0.52</v>
          </cell>
          <cell r="H220">
            <v>0.46</v>
          </cell>
          <cell r="J220">
            <v>0.77112000000000003</v>
          </cell>
          <cell r="K220">
            <v>0.63648000000000005</v>
          </cell>
          <cell r="L220">
            <v>0.46</v>
          </cell>
        </row>
        <row r="221">
          <cell r="A221" t="str">
            <v>87-10-1645</v>
          </cell>
          <cell r="B221" t="str">
            <v>Euonymus alatus 'Compactus'</v>
          </cell>
          <cell r="C221" t="str">
            <v>MP150</v>
          </cell>
          <cell r="D221" t="str">
            <v>Directly</v>
          </cell>
          <cell r="F221">
            <v>0.63</v>
          </cell>
          <cell r="G221">
            <v>0.52</v>
          </cell>
          <cell r="H221">
            <v>0.46</v>
          </cell>
          <cell r="J221">
            <v>0.77112000000000003</v>
          </cell>
          <cell r="K221">
            <v>0.63648000000000005</v>
          </cell>
          <cell r="L221">
            <v>0.46</v>
          </cell>
        </row>
        <row r="222">
          <cell r="A222" t="str">
            <v>87-10-1298</v>
          </cell>
          <cell r="B222" t="str">
            <v>Euonymus europaeus 'Red Cascade'</v>
          </cell>
          <cell r="C222" t="str">
            <v>MP104</v>
          </cell>
          <cell r="D222" t="str">
            <v>Directly</v>
          </cell>
          <cell r="F222">
            <v>0.63</v>
          </cell>
          <cell r="G222">
            <v>0.52</v>
          </cell>
          <cell r="H222">
            <v>0.46</v>
          </cell>
          <cell r="J222">
            <v>0.77112000000000003</v>
          </cell>
          <cell r="K222">
            <v>0.63648000000000005</v>
          </cell>
          <cell r="L222">
            <v>0.46</v>
          </cell>
        </row>
        <row r="223">
          <cell r="A223" t="str">
            <v>87-10-0166</v>
          </cell>
          <cell r="B223" t="str">
            <v>Euonymus fort. 'Coloratus'</v>
          </cell>
          <cell r="C223" t="str">
            <v>MP150</v>
          </cell>
          <cell r="D223" t="str">
            <v>Directly</v>
          </cell>
          <cell r="F223">
            <v>0.33999999999999997</v>
          </cell>
          <cell r="G223">
            <v>0.25</v>
          </cell>
          <cell r="H223">
            <v>0.21</v>
          </cell>
          <cell r="J223">
            <v>0.41615999999999997</v>
          </cell>
          <cell r="K223">
            <v>0.30599999999999999</v>
          </cell>
          <cell r="L223">
            <v>0.21</v>
          </cell>
        </row>
        <row r="224">
          <cell r="A224" t="str">
            <v>87-10-0167</v>
          </cell>
          <cell r="B224" t="str">
            <v>Euonymus fort. 'Emerald Gaiety'</v>
          </cell>
          <cell r="C224" t="str">
            <v>MP150</v>
          </cell>
          <cell r="D224" t="str">
            <v>Directly</v>
          </cell>
          <cell r="F224">
            <v>0.33999999999999997</v>
          </cell>
          <cell r="G224">
            <v>0.25</v>
          </cell>
          <cell r="H224">
            <v>0.21</v>
          </cell>
          <cell r="J224">
            <v>0.41615999999999997</v>
          </cell>
          <cell r="K224">
            <v>0.30599999999999999</v>
          </cell>
          <cell r="L224">
            <v>0.21</v>
          </cell>
        </row>
        <row r="225">
          <cell r="A225" t="str">
            <v>87-10-0168</v>
          </cell>
          <cell r="B225" t="str">
            <v>Euonymus fort. 'Emerald 'n Gold'</v>
          </cell>
          <cell r="C225" t="str">
            <v>MP150</v>
          </cell>
          <cell r="D225" t="str">
            <v>WEEK 18</v>
          </cell>
          <cell r="F225">
            <v>0.33999999999999997</v>
          </cell>
          <cell r="G225">
            <v>0.25</v>
          </cell>
          <cell r="H225">
            <v>0.21</v>
          </cell>
          <cell r="J225">
            <v>0.41615999999999997</v>
          </cell>
          <cell r="K225">
            <v>0.30599999999999999</v>
          </cell>
          <cell r="L225">
            <v>0.21</v>
          </cell>
        </row>
        <row r="226">
          <cell r="A226" t="str">
            <v>87-10-1655</v>
          </cell>
          <cell r="B226" t="str">
            <v>Euonymus fort. 'Harlequin'</v>
          </cell>
          <cell r="C226" t="str">
            <v>MP150</v>
          </cell>
          <cell r="D226" t="str">
            <v>Directly</v>
          </cell>
          <cell r="F226">
            <v>0.39</v>
          </cell>
          <cell r="G226">
            <v>0.28999999999999998</v>
          </cell>
          <cell r="H226">
            <v>0.24</v>
          </cell>
          <cell r="J226">
            <v>0.47736000000000001</v>
          </cell>
          <cell r="K226">
            <v>0.35496</v>
          </cell>
          <cell r="L226">
            <v>0.24</v>
          </cell>
        </row>
        <row r="227">
          <cell r="A227" t="str">
            <v>87-10-1299</v>
          </cell>
          <cell r="B227" t="str">
            <v>Euonymus fort. 'Minimus'</v>
          </cell>
          <cell r="C227" t="str">
            <v>MP150</v>
          </cell>
          <cell r="D227" t="str">
            <v>Directly</v>
          </cell>
          <cell r="F227">
            <v>0.33999999999999997</v>
          </cell>
          <cell r="G227">
            <v>0.25</v>
          </cell>
          <cell r="H227">
            <v>0.21</v>
          </cell>
          <cell r="J227">
            <v>0.41615999999999997</v>
          </cell>
          <cell r="K227">
            <v>0.30599999999999999</v>
          </cell>
          <cell r="L227">
            <v>0.21</v>
          </cell>
        </row>
        <row r="228">
          <cell r="A228" t="str">
            <v>87-10-1300</v>
          </cell>
          <cell r="B228" t="str">
            <v>Euonymus fort. 'Vegetus'</v>
          </cell>
          <cell r="C228" t="str">
            <v>MP150</v>
          </cell>
          <cell r="D228" t="str">
            <v>Directly</v>
          </cell>
          <cell r="F228">
            <v>0.39999999999999997</v>
          </cell>
          <cell r="G228">
            <v>0.3</v>
          </cell>
          <cell r="H228">
            <v>0.25</v>
          </cell>
          <cell r="J228">
            <v>0.48959999999999992</v>
          </cell>
          <cell r="K228">
            <v>0.36719999999999997</v>
          </cell>
          <cell r="L228">
            <v>0.25</v>
          </cell>
        </row>
        <row r="229">
          <cell r="A229" t="str">
            <v>87-10-0176</v>
          </cell>
          <cell r="B229" t="str">
            <v>Euonymus jap. 'Aureomarginatus'</v>
          </cell>
          <cell r="C229" t="str">
            <v>MP104</v>
          </cell>
          <cell r="D229" t="str">
            <v>Directly</v>
          </cell>
          <cell r="F229">
            <v>0.39999999999999997</v>
          </cell>
          <cell r="G229">
            <v>0.3</v>
          </cell>
          <cell r="H229">
            <v>0.25</v>
          </cell>
          <cell r="J229">
            <v>0.48959999999999992</v>
          </cell>
          <cell r="K229">
            <v>0.36719999999999997</v>
          </cell>
          <cell r="L229">
            <v>0.25</v>
          </cell>
        </row>
        <row r="230">
          <cell r="A230" t="str">
            <v>87-10-1574</v>
          </cell>
          <cell r="B230" t="str">
            <v>Euonymus jap. 'Aureomarginatus'</v>
          </cell>
          <cell r="C230" t="str">
            <v>MP150</v>
          </cell>
          <cell r="D230" t="str">
            <v>Directly</v>
          </cell>
          <cell r="F230">
            <v>0.39999999999999997</v>
          </cell>
          <cell r="G230">
            <v>0.3</v>
          </cell>
          <cell r="H230">
            <v>0.25</v>
          </cell>
          <cell r="J230">
            <v>0.48959999999999992</v>
          </cell>
          <cell r="K230">
            <v>0.36719999999999997</v>
          </cell>
          <cell r="L230">
            <v>0.25</v>
          </cell>
        </row>
        <row r="231">
          <cell r="A231" t="str">
            <v>87-10-1575</v>
          </cell>
          <cell r="B231" t="str">
            <v>Euonymus jap. 'Bravo'</v>
          </cell>
          <cell r="C231" t="str">
            <v>MP150</v>
          </cell>
          <cell r="D231" t="str">
            <v>Directly</v>
          </cell>
          <cell r="F231">
            <v>0.39999999999999997</v>
          </cell>
          <cell r="G231">
            <v>0.3</v>
          </cell>
          <cell r="H231">
            <v>0.25</v>
          </cell>
          <cell r="J231">
            <v>0.48959999999999992</v>
          </cell>
          <cell r="K231">
            <v>0.36719999999999997</v>
          </cell>
          <cell r="L231">
            <v>0.25</v>
          </cell>
        </row>
        <row r="232">
          <cell r="A232" t="str">
            <v>87-10-0836</v>
          </cell>
          <cell r="B232" t="str">
            <v>Euonymus jap. 'Bravo'</v>
          </cell>
          <cell r="C232" t="str">
            <v>MP104</v>
          </cell>
          <cell r="D232" t="str">
            <v>Directly</v>
          </cell>
          <cell r="F232">
            <v>0.39999999999999997</v>
          </cell>
          <cell r="G232">
            <v>0.3</v>
          </cell>
          <cell r="H232">
            <v>0.25</v>
          </cell>
          <cell r="J232">
            <v>0.48959999999999992</v>
          </cell>
          <cell r="K232">
            <v>0.36719999999999997</v>
          </cell>
          <cell r="L232">
            <v>0.25</v>
          </cell>
        </row>
        <row r="233">
          <cell r="A233" t="str">
            <v>87-10-1423</v>
          </cell>
          <cell r="B233" t="str">
            <v>Euonymus jap. 'Gold Queen' PBR ®</v>
          </cell>
          <cell r="C233" t="str">
            <v>MP104</v>
          </cell>
          <cell r="D233" t="str">
            <v>Directly</v>
          </cell>
          <cell r="F233">
            <v>0.48</v>
          </cell>
          <cell r="G233">
            <v>0.37</v>
          </cell>
          <cell r="H233">
            <v>0.31</v>
          </cell>
          <cell r="J233">
            <v>0.58751999999999993</v>
          </cell>
          <cell r="K233">
            <v>0.45288</v>
          </cell>
          <cell r="L233">
            <v>0.31</v>
          </cell>
        </row>
        <row r="234">
          <cell r="A234" t="str">
            <v>87-10-0837</v>
          </cell>
          <cell r="B234" t="str">
            <v>Euonymus jap. 'Kathy' PBR ®</v>
          </cell>
          <cell r="C234" t="str">
            <v>MP104</v>
          </cell>
          <cell r="D234" t="str">
            <v>Directly</v>
          </cell>
          <cell r="F234">
            <v>0.48</v>
          </cell>
          <cell r="G234">
            <v>0.37</v>
          </cell>
          <cell r="H234">
            <v>0.31</v>
          </cell>
          <cell r="J234">
            <v>0.58751999999999993</v>
          </cell>
          <cell r="K234">
            <v>0.45288</v>
          </cell>
          <cell r="L234">
            <v>0.31</v>
          </cell>
        </row>
        <row r="235">
          <cell r="A235" t="str">
            <v>87-10-1576</v>
          </cell>
          <cell r="B235" t="str">
            <v>Euonymus jap. 'Ovatus Aureus'</v>
          </cell>
          <cell r="C235" t="str">
            <v>MP150</v>
          </cell>
          <cell r="D235" t="str">
            <v>Directly</v>
          </cell>
          <cell r="F235">
            <v>0.39999999999999997</v>
          </cell>
          <cell r="G235">
            <v>0.3</v>
          </cell>
          <cell r="H235">
            <v>0.25</v>
          </cell>
          <cell r="J235">
            <v>0.48959999999999992</v>
          </cell>
          <cell r="K235">
            <v>0.36719999999999997</v>
          </cell>
          <cell r="L235">
            <v>0.25</v>
          </cell>
        </row>
        <row r="236">
          <cell r="A236" t="str">
            <v>87-10-0996</v>
          </cell>
          <cell r="B236" t="str">
            <v>Euonymus jap. 'Ovatus Aureus'</v>
          </cell>
          <cell r="C236" t="str">
            <v>MP104</v>
          </cell>
          <cell r="D236" t="str">
            <v>Directly</v>
          </cell>
          <cell r="F236">
            <v>0.39999999999999997</v>
          </cell>
          <cell r="G236">
            <v>0.3</v>
          </cell>
          <cell r="H236">
            <v>0.25</v>
          </cell>
          <cell r="J236">
            <v>0.48959999999999992</v>
          </cell>
          <cell r="K236">
            <v>0.36719999999999997</v>
          </cell>
          <cell r="L236">
            <v>0.25</v>
          </cell>
        </row>
        <row r="237">
          <cell r="A237" t="str">
            <v>87-10-0839</v>
          </cell>
          <cell r="B237" t="str">
            <v>Euonymus jap. 'Président Gauthier'</v>
          </cell>
          <cell r="C237" t="str">
            <v>MP104</v>
          </cell>
          <cell r="D237" t="str">
            <v>Directly</v>
          </cell>
          <cell r="F237">
            <v>0.39999999999999997</v>
          </cell>
          <cell r="G237">
            <v>0.3</v>
          </cell>
          <cell r="H237">
            <v>0.25</v>
          </cell>
          <cell r="J237">
            <v>0.48959999999999992</v>
          </cell>
          <cell r="K237">
            <v>0.36719999999999997</v>
          </cell>
          <cell r="L237">
            <v>0.25</v>
          </cell>
        </row>
        <row r="238">
          <cell r="A238" t="str">
            <v>87-10-1301</v>
          </cell>
          <cell r="B238" t="str">
            <v>Euonymus japonicus</v>
          </cell>
          <cell r="C238" t="str">
            <v>MP104</v>
          </cell>
          <cell r="D238" t="str">
            <v>Directly</v>
          </cell>
          <cell r="F238">
            <v>0.39999999999999997</v>
          </cell>
          <cell r="G238">
            <v>0.3</v>
          </cell>
          <cell r="H238">
            <v>0.25</v>
          </cell>
          <cell r="J238">
            <v>0.48959999999999992</v>
          </cell>
          <cell r="K238">
            <v>0.36719999999999997</v>
          </cell>
          <cell r="L238">
            <v>0.25</v>
          </cell>
        </row>
        <row r="239">
          <cell r="A239" t="str">
            <v>87-10-1302</v>
          </cell>
          <cell r="B239" t="str">
            <v>Exochorda racemosa 'Niagara' PBR ®</v>
          </cell>
          <cell r="C239" t="str">
            <v>MP104</v>
          </cell>
          <cell r="D239" t="str">
            <v>Directly</v>
          </cell>
          <cell r="F239">
            <v>1.54</v>
          </cell>
          <cell r="G239">
            <v>1.43</v>
          </cell>
          <cell r="H239">
            <v>1.37</v>
          </cell>
          <cell r="J239">
            <v>1.88496</v>
          </cell>
          <cell r="K239">
            <v>1.7503200000000001</v>
          </cell>
          <cell r="L239">
            <v>1.37</v>
          </cell>
        </row>
        <row r="240">
          <cell r="A240" t="str">
            <v>87-10-0895</v>
          </cell>
          <cell r="B240" t="str">
            <v>Forsythia 'Goldrausch'</v>
          </cell>
          <cell r="C240" t="str">
            <v>MP104</v>
          </cell>
          <cell r="D240" t="str">
            <v>Directly</v>
          </cell>
          <cell r="F240">
            <v>0.39999999999999997</v>
          </cell>
          <cell r="G240">
            <v>0.3</v>
          </cell>
          <cell r="H240">
            <v>0.25</v>
          </cell>
          <cell r="J240">
            <v>0.48959999999999992</v>
          </cell>
          <cell r="K240">
            <v>0.36719999999999997</v>
          </cell>
          <cell r="L240">
            <v>0.25</v>
          </cell>
        </row>
        <row r="241">
          <cell r="A241" t="str">
            <v>87-10-0184</v>
          </cell>
          <cell r="B241" t="str">
            <v>Forsythia int. 'Golden Bells' (Liliane)</v>
          </cell>
          <cell r="C241" t="str">
            <v>MP104</v>
          </cell>
          <cell r="D241" t="str">
            <v>Directly</v>
          </cell>
          <cell r="F241">
            <v>0.39999999999999997</v>
          </cell>
          <cell r="G241">
            <v>0.3</v>
          </cell>
          <cell r="H241">
            <v>0.25</v>
          </cell>
          <cell r="J241">
            <v>0.48959999999999992</v>
          </cell>
          <cell r="K241">
            <v>0.36719999999999997</v>
          </cell>
          <cell r="L241">
            <v>0.25</v>
          </cell>
        </row>
        <row r="242">
          <cell r="A242" t="str">
            <v>87-10-0909</v>
          </cell>
          <cell r="B242" t="str">
            <v>Forsythia int. 'Golden Times'</v>
          </cell>
          <cell r="C242" t="str">
            <v>MP104</v>
          </cell>
          <cell r="D242" t="str">
            <v>Directly</v>
          </cell>
          <cell r="F242">
            <v>0.39999999999999997</v>
          </cell>
          <cell r="G242">
            <v>0.3</v>
          </cell>
          <cell r="H242">
            <v>0.25</v>
          </cell>
          <cell r="J242">
            <v>0.48959999999999992</v>
          </cell>
          <cell r="K242">
            <v>0.36719999999999997</v>
          </cell>
          <cell r="L242">
            <v>0.25</v>
          </cell>
        </row>
        <row r="243">
          <cell r="A243" t="str">
            <v>87-10-0186</v>
          </cell>
          <cell r="B243" t="str">
            <v>Forsythia int. 'Goldzauber'</v>
          </cell>
          <cell r="C243" t="str">
            <v>MP104</v>
          </cell>
          <cell r="D243" t="str">
            <v>Directly</v>
          </cell>
          <cell r="F243">
            <v>0.39999999999999997</v>
          </cell>
          <cell r="G243">
            <v>0.3</v>
          </cell>
          <cell r="H243">
            <v>0.25</v>
          </cell>
          <cell r="J243">
            <v>0.48959999999999992</v>
          </cell>
          <cell r="K243">
            <v>0.36719999999999997</v>
          </cell>
          <cell r="L243">
            <v>0.25</v>
          </cell>
        </row>
        <row r="244">
          <cell r="A244" t="str">
            <v>87-10-0997</v>
          </cell>
          <cell r="B244" t="str">
            <v>Forsythia int. 'Lynwood'</v>
          </cell>
          <cell r="C244" t="str">
            <v>MP104</v>
          </cell>
          <cell r="D244" t="str">
            <v>Directly</v>
          </cell>
          <cell r="F244">
            <v>0.39999999999999997</v>
          </cell>
          <cell r="G244">
            <v>0.3</v>
          </cell>
          <cell r="H244">
            <v>0.25</v>
          </cell>
          <cell r="J244">
            <v>0.48959999999999992</v>
          </cell>
          <cell r="K244">
            <v>0.36719999999999997</v>
          </cell>
          <cell r="L244">
            <v>0.25</v>
          </cell>
        </row>
        <row r="245">
          <cell r="A245" t="str">
            <v>87-10-0188</v>
          </cell>
          <cell r="B245" t="str">
            <v>Forsythia int. 'Minigold'</v>
          </cell>
          <cell r="C245" t="str">
            <v>MP104</v>
          </cell>
          <cell r="D245" t="str">
            <v>Directly</v>
          </cell>
          <cell r="F245">
            <v>0.39999999999999997</v>
          </cell>
          <cell r="G245">
            <v>0.3</v>
          </cell>
          <cell r="H245">
            <v>0.25</v>
          </cell>
          <cell r="J245">
            <v>0.48959999999999992</v>
          </cell>
          <cell r="K245">
            <v>0.36719999999999997</v>
          </cell>
          <cell r="L245">
            <v>0.25</v>
          </cell>
        </row>
        <row r="246">
          <cell r="A246" t="str">
            <v>87-10-0998</v>
          </cell>
          <cell r="B246" t="str">
            <v>Forsythia int. 'Spectabilis'</v>
          </cell>
          <cell r="C246" t="str">
            <v>MP104</v>
          </cell>
          <cell r="D246" t="str">
            <v>Directly</v>
          </cell>
          <cell r="F246">
            <v>0.39999999999999997</v>
          </cell>
          <cell r="G246">
            <v>0.3</v>
          </cell>
          <cell r="H246">
            <v>0.25</v>
          </cell>
          <cell r="J246">
            <v>0.48959999999999992</v>
          </cell>
          <cell r="K246">
            <v>0.36719999999999997</v>
          </cell>
          <cell r="L246">
            <v>0.25</v>
          </cell>
        </row>
        <row r="247">
          <cell r="A247" t="str">
            <v>87-10-0999</v>
          </cell>
          <cell r="B247" t="str">
            <v>Forsythia int. 'Week-End'</v>
          </cell>
          <cell r="C247" t="str">
            <v>MP104</v>
          </cell>
          <cell r="D247" t="str">
            <v>Directly</v>
          </cell>
          <cell r="F247">
            <v>0.39999999999999997</v>
          </cell>
          <cell r="G247">
            <v>0.3</v>
          </cell>
          <cell r="H247">
            <v>0.25</v>
          </cell>
          <cell r="J247">
            <v>0.48959999999999992</v>
          </cell>
          <cell r="K247">
            <v>0.36719999999999997</v>
          </cell>
          <cell r="L247">
            <v>0.25</v>
          </cell>
        </row>
        <row r="248">
          <cell r="A248" t="str">
            <v>87-10-1229</v>
          </cell>
          <cell r="B248" t="str">
            <v>Fothergilla major</v>
          </cell>
          <cell r="C248" t="str">
            <v>MP66</v>
          </cell>
          <cell r="D248" t="str">
            <v>Directly</v>
          </cell>
          <cell r="F248">
            <v>0.8</v>
          </cell>
          <cell r="G248">
            <v>0.69</v>
          </cell>
          <cell r="H248">
            <v>0.63</v>
          </cell>
          <cell r="J248">
            <v>0.97919999999999996</v>
          </cell>
          <cell r="K248">
            <v>0.84455999999999998</v>
          </cell>
          <cell r="L248">
            <v>0.63</v>
          </cell>
        </row>
        <row r="249">
          <cell r="A249" t="str">
            <v>87-10-0192</v>
          </cell>
          <cell r="B249" t="str">
            <v>Hedera hel. 'Arborescens'</v>
          </cell>
          <cell r="C249" t="str">
            <v>MP66</v>
          </cell>
          <cell r="D249" t="str">
            <v>Directly</v>
          </cell>
          <cell r="F249">
            <v>0.87</v>
          </cell>
          <cell r="G249">
            <v>0.76</v>
          </cell>
          <cell r="H249">
            <v>0.7</v>
          </cell>
          <cell r="J249">
            <v>1.06488</v>
          </cell>
          <cell r="K249">
            <v>0.93023999999999996</v>
          </cell>
          <cell r="L249">
            <v>0.7</v>
          </cell>
        </row>
        <row r="250">
          <cell r="A250" t="str">
            <v>87-10-1778</v>
          </cell>
          <cell r="B250" t="str">
            <v>Hibiscus syriacus</v>
          </cell>
          <cell r="C250" t="str">
            <v>MP150</v>
          </cell>
          <cell r="D250" t="str">
            <v>Directly</v>
          </cell>
          <cell r="F250">
            <v>0.56000000000000005</v>
          </cell>
          <cell r="G250">
            <v>0.45</v>
          </cell>
          <cell r="H250">
            <v>0.39</v>
          </cell>
          <cell r="J250">
            <v>0.68544000000000005</v>
          </cell>
          <cell r="K250">
            <v>0.55080000000000007</v>
          </cell>
          <cell r="L250">
            <v>0.39</v>
          </cell>
        </row>
        <row r="251">
          <cell r="A251" t="str">
            <v>87-10-1303</v>
          </cell>
          <cell r="B251" t="str">
            <v>Hibiscus syr. 'Ardens'</v>
          </cell>
          <cell r="C251" t="str">
            <v>MP150</v>
          </cell>
          <cell r="D251" t="str">
            <v>Directly</v>
          </cell>
          <cell r="F251">
            <v>0.56000000000000005</v>
          </cell>
          <cell r="G251">
            <v>0.45</v>
          </cell>
          <cell r="H251">
            <v>0.39</v>
          </cell>
          <cell r="J251">
            <v>0.68544000000000005</v>
          </cell>
          <cell r="K251">
            <v>0.55080000000000007</v>
          </cell>
          <cell r="L251">
            <v>0.39</v>
          </cell>
        </row>
        <row r="252">
          <cell r="A252" t="str">
            <v>87-10-1304</v>
          </cell>
          <cell r="B252" t="str">
            <v>Hibiscus syriacus Blue Chiffon ('Notwood3'PBR) ®</v>
          </cell>
          <cell r="C252" t="str">
            <v>MP150</v>
          </cell>
          <cell r="D252" t="str">
            <v>Directly</v>
          </cell>
          <cell r="F252">
            <v>1.19</v>
          </cell>
          <cell r="G252">
            <v>1.08</v>
          </cell>
          <cell r="H252">
            <v>1.02</v>
          </cell>
          <cell r="J252">
            <v>1.4565599999999999</v>
          </cell>
          <cell r="K252">
            <v>1.32192</v>
          </cell>
          <cell r="L252">
            <v>1.02</v>
          </cell>
        </row>
        <row r="253">
          <cell r="A253" t="str">
            <v>87-10-1305</v>
          </cell>
          <cell r="B253" t="str">
            <v>Hibiscus syriacus China Chiffon ('Bricutts'PBR) ®</v>
          </cell>
          <cell r="C253" t="str">
            <v>MP150</v>
          </cell>
          <cell r="D253" t="str">
            <v>Directly</v>
          </cell>
          <cell r="F253">
            <v>1.19</v>
          </cell>
          <cell r="G253">
            <v>1.08</v>
          </cell>
          <cell r="H253">
            <v>1.02</v>
          </cell>
          <cell r="J253">
            <v>1.4565599999999999</v>
          </cell>
          <cell r="K253">
            <v>1.32192</v>
          </cell>
          <cell r="L253">
            <v>1.02</v>
          </cell>
        </row>
        <row r="254">
          <cell r="A254" t="str">
            <v>87-10-1306</v>
          </cell>
          <cell r="B254" t="str">
            <v>Hibiscus syr. 'Duc de Brabant'</v>
          </cell>
          <cell r="C254" t="str">
            <v>MP150</v>
          </cell>
          <cell r="D254" t="str">
            <v>Directly</v>
          </cell>
          <cell r="F254">
            <v>0.56000000000000005</v>
          </cell>
          <cell r="G254">
            <v>0.45</v>
          </cell>
          <cell r="H254">
            <v>0.39</v>
          </cell>
          <cell r="J254">
            <v>0.68544000000000005</v>
          </cell>
          <cell r="K254">
            <v>0.55080000000000007</v>
          </cell>
          <cell r="L254">
            <v>0.39</v>
          </cell>
        </row>
        <row r="255">
          <cell r="A255" t="str">
            <v>87-10-1310</v>
          </cell>
          <cell r="B255" t="str">
            <v>Hibiscus syr. 'Hamabo'</v>
          </cell>
          <cell r="C255" t="str">
            <v>MP150</v>
          </cell>
          <cell r="D255" t="str">
            <v>Directly</v>
          </cell>
          <cell r="F255">
            <v>0.56000000000000005</v>
          </cell>
          <cell r="G255">
            <v>0.45</v>
          </cell>
          <cell r="H255">
            <v>0.39</v>
          </cell>
          <cell r="J255">
            <v>0.68544000000000005</v>
          </cell>
          <cell r="K255">
            <v>0.55080000000000007</v>
          </cell>
          <cell r="L255">
            <v>0.39</v>
          </cell>
        </row>
        <row r="256">
          <cell r="A256" t="str">
            <v>87-10-1311</v>
          </cell>
          <cell r="B256" t="str">
            <v>Hibiscus syriacus Lavender Chiffon ('Notwoodone'PBR)  ®</v>
          </cell>
          <cell r="C256" t="str">
            <v>MP150</v>
          </cell>
          <cell r="D256" t="str">
            <v>Directly</v>
          </cell>
          <cell r="F256">
            <v>1.19</v>
          </cell>
          <cell r="G256">
            <v>1.08</v>
          </cell>
          <cell r="H256">
            <v>1.02</v>
          </cell>
          <cell r="J256">
            <v>1.4565599999999999</v>
          </cell>
          <cell r="K256">
            <v>1.32192</v>
          </cell>
          <cell r="L256">
            <v>1.02</v>
          </cell>
        </row>
        <row r="257">
          <cell r="A257" t="str">
            <v>87-10-1493</v>
          </cell>
          <cell r="B257" t="str">
            <v xml:space="preserve">Hibiscus syriacus Magenta Chiffon ('Rwoods5'PBR) </v>
          </cell>
          <cell r="C257" t="str">
            <v>MP150</v>
          </cell>
          <cell r="D257" t="str">
            <v>Directly</v>
          </cell>
          <cell r="F257">
            <v>1.19</v>
          </cell>
          <cell r="G257">
            <v>1.08</v>
          </cell>
          <cell r="H257">
            <v>1.02</v>
          </cell>
          <cell r="J257">
            <v>1.4565599999999999</v>
          </cell>
          <cell r="K257">
            <v>1.32192</v>
          </cell>
          <cell r="L257">
            <v>1.02</v>
          </cell>
        </row>
        <row r="258">
          <cell r="A258" t="str">
            <v>87-10-1577</v>
          </cell>
          <cell r="B258" t="str">
            <v>Hibiscus syr. 'Maike'</v>
          </cell>
          <cell r="C258" t="str">
            <v>MP150</v>
          </cell>
          <cell r="D258" t="str">
            <v>Directly</v>
          </cell>
          <cell r="F258">
            <v>0.56000000000000005</v>
          </cell>
          <cell r="G258">
            <v>0.45</v>
          </cell>
          <cell r="H258">
            <v>0.39</v>
          </cell>
          <cell r="J258">
            <v>0.68544000000000005</v>
          </cell>
          <cell r="K258">
            <v>0.55080000000000007</v>
          </cell>
          <cell r="L258">
            <v>0.39</v>
          </cell>
        </row>
        <row r="259">
          <cell r="A259" t="str">
            <v>87-10-1312</v>
          </cell>
          <cell r="B259" t="str">
            <v>Hibiscus syr. 'Marina'</v>
          </cell>
          <cell r="C259" t="str">
            <v>MP150</v>
          </cell>
          <cell r="D259" t="str">
            <v>Directly</v>
          </cell>
          <cell r="F259">
            <v>0.56000000000000005</v>
          </cell>
          <cell r="G259">
            <v>0.45</v>
          </cell>
          <cell r="H259">
            <v>0.39</v>
          </cell>
          <cell r="J259">
            <v>0.68544000000000005</v>
          </cell>
          <cell r="K259">
            <v>0.55080000000000007</v>
          </cell>
          <cell r="L259">
            <v>0.39</v>
          </cell>
        </row>
        <row r="260">
          <cell r="A260" t="str">
            <v>87-10-1313</v>
          </cell>
          <cell r="B260" t="str">
            <v>Hibiscus syr. 'Mathilde'</v>
          </cell>
          <cell r="C260" t="str">
            <v>MP150</v>
          </cell>
          <cell r="D260" t="str">
            <v>Directly</v>
          </cell>
          <cell r="F260">
            <v>0.56000000000000005</v>
          </cell>
          <cell r="G260">
            <v>0.45</v>
          </cell>
          <cell r="H260">
            <v>0.39</v>
          </cell>
          <cell r="J260">
            <v>0.68544000000000005</v>
          </cell>
          <cell r="K260">
            <v>0.55080000000000007</v>
          </cell>
          <cell r="L260">
            <v>0.39</v>
          </cell>
        </row>
        <row r="261">
          <cell r="A261" t="str">
            <v>87-10-1578</v>
          </cell>
          <cell r="B261" t="str">
            <v>Hibiscus syr. 'Mauve Queen'</v>
          </cell>
          <cell r="C261" t="str">
            <v>MP150</v>
          </cell>
          <cell r="D261" t="str">
            <v>5000</v>
          </cell>
          <cell r="F261">
            <v>0.56000000000000005</v>
          </cell>
          <cell r="G261">
            <v>0.45</v>
          </cell>
          <cell r="H261">
            <v>0.39</v>
          </cell>
          <cell r="J261">
            <v>0.68544000000000005</v>
          </cell>
          <cell r="K261">
            <v>0.55080000000000007</v>
          </cell>
          <cell r="L261">
            <v>0.39</v>
          </cell>
        </row>
        <row r="262">
          <cell r="A262" t="str">
            <v>87-10-1314</v>
          </cell>
          <cell r="B262" t="str">
            <v>Hibiscus syr. 'Oiseau Bleu'</v>
          </cell>
          <cell r="C262" t="str">
            <v>MP150</v>
          </cell>
          <cell r="D262" t="str">
            <v>Directly</v>
          </cell>
          <cell r="F262">
            <v>0.56000000000000005</v>
          </cell>
          <cell r="G262">
            <v>0.45</v>
          </cell>
          <cell r="H262">
            <v>0.39</v>
          </cell>
          <cell r="J262">
            <v>0.68544000000000005</v>
          </cell>
          <cell r="K262">
            <v>0.55080000000000007</v>
          </cell>
          <cell r="L262">
            <v>0.39</v>
          </cell>
        </row>
        <row r="263">
          <cell r="A263" t="str">
            <v>87-10-1315</v>
          </cell>
          <cell r="B263" t="str">
            <v>Hibiscus syriacus Pink Chiffon ('Jwnwood4'PBR) ®</v>
          </cell>
          <cell r="C263" t="str">
            <v>MP150</v>
          </cell>
          <cell r="D263" t="str">
            <v>Directly</v>
          </cell>
          <cell r="F263">
            <v>1.19</v>
          </cell>
          <cell r="G263">
            <v>1.08</v>
          </cell>
          <cell r="H263">
            <v>1.02</v>
          </cell>
          <cell r="J263">
            <v>1.4565599999999999</v>
          </cell>
          <cell r="K263">
            <v>1.32192</v>
          </cell>
          <cell r="L263">
            <v>1.02</v>
          </cell>
        </row>
        <row r="264">
          <cell r="A264" t="str">
            <v>87-10-0213</v>
          </cell>
          <cell r="B264" t="str">
            <v>Hibiscus syr. 'Pink Flirt'</v>
          </cell>
          <cell r="C264" t="str">
            <v>MP150</v>
          </cell>
          <cell r="D264" t="str">
            <v>Directly</v>
          </cell>
          <cell r="F264">
            <v>0.56000000000000005</v>
          </cell>
          <cell r="G264">
            <v>0.45</v>
          </cell>
          <cell r="H264">
            <v>0.39</v>
          </cell>
          <cell r="J264">
            <v>0.68544000000000005</v>
          </cell>
          <cell r="K264">
            <v>0.55080000000000007</v>
          </cell>
          <cell r="L264">
            <v>0.39</v>
          </cell>
        </row>
        <row r="265">
          <cell r="A265" t="str">
            <v>87-10-1110</v>
          </cell>
          <cell r="B265" t="str">
            <v>Hibiscus syr. 'Pink Giant'</v>
          </cell>
          <cell r="C265" t="str">
            <v>MP150</v>
          </cell>
          <cell r="D265" t="str">
            <v>Directly</v>
          </cell>
          <cell r="F265">
            <v>0.56000000000000005</v>
          </cell>
          <cell r="G265">
            <v>0.45</v>
          </cell>
          <cell r="H265">
            <v>0.39</v>
          </cell>
          <cell r="J265">
            <v>0.68544000000000005</v>
          </cell>
          <cell r="K265">
            <v>0.55080000000000007</v>
          </cell>
          <cell r="L265">
            <v>0.39</v>
          </cell>
        </row>
        <row r="266">
          <cell r="A266" t="str">
            <v>87-10-1662</v>
          </cell>
          <cell r="B266" t="str">
            <v>Hibiscus syriacus 'Flower Tower Purple' PBR ®</v>
          </cell>
          <cell r="C266" t="str">
            <v>MP150</v>
          </cell>
          <cell r="D266" t="str">
            <v>Directly</v>
          </cell>
          <cell r="F266">
            <v>1.37</v>
          </cell>
          <cell r="G266">
            <v>1.26</v>
          </cell>
          <cell r="H266">
            <v>1.2</v>
          </cell>
          <cell r="J266">
            <v>1.6768800000000001</v>
          </cell>
          <cell r="K266">
            <v>1.5422400000000001</v>
          </cell>
          <cell r="L266">
            <v>1.2</v>
          </cell>
        </row>
        <row r="267">
          <cell r="A267" t="str">
            <v>87-10-1494</v>
          </cell>
          <cell r="B267" t="str">
            <v>Hibiscus syr. 'Purpureus Variegatus</v>
          </cell>
          <cell r="C267" t="str">
            <v>MP150</v>
          </cell>
          <cell r="D267" t="str">
            <v>Directly</v>
          </cell>
          <cell r="F267">
            <v>0.56000000000000005</v>
          </cell>
          <cell r="G267">
            <v>0.45</v>
          </cell>
          <cell r="H267">
            <v>0.39</v>
          </cell>
          <cell r="J267">
            <v>0.68544000000000005</v>
          </cell>
          <cell r="K267">
            <v>0.55080000000000007</v>
          </cell>
          <cell r="L267">
            <v>0.39</v>
          </cell>
        </row>
        <row r="268">
          <cell r="A268" t="str">
            <v>87-10-1317</v>
          </cell>
          <cell r="B268" t="str">
            <v>Hibiscus syr. 'Red Heart'</v>
          </cell>
          <cell r="C268" t="str">
            <v>MP150</v>
          </cell>
          <cell r="D268" t="str">
            <v>Directly</v>
          </cell>
          <cell r="F268">
            <v>0.56000000000000005</v>
          </cell>
          <cell r="G268">
            <v>0.45</v>
          </cell>
          <cell r="H268">
            <v>0.39</v>
          </cell>
          <cell r="J268">
            <v>0.68544000000000005</v>
          </cell>
          <cell r="K268">
            <v>0.55080000000000007</v>
          </cell>
          <cell r="L268">
            <v>0.39</v>
          </cell>
        </row>
        <row r="269">
          <cell r="A269" t="str">
            <v>87-10-1150</v>
          </cell>
          <cell r="B269" t="str">
            <v>Hibiscus syr. 'Russian Violet'</v>
          </cell>
          <cell r="C269" t="str">
            <v>MP150</v>
          </cell>
          <cell r="D269" t="str">
            <v>Directly</v>
          </cell>
          <cell r="F269">
            <v>0.56000000000000005</v>
          </cell>
          <cell r="G269">
            <v>0.45</v>
          </cell>
          <cell r="H269">
            <v>0.39</v>
          </cell>
          <cell r="J269">
            <v>0.68544000000000005</v>
          </cell>
          <cell r="K269">
            <v>0.55080000000000007</v>
          </cell>
          <cell r="L269">
            <v>0.39</v>
          </cell>
        </row>
        <row r="270">
          <cell r="A270" t="str">
            <v>87-10-1318</v>
          </cell>
          <cell r="B270" t="str">
            <v>Hibiscus syr. 'Sanchoyo'</v>
          </cell>
          <cell r="C270" t="str">
            <v>MP150</v>
          </cell>
          <cell r="D270" t="str">
            <v>Directly</v>
          </cell>
          <cell r="F270">
            <v>0.56000000000000005</v>
          </cell>
          <cell r="G270">
            <v>0.45</v>
          </cell>
          <cell r="H270">
            <v>0.39</v>
          </cell>
          <cell r="J270">
            <v>0.68544000000000005</v>
          </cell>
          <cell r="K270">
            <v>0.55080000000000007</v>
          </cell>
          <cell r="L270">
            <v>0.39</v>
          </cell>
        </row>
        <row r="271">
          <cell r="A271" t="str">
            <v>87-10-0912</v>
          </cell>
          <cell r="B271" t="str">
            <v>Hibiscus syr. 'Sanchoyo'</v>
          </cell>
          <cell r="C271" t="str">
            <v>MP144</v>
          </cell>
          <cell r="D271" t="str">
            <v>Directly</v>
          </cell>
          <cell r="F271">
            <v>0.56000000000000005</v>
          </cell>
          <cell r="G271">
            <v>0.45</v>
          </cell>
          <cell r="H271">
            <v>0.39</v>
          </cell>
          <cell r="J271">
            <v>0.68544000000000005</v>
          </cell>
          <cell r="K271">
            <v>0.55080000000000007</v>
          </cell>
          <cell r="L271">
            <v>0.39</v>
          </cell>
        </row>
        <row r="272">
          <cell r="A272" t="str">
            <v>87-10-1319</v>
          </cell>
          <cell r="B272" t="str">
            <v>Hibiscus syriacus White Chiffon ('Notwoodtwo'PBR) ®</v>
          </cell>
          <cell r="C272" t="str">
            <v>MP150</v>
          </cell>
          <cell r="D272" t="str">
            <v>Directly</v>
          </cell>
          <cell r="F272">
            <v>1.19</v>
          </cell>
          <cell r="G272">
            <v>1.08</v>
          </cell>
          <cell r="H272">
            <v>1.02</v>
          </cell>
          <cell r="J272">
            <v>1.4565599999999999</v>
          </cell>
          <cell r="K272">
            <v>1.32192</v>
          </cell>
          <cell r="L272">
            <v>1.02</v>
          </cell>
        </row>
        <row r="273">
          <cell r="A273" t="str">
            <v>87-10-0212</v>
          </cell>
          <cell r="B273" t="str">
            <v>Hibiscus syr. 'White Chiffon' PBR ®</v>
          </cell>
          <cell r="C273" t="str">
            <v>MP144</v>
          </cell>
          <cell r="D273" t="str">
            <v>Directly</v>
          </cell>
          <cell r="F273">
            <v>1.19</v>
          </cell>
          <cell r="G273">
            <v>1.08</v>
          </cell>
          <cell r="H273">
            <v>1.02</v>
          </cell>
          <cell r="J273">
            <v>1.4565599999999999</v>
          </cell>
          <cell r="K273">
            <v>1.32192</v>
          </cell>
          <cell r="L273">
            <v>1.02</v>
          </cell>
        </row>
        <row r="274">
          <cell r="A274" t="str">
            <v>87-10-1663</v>
          </cell>
          <cell r="B274" t="str">
            <v>Hibiscus syriacus  'Flower Tower White' PBR ®</v>
          </cell>
          <cell r="C274" t="str">
            <v>MP150</v>
          </cell>
          <cell r="D274" t="str">
            <v>Directly</v>
          </cell>
          <cell r="F274">
            <v>1.37</v>
          </cell>
          <cell r="G274">
            <v>1.26</v>
          </cell>
          <cell r="H274">
            <v>1.2</v>
          </cell>
          <cell r="J274">
            <v>1.6768800000000001</v>
          </cell>
          <cell r="K274">
            <v>1.5422400000000001</v>
          </cell>
          <cell r="L274">
            <v>1.2</v>
          </cell>
        </row>
        <row r="275">
          <cell r="A275" t="str">
            <v>87-10-1664</v>
          </cell>
          <cell r="B275" t="str">
            <v>Hibiscus syriacus  'Flower Tower White' PBR ®</v>
          </cell>
          <cell r="C275" t="str">
            <v>MP144</v>
          </cell>
          <cell r="D275" t="str">
            <v>Directly</v>
          </cell>
          <cell r="F275">
            <v>1.37</v>
          </cell>
          <cell r="G275">
            <v>1.26</v>
          </cell>
          <cell r="H275">
            <v>1.2</v>
          </cell>
          <cell r="J275">
            <v>1.6768800000000001</v>
          </cell>
          <cell r="K275">
            <v>1.5422400000000001</v>
          </cell>
          <cell r="L275">
            <v>1.2</v>
          </cell>
        </row>
        <row r="276">
          <cell r="A276" t="str">
            <v>87-10-1320</v>
          </cell>
          <cell r="B276" t="str">
            <v>Hibiscus syr. 'William R. Smith'</v>
          </cell>
          <cell r="C276" t="str">
            <v>MP150</v>
          </cell>
          <cell r="D276" t="str">
            <v>Directly</v>
          </cell>
          <cell r="F276">
            <v>0.56000000000000005</v>
          </cell>
          <cell r="G276">
            <v>0.45</v>
          </cell>
          <cell r="H276">
            <v>0.39</v>
          </cell>
          <cell r="J276">
            <v>0.68544000000000005</v>
          </cell>
          <cell r="K276">
            <v>0.55080000000000007</v>
          </cell>
          <cell r="L276">
            <v>0.39</v>
          </cell>
        </row>
        <row r="277">
          <cell r="A277" t="str">
            <v>87-10-1321</v>
          </cell>
          <cell r="B277" t="str">
            <v>Hibiscus syr. 'Woodbridge'</v>
          </cell>
          <cell r="C277" t="str">
            <v>MP150</v>
          </cell>
          <cell r="D277" t="str">
            <v>Directly</v>
          </cell>
          <cell r="F277">
            <v>0.56000000000000005</v>
          </cell>
          <cell r="G277">
            <v>0.45</v>
          </cell>
          <cell r="H277">
            <v>0.39</v>
          </cell>
          <cell r="J277">
            <v>0.68544000000000005</v>
          </cell>
          <cell r="K277">
            <v>0.55080000000000007</v>
          </cell>
          <cell r="L277">
            <v>0.39</v>
          </cell>
        </row>
        <row r="278">
          <cell r="A278" t="str">
            <v>87-10-1776</v>
          </cell>
          <cell r="B278" t="str">
            <v>Hydrangea anomala petiolaris</v>
          </cell>
          <cell r="C278" t="str">
            <v>MP66</v>
          </cell>
          <cell r="D278" t="str">
            <v>Directly</v>
          </cell>
          <cell r="F278">
            <v>0.87</v>
          </cell>
          <cell r="G278">
            <v>0.76</v>
          </cell>
          <cell r="H278">
            <v>0.7</v>
          </cell>
          <cell r="J278">
            <v>1.06488</v>
          </cell>
          <cell r="K278">
            <v>0.93023999999999996</v>
          </cell>
          <cell r="L278">
            <v>0.7</v>
          </cell>
        </row>
        <row r="279">
          <cell r="A279" t="str">
            <v>87-10-0218</v>
          </cell>
          <cell r="B279" t="str">
            <v>Hydrangea arb. 'Annabelle'</v>
          </cell>
          <cell r="C279" t="str">
            <v>MP104</v>
          </cell>
          <cell r="D279" t="str">
            <v>Directly</v>
          </cell>
          <cell r="F279">
            <v>0.63</v>
          </cell>
          <cell r="G279">
            <v>0.52</v>
          </cell>
          <cell r="H279">
            <v>0.46</v>
          </cell>
          <cell r="J279">
            <v>0.77112000000000003</v>
          </cell>
          <cell r="K279">
            <v>0.63648000000000005</v>
          </cell>
          <cell r="L279">
            <v>0.46</v>
          </cell>
        </row>
        <row r="280">
          <cell r="A280" t="str">
            <v>87-10-1665</v>
          </cell>
          <cell r="B280" t="str">
            <v>Hydrangea arb 'Candybella ® Bubblegum PBR</v>
          </cell>
          <cell r="C280" t="str">
            <v>MP104</v>
          </cell>
          <cell r="D280" t="str">
            <v>Directly</v>
          </cell>
          <cell r="F280">
            <v>1.36</v>
          </cell>
          <cell r="G280">
            <v>1.25</v>
          </cell>
          <cell r="H280">
            <v>1.19</v>
          </cell>
          <cell r="J280">
            <v>1.6646400000000001</v>
          </cell>
          <cell r="K280">
            <v>1.53</v>
          </cell>
          <cell r="L280">
            <v>1.19</v>
          </cell>
        </row>
        <row r="281">
          <cell r="A281" t="str">
            <v>87-10-1666</v>
          </cell>
          <cell r="B281" t="str">
            <v>Hydrangea arb. 'Candybelle ® Marshmallow PBR</v>
          </cell>
          <cell r="C281" t="str">
            <v>MP104</v>
          </cell>
          <cell r="D281" t="str">
            <v>Directly</v>
          </cell>
          <cell r="F281">
            <v>1.36</v>
          </cell>
          <cell r="G281">
            <v>1.25</v>
          </cell>
          <cell r="H281">
            <v>1.19</v>
          </cell>
          <cell r="J281">
            <v>1.6646400000000001</v>
          </cell>
          <cell r="K281">
            <v>1.53</v>
          </cell>
          <cell r="L281">
            <v>1.19</v>
          </cell>
        </row>
        <row r="282">
          <cell r="A282" t="str">
            <v>87-10-0219</v>
          </cell>
          <cell r="B282" t="str">
            <v>Hydrangea arb. 'Pink Percussion'</v>
          </cell>
          <cell r="C282" t="str">
            <v>MP104</v>
          </cell>
          <cell r="D282" t="str">
            <v>Directly</v>
          </cell>
          <cell r="F282">
            <v>0.70000000000000007</v>
          </cell>
          <cell r="G282">
            <v>0.59</v>
          </cell>
          <cell r="H282">
            <v>0.53</v>
          </cell>
          <cell r="J282">
            <v>0.85680000000000012</v>
          </cell>
          <cell r="K282">
            <v>0.72216000000000002</v>
          </cell>
          <cell r="L282">
            <v>0.53</v>
          </cell>
        </row>
        <row r="283">
          <cell r="A283" t="str">
            <v>87-10-0851</v>
          </cell>
          <cell r="B283" t="str">
            <v>Hydrangea aspera 'Macrophylla'</v>
          </cell>
          <cell r="C283" t="str">
            <v>MP104</v>
          </cell>
          <cell r="D283" t="str">
            <v>Directly</v>
          </cell>
          <cell r="F283">
            <v>0.8</v>
          </cell>
          <cell r="G283">
            <v>0.69</v>
          </cell>
          <cell r="H283">
            <v>0.63</v>
          </cell>
          <cell r="J283">
            <v>0.97919999999999996</v>
          </cell>
          <cell r="K283">
            <v>0.84455999999999998</v>
          </cell>
          <cell r="L283">
            <v>0.63</v>
          </cell>
        </row>
        <row r="284">
          <cell r="A284" t="str">
            <v>87-10-0221</v>
          </cell>
          <cell r="B284" t="str">
            <v>Hydrangea macr. 'Alpenglühen'</v>
          </cell>
          <cell r="C284" t="str">
            <v>MP104</v>
          </cell>
          <cell r="D284" t="str">
            <v>Directly</v>
          </cell>
          <cell r="F284">
            <v>0.55000000000000004</v>
          </cell>
          <cell r="G284">
            <v>0.44</v>
          </cell>
          <cell r="H284">
            <v>0.38</v>
          </cell>
          <cell r="J284">
            <v>0.67320000000000002</v>
          </cell>
          <cell r="K284">
            <v>0.53856000000000004</v>
          </cell>
          <cell r="L284">
            <v>0.38</v>
          </cell>
        </row>
        <row r="285">
          <cell r="A285" t="str">
            <v>87-10-0222</v>
          </cell>
          <cell r="B285" t="str">
            <v>Hydrangea macr. 'Ayesha'</v>
          </cell>
          <cell r="C285" t="str">
            <v>MP104</v>
          </cell>
          <cell r="D285" t="str">
            <v>Directly</v>
          </cell>
          <cell r="F285">
            <v>0.55000000000000004</v>
          </cell>
          <cell r="G285">
            <v>0.44</v>
          </cell>
          <cell r="H285">
            <v>0.38</v>
          </cell>
          <cell r="J285">
            <v>0.67320000000000002</v>
          </cell>
          <cell r="K285">
            <v>0.53856000000000004</v>
          </cell>
          <cell r="L285">
            <v>0.38</v>
          </cell>
        </row>
        <row r="286">
          <cell r="A286" t="str">
            <v>87-10-0224</v>
          </cell>
          <cell r="B286" t="str">
            <v>Hydrangea macr. 'Blaumeise'</v>
          </cell>
          <cell r="C286" t="str">
            <v>MP104</v>
          </cell>
          <cell r="D286" t="str">
            <v>Directly</v>
          </cell>
          <cell r="F286">
            <v>0.55000000000000004</v>
          </cell>
          <cell r="G286">
            <v>0.44</v>
          </cell>
          <cell r="H286">
            <v>0.38</v>
          </cell>
          <cell r="J286">
            <v>0.67320000000000002</v>
          </cell>
          <cell r="K286">
            <v>0.53856000000000004</v>
          </cell>
          <cell r="L286">
            <v>0.38</v>
          </cell>
        </row>
        <row r="287">
          <cell r="A287" t="str">
            <v>87-10-1484</v>
          </cell>
          <cell r="B287" t="str">
            <v>Hydrangea macr. 'Bergfink'</v>
          </cell>
          <cell r="C287" t="str">
            <v>MP104</v>
          </cell>
          <cell r="D287" t="str">
            <v>Directly</v>
          </cell>
          <cell r="F287">
            <v>0.55000000000000004</v>
          </cell>
          <cell r="G287">
            <v>0.44</v>
          </cell>
          <cell r="H287">
            <v>0.38</v>
          </cell>
          <cell r="J287">
            <v>0.67320000000000002</v>
          </cell>
          <cell r="K287">
            <v>0.53856000000000004</v>
          </cell>
          <cell r="L287">
            <v>0.38</v>
          </cell>
        </row>
        <row r="288">
          <cell r="A288" t="str">
            <v>87-10-0225</v>
          </cell>
          <cell r="B288" t="str">
            <v>Hydrangea macr. 'Bodensee'</v>
          </cell>
          <cell r="C288" t="str">
            <v>MP104</v>
          </cell>
          <cell r="D288" t="str">
            <v>Directly</v>
          </cell>
          <cell r="F288">
            <v>0.55000000000000004</v>
          </cell>
          <cell r="G288">
            <v>0.44</v>
          </cell>
          <cell r="H288">
            <v>0.38</v>
          </cell>
          <cell r="J288">
            <v>0.67320000000000002</v>
          </cell>
          <cell r="K288">
            <v>0.53856000000000004</v>
          </cell>
          <cell r="L288">
            <v>0.38</v>
          </cell>
        </row>
        <row r="289">
          <cell r="A289" t="str">
            <v>87-10-0226</v>
          </cell>
          <cell r="B289" t="str">
            <v>Hydrangea macr. 'Bouquet Rose'</v>
          </cell>
          <cell r="C289" t="str">
            <v>MP104</v>
          </cell>
          <cell r="D289" t="str">
            <v>week 20</v>
          </cell>
          <cell r="F289">
            <v>0.55000000000000004</v>
          </cell>
          <cell r="G289">
            <v>0.44</v>
          </cell>
          <cell r="H289">
            <v>0.38</v>
          </cell>
          <cell r="J289">
            <v>0.67320000000000002</v>
          </cell>
          <cell r="K289">
            <v>0.53856000000000004</v>
          </cell>
          <cell r="L289">
            <v>0.38</v>
          </cell>
        </row>
        <row r="290">
          <cell r="A290" t="str">
            <v>87-10-1667</v>
          </cell>
          <cell r="B290" t="str">
            <v>Hydrangea macr. 'Deutschland'</v>
          </cell>
          <cell r="C290" t="str">
            <v>MP104</v>
          </cell>
          <cell r="D290" t="str">
            <v>Directly</v>
          </cell>
          <cell r="F290">
            <v>0.55000000000000004</v>
          </cell>
          <cell r="G290">
            <v>0.44</v>
          </cell>
          <cell r="H290">
            <v>0.38</v>
          </cell>
          <cell r="J290">
            <v>0.67320000000000002</v>
          </cell>
          <cell r="K290">
            <v>0.53856000000000004</v>
          </cell>
          <cell r="L290">
            <v>0.38</v>
          </cell>
        </row>
        <row r="291">
          <cell r="A291" t="str">
            <v>87-10-1001</v>
          </cell>
          <cell r="B291" t="str">
            <v>Hydrangea macr. 'Fasan'</v>
          </cell>
          <cell r="C291" t="str">
            <v>MP104</v>
          </cell>
          <cell r="D291" t="str">
            <v>Directly</v>
          </cell>
          <cell r="F291">
            <v>0.55000000000000004</v>
          </cell>
          <cell r="G291">
            <v>0.44</v>
          </cell>
          <cell r="H291">
            <v>0.38</v>
          </cell>
          <cell r="J291">
            <v>0.67320000000000002</v>
          </cell>
          <cell r="K291">
            <v>0.53856000000000004</v>
          </cell>
          <cell r="L291">
            <v>0.38</v>
          </cell>
        </row>
        <row r="292">
          <cell r="A292" t="str">
            <v>87-10-0228</v>
          </cell>
          <cell r="B292" t="str">
            <v>Hydrangea macr. 'Freudenstein'</v>
          </cell>
          <cell r="C292" t="str">
            <v>MP104</v>
          </cell>
          <cell r="D292" t="str">
            <v>Directly</v>
          </cell>
          <cell r="F292">
            <v>0.55000000000000004</v>
          </cell>
          <cell r="G292">
            <v>0.44</v>
          </cell>
          <cell r="H292">
            <v>0.38</v>
          </cell>
          <cell r="J292">
            <v>0.67320000000000002</v>
          </cell>
          <cell r="K292">
            <v>0.53856000000000004</v>
          </cell>
          <cell r="L292">
            <v>0.38</v>
          </cell>
        </row>
        <row r="293">
          <cell r="A293" t="str">
            <v>87-10-1322</v>
          </cell>
          <cell r="B293" t="str">
            <v>Hydrangea macr. 'Gerda Steiniger'</v>
          </cell>
          <cell r="C293" t="str">
            <v>MP104</v>
          </cell>
          <cell r="D293" t="str">
            <v>Directly</v>
          </cell>
          <cell r="F293">
            <v>0.55000000000000004</v>
          </cell>
          <cell r="G293">
            <v>0.44</v>
          </cell>
          <cell r="H293">
            <v>0.38</v>
          </cell>
          <cell r="J293">
            <v>0.67320000000000002</v>
          </cell>
          <cell r="K293">
            <v>0.53856000000000004</v>
          </cell>
          <cell r="L293">
            <v>0.38</v>
          </cell>
        </row>
        <row r="294">
          <cell r="A294" t="str">
            <v>87-10-1323</v>
          </cell>
          <cell r="B294" t="str">
            <v>Hydrangea macr. 'Gertrud Glahn'</v>
          </cell>
          <cell r="C294" t="str">
            <v>MP104</v>
          </cell>
          <cell r="D294" t="str">
            <v>Directly</v>
          </cell>
          <cell r="F294">
            <v>0.55000000000000004</v>
          </cell>
          <cell r="G294">
            <v>0.44</v>
          </cell>
          <cell r="H294">
            <v>0.38</v>
          </cell>
          <cell r="J294">
            <v>0.67320000000000002</v>
          </cell>
          <cell r="K294">
            <v>0.53856000000000004</v>
          </cell>
          <cell r="L294">
            <v>0.38</v>
          </cell>
        </row>
        <row r="295">
          <cell r="A295" t="str">
            <v>87-10-1324</v>
          </cell>
          <cell r="B295" t="str">
            <v>Hydrangea macr. 'Glowing Embers'</v>
          </cell>
          <cell r="C295" t="str">
            <v>MP104</v>
          </cell>
          <cell r="D295" t="str">
            <v>Directly</v>
          </cell>
          <cell r="F295">
            <v>0.55000000000000004</v>
          </cell>
          <cell r="G295">
            <v>0.44</v>
          </cell>
          <cell r="H295">
            <v>0.38</v>
          </cell>
          <cell r="J295">
            <v>0.67320000000000002</v>
          </cell>
          <cell r="K295">
            <v>0.53856000000000004</v>
          </cell>
          <cell r="L295">
            <v>0.38</v>
          </cell>
        </row>
        <row r="296">
          <cell r="A296" t="str">
            <v>87-10-1426</v>
          </cell>
          <cell r="B296" t="str">
            <v>Hydrangea macr. 'Green Shadow'</v>
          </cell>
          <cell r="C296" t="str">
            <v>MP104</v>
          </cell>
          <cell r="D296" t="str">
            <v>Directly</v>
          </cell>
          <cell r="F296">
            <v>0.55000000000000004</v>
          </cell>
          <cell r="G296">
            <v>0.44</v>
          </cell>
          <cell r="H296">
            <v>0.38</v>
          </cell>
          <cell r="J296">
            <v>0.67320000000000002</v>
          </cell>
          <cell r="K296">
            <v>0.53856000000000004</v>
          </cell>
          <cell r="L296">
            <v>0.38</v>
          </cell>
        </row>
        <row r="297">
          <cell r="A297" t="str">
            <v>87-10-0233</v>
          </cell>
          <cell r="B297" t="str">
            <v>Hydrangea macr. 'Hamburg'</v>
          </cell>
          <cell r="C297" t="str">
            <v>MP104</v>
          </cell>
          <cell r="D297" t="str">
            <v>Directly</v>
          </cell>
          <cell r="F297">
            <v>0.55000000000000004</v>
          </cell>
          <cell r="G297">
            <v>0.44</v>
          </cell>
          <cell r="H297">
            <v>0.38</v>
          </cell>
          <cell r="J297">
            <v>0.67320000000000002</v>
          </cell>
          <cell r="K297">
            <v>0.53856000000000004</v>
          </cell>
          <cell r="L297">
            <v>0.38</v>
          </cell>
        </row>
        <row r="298">
          <cell r="A298" t="str">
            <v>87-10-0852</v>
          </cell>
          <cell r="B298" t="str">
            <v>Hydrangea macr. 'King George V'</v>
          </cell>
          <cell r="C298" t="str">
            <v>MP104</v>
          </cell>
          <cell r="D298" t="str">
            <v>Directly</v>
          </cell>
          <cell r="F298">
            <v>0.55000000000000004</v>
          </cell>
          <cell r="G298">
            <v>0.44</v>
          </cell>
          <cell r="H298">
            <v>0.38</v>
          </cell>
          <cell r="J298">
            <v>0.67320000000000002</v>
          </cell>
          <cell r="K298">
            <v>0.53856000000000004</v>
          </cell>
          <cell r="L298">
            <v>0.38</v>
          </cell>
        </row>
        <row r="299">
          <cell r="A299" t="str">
            <v>87-10-1427</v>
          </cell>
          <cell r="B299" t="str">
            <v>Hydrangea macr. 'Lady in Red'</v>
          </cell>
          <cell r="C299" t="str">
            <v>MP104</v>
          </cell>
          <cell r="D299" t="str">
            <v>Directly</v>
          </cell>
          <cell r="F299">
            <v>0.55000000000000004</v>
          </cell>
          <cell r="G299">
            <v>0.44</v>
          </cell>
          <cell r="H299">
            <v>0.38</v>
          </cell>
          <cell r="J299">
            <v>0.67320000000000002</v>
          </cell>
          <cell r="K299">
            <v>0.53856000000000004</v>
          </cell>
          <cell r="L299">
            <v>0.38</v>
          </cell>
        </row>
        <row r="300">
          <cell r="A300" t="str">
            <v>87-10-1002</v>
          </cell>
          <cell r="B300" t="str">
            <v>Hydrangea macr. 'Lanarth White'</v>
          </cell>
          <cell r="C300" t="str">
            <v>MP104</v>
          </cell>
          <cell r="D300" t="str">
            <v>Directly</v>
          </cell>
          <cell r="F300">
            <v>0.55000000000000004</v>
          </cell>
          <cell r="G300">
            <v>0.44</v>
          </cell>
          <cell r="H300">
            <v>0.38</v>
          </cell>
          <cell r="J300">
            <v>0.67320000000000002</v>
          </cell>
          <cell r="K300">
            <v>0.53856000000000004</v>
          </cell>
          <cell r="L300">
            <v>0.38</v>
          </cell>
        </row>
        <row r="301">
          <cell r="A301" t="str">
            <v>87-10-1325</v>
          </cell>
          <cell r="B301" t="str">
            <v>Hydrangea macr. 'Blauer Zwerg'</v>
          </cell>
          <cell r="C301" t="str">
            <v>MP104</v>
          </cell>
          <cell r="D301" t="str">
            <v>Directly</v>
          </cell>
          <cell r="F301">
            <v>0.55000000000000004</v>
          </cell>
          <cell r="G301">
            <v>0.44</v>
          </cell>
          <cell r="H301">
            <v>0.38</v>
          </cell>
          <cell r="J301">
            <v>0.67320000000000002</v>
          </cell>
          <cell r="K301">
            <v>0.53856000000000004</v>
          </cell>
          <cell r="L301">
            <v>0.38</v>
          </cell>
        </row>
        <row r="302">
          <cell r="A302" t="str">
            <v>87-10-0853</v>
          </cell>
          <cell r="B302" t="str">
            <v>Hydrangea macr. 'Leuchtfeuer'</v>
          </cell>
          <cell r="C302" t="str">
            <v>MP104</v>
          </cell>
          <cell r="D302" t="str">
            <v>Directly</v>
          </cell>
          <cell r="F302">
            <v>0.55000000000000004</v>
          </cell>
          <cell r="G302">
            <v>0.44</v>
          </cell>
          <cell r="H302">
            <v>0.38</v>
          </cell>
          <cell r="J302">
            <v>0.67320000000000002</v>
          </cell>
          <cell r="K302">
            <v>0.53856000000000004</v>
          </cell>
          <cell r="L302">
            <v>0.38</v>
          </cell>
        </row>
        <row r="303">
          <cell r="A303" t="str">
            <v>87-10-0238</v>
          </cell>
          <cell r="B303" t="str">
            <v>Hydrangea macr. 'Libelle'</v>
          </cell>
          <cell r="C303" t="str">
            <v>MP104</v>
          </cell>
          <cell r="D303" t="str">
            <v>Directly</v>
          </cell>
          <cell r="F303">
            <v>0.55000000000000004</v>
          </cell>
          <cell r="G303">
            <v>0.44</v>
          </cell>
          <cell r="H303">
            <v>0.38</v>
          </cell>
          <cell r="J303">
            <v>0.67320000000000002</v>
          </cell>
          <cell r="K303">
            <v>0.53856000000000004</v>
          </cell>
          <cell r="L303">
            <v>0.38</v>
          </cell>
        </row>
        <row r="304">
          <cell r="A304" t="str">
            <v>87-10-0223</v>
          </cell>
          <cell r="B304" t="str">
            <v>Hydrangea macrophylla Love ('Youme H1917'PBR) ®</v>
          </cell>
          <cell r="C304" t="str">
            <v>MP104</v>
          </cell>
          <cell r="D304" t="str">
            <v>Directly</v>
          </cell>
          <cell r="F304">
            <v>1.36</v>
          </cell>
          <cell r="G304">
            <v>1.25</v>
          </cell>
          <cell r="H304">
            <v>1.19</v>
          </cell>
          <cell r="J304">
            <v>1.6646400000000001</v>
          </cell>
          <cell r="K304">
            <v>1.53</v>
          </cell>
          <cell r="L304">
            <v>1.19</v>
          </cell>
        </row>
        <row r="305">
          <cell r="A305" t="str">
            <v>87-10-0252</v>
          </cell>
          <cell r="B305" t="str">
            <v>Hydrangea macr. 'Masja'  (Sibilla)</v>
          </cell>
          <cell r="C305" t="str">
            <v>MP104</v>
          </cell>
          <cell r="D305" t="str">
            <v>Directly</v>
          </cell>
          <cell r="F305">
            <v>0.55000000000000004</v>
          </cell>
          <cell r="G305">
            <v>0.44</v>
          </cell>
          <cell r="H305">
            <v>0.38</v>
          </cell>
          <cell r="J305">
            <v>0.67320000000000002</v>
          </cell>
          <cell r="K305">
            <v>0.53856000000000004</v>
          </cell>
          <cell r="L305">
            <v>0.38</v>
          </cell>
        </row>
        <row r="306">
          <cell r="A306" t="str">
            <v>87-10-0241</v>
          </cell>
          <cell r="B306" t="str">
            <v>Hydrangea macr. 'Mariesii Perfecta'</v>
          </cell>
          <cell r="C306" t="str">
            <v>MP104</v>
          </cell>
          <cell r="D306" t="str">
            <v>Directly</v>
          </cell>
          <cell r="F306">
            <v>0.55000000000000004</v>
          </cell>
          <cell r="G306">
            <v>0.44</v>
          </cell>
          <cell r="H306">
            <v>0.38</v>
          </cell>
          <cell r="J306">
            <v>0.67320000000000002</v>
          </cell>
          <cell r="K306">
            <v>0.53856000000000004</v>
          </cell>
          <cell r="L306">
            <v>0.38</v>
          </cell>
        </row>
        <row r="307">
          <cell r="A307" t="str">
            <v>87-10-1154</v>
          </cell>
          <cell r="B307" t="str">
            <v>Hydrangea macr. 'Merveille Sanguinea'</v>
          </cell>
          <cell r="C307" t="str">
            <v>MP104</v>
          </cell>
          <cell r="D307" t="str">
            <v>Directly</v>
          </cell>
          <cell r="F307">
            <v>0.63</v>
          </cell>
          <cell r="G307">
            <v>0.52</v>
          </cell>
          <cell r="H307">
            <v>0.46</v>
          </cell>
          <cell r="J307">
            <v>0.77112000000000003</v>
          </cell>
          <cell r="K307">
            <v>0.63648000000000005</v>
          </cell>
          <cell r="L307">
            <v>0.46</v>
          </cell>
        </row>
        <row r="308">
          <cell r="A308" t="str">
            <v>87-10-0242</v>
          </cell>
          <cell r="B308" t="str">
            <v>Hydrangea macr. 'Messelina'</v>
          </cell>
          <cell r="C308" t="str">
            <v>MP104</v>
          </cell>
          <cell r="D308" t="str">
            <v>Directly</v>
          </cell>
          <cell r="F308">
            <v>0.55000000000000004</v>
          </cell>
          <cell r="G308">
            <v>0.44</v>
          </cell>
          <cell r="H308">
            <v>0.38</v>
          </cell>
          <cell r="J308">
            <v>0.67320000000000002</v>
          </cell>
          <cell r="K308">
            <v>0.53856000000000004</v>
          </cell>
          <cell r="L308">
            <v>0.38</v>
          </cell>
        </row>
        <row r="309">
          <cell r="A309" t="str">
            <v>87-10-0234</v>
          </cell>
          <cell r="B309" t="str">
            <v>Hydrangea macr. 'Mini Hornli' (Hornli)</v>
          </cell>
          <cell r="C309" t="str">
            <v>MP104</v>
          </cell>
          <cell r="D309" t="str">
            <v>Directly</v>
          </cell>
          <cell r="F309">
            <v>0.55000000000000004</v>
          </cell>
          <cell r="G309">
            <v>0.44</v>
          </cell>
          <cell r="H309">
            <v>0.38</v>
          </cell>
          <cell r="J309">
            <v>0.67320000000000002</v>
          </cell>
          <cell r="K309">
            <v>0.53856000000000004</v>
          </cell>
          <cell r="L309">
            <v>0.38</v>
          </cell>
        </row>
        <row r="310">
          <cell r="A310" t="str">
            <v>87-10-0243</v>
          </cell>
          <cell r="B310" t="str">
            <v>Hydrangea macr. 'Miss Hepburn'</v>
          </cell>
          <cell r="C310" t="str">
            <v>MP104</v>
          </cell>
          <cell r="D310" t="str">
            <v>Directly</v>
          </cell>
          <cell r="F310">
            <v>0.55000000000000004</v>
          </cell>
          <cell r="G310">
            <v>0.44</v>
          </cell>
          <cell r="H310">
            <v>0.38</v>
          </cell>
          <cell r="J310">
            <v>0.67320000000000002</v>
          </cell>
          <cell r="K310">
            <v>0.53856000000000004</v>
          </cell>
          <cell r="L310">
            <v>0.38</v>
          </cell>
        </row>
        <row r="311">
          <cell r="A311" t="str">
            <v>87-10-1668</v>
          </cell>
          <cell r="B311" t="str">
            <v>Hydrangea macr. 'you and me  Miss Saori' PBR ®</v>
          </cell>
          <cell r="C311" t="str">
            <v>MP104</v>
          </cell>
          <cell r="D311" t="str">
            <v>week 16</v>
          </cell>
          <cell r="F311">
            <v>1.36</v>
          </cell>
          <cell r="G311">
            <v>1.25</v>
          </cell>
          <cell r="H311">
            <v>1.19</v>
          </cell>
          <cell r="J311">
            <v>1.6646400000000001</v>
          </cell>
          <cell r="K311">
            <v>1.53</v>
          </cell>
          <cell r="L311">
            <v>1.19</v>
          </cell>
        </row>
        <row r="312">
          <cell r="A312" t="str">
            <v>87-10-0244</v>
          </cell>
          <cell r="B312" t="str">
            <v>Hydrangea macr. 'Mme E. Mouillère'</v>
          </cell>
          <cell r="C312" t="str">
            <v>MP104</v>
          </cell>
          <cell r="D312" t="str">
            <v>Directly</v>
          </cell>
          <cell r="F312">
            <v>0.55000000000000004</v>
          </cell>
          <cell r="G312">
            <v>0.44</v>
          </cell>
          <cell r="H312">
            <v>0.38</v>
          </cell>
          <cell r="J312">
            <v>0.67320000000000002</v>
          </cell>
          <cell r="K312">
            <v>0.53856000000000004</v>
          </cell>
          <cell r="L312">
            <v>0.38</v>
          </cell>
        </row>
        <row r="313">
          <cell r="A313" t="str">
            <v>87-10-0245</v>
          </cell>
          <cell r="B313" t="str">
            <v>Hydrangea macr. 'Nikko Blue'</v>
          </cell>
          <cell r="C313" t="str">
            <v>MP104</v>
          </cell>
          <cell r="D313" t="str">
            <v>week 20</v>
          </cell>
          <cell r="F313">
            <v>0.55000000000000004</v>
          </cell>
          <cell r="G313">
            <v>0.44</v>
          </cell>
          <cell r="H313">
            <v>0.38</v>
          </cell>
          <cell r="J313">
            <v>0.67320000000000002</v>
          </cell>
          <cell r="K313">
            <v>0.53856000000000004</v>
          </cell>
          <cell r="L313">
            <v>0.38</v>
          </cell>
        </row>
        <row r="314">
          <cell r="A314" t="str">
            <v>87-10-1669</v>
          </cell>
          <cell r="B314" t="str">
            <v>Hydrangea macr. 'Papagei'</v>
          </cell>
          <cell r="C314" t="str">
            <v>MP104</v>
          </cell>
          <cell r="D314" t="str">
            <v>Directly</v>
          </cell>
          <cell r="F314">
            <v>0.55000000000000004</v>
          </cell>
          <cell r="G314">
            <v>0.44</v>
          </cell>
          <cell r="H314">
            <v>0.38</v>
          </cell>
          <cell r="J314">
            <v>0.67320000000000002</v>
          </cell>
          <cell r="K314">
            <v>0.53856000000000004</v>
          </cell>
          <cell r="L314">
            <v>0.38</v>
          </cell>
        </row>
        <row r="315">
          <cell r="A315" t="str">
            <v>87-10-0914</v>
          </cell>
          <cell r="B315" t="str">
            <v>Hydrangea macr. 'Pax' (Nymphe)</v>
          </cell>
          <cell r="C315" t="str">
            <v>MP104</v>
          </cell>
          <cell r="D315" t="str">
            <v>Directly</v>
          </cell>
          <cell r="F315">
            <v>0.55000000000000004</v>
          </cell>
          <cell r="G315">
            <v>0.44</v>
          </cell>
          <cell r="H315">
            <v>0.38</v>
          </cell>
          <cell r="J315">
            <v>0.67320000000000002</v>
          </cell>
          <cell r="K315">
            <v>0.53856000000000004</v>
          </cell>
          <cell r="L315">
            <v>0.38</v>
          </cell>
        </row>
        <row r="316">
          <cell r="A316" t="str">
            <v>87-10-0915</v>
          </cell>
          <cell r="B316" t="str">
            <v>Hydrangea macrophylla Peppermint ('RIE 13'PBR) ®</v>
          </cell>
          <cell r="C316" t="str">
            <v>MP104</v>
          </cell>
          <cell r="D316" t="str">
            <v>Directly</v>
          </cell>
          <cell r="F316">
            <v>1.36</v>
          </cell>
          <cell r="G316">
            <v>1.25</v>
          </cell>
          <cell r="H316">
            <v>1.19</v>
          </cell>
          <cell r="J316">
            <v>1.6646400000000001</v>
          </cell>
          <cell r="K316">
            <v>1.53</v>
          </cell>
          <cell r="L316">
            <v>1.19</v>
          </cell>
        </row>
        <row r="317">
          <cell r="A317" t="str">
            <v>87-10-1479</v>
          </cell>
          <cell r="B317" t="str">
            <v>Hydrangea macrophylla Princess Diana ('H213'PBR) ®</v>
          </cell>
          <cell r="C317" t="str">
            <v>MP104</v>
          </cell>
          <cell r="D317" t="str">
            <v>Directly</v>
          </cell>
          <cell r="F317">
            <v>1.36</v>
          </cell>
          <cell r="G317">
            <v>1.25</v>
          </cell>
          <cell r="H317">
            <v>1.19</v>
          </cell>
          <cell r="J317">
            <v>1.6646400000000001</v>
          </cell>
          <cell r="K317">
            <v>1.53</v>
          </cell>
          <cell r="L317">
            <v>1.19</v>
          </cell>
        </row>
        <row r="318">
          <cell r="A318" t="str">
            <v>87-10-0247</v>
          </cell>
          <cell r="B318" t="str">
            <v>Hydrangea macr. 'Pia'</v>
          </cell>
          <cell r="C318" t="str">
            <v>MP104</v>
          </cell>
          <cell r="D318" t="str">
            <v>Directly</v>
          </cell>
          <cell r="F318">
            <v>0.55000000000000004</v>
          </cell>
          <cell r="G318">
            <v>0.44</v>
          </cell>
          <cell r="H318">
            <v>0.38</v>
          </cell>
          <cell r="J318">
            <v>0.67320000000000002</v>
          </cell>
          <cell r="K318">
            <v>0.53856000000000004</v>
          </cell>
          <cell r="L318">
            <v>0.38</v>
          </cell>
        </row>
        <row r="319">
          <cell r="A319" t="str">
            <v>87-10-1003</v>
          </cell>
          <cell r="B319" t="str">
            <v>Hydrangea macr. 'Red Baron' (Schone Bautznerin)</v>
          </cell>
          <cell r="C319" t="str">
            <v>MP104</v>
          </cell>
          <cell r="D319" t="str">
            <v>week 20</v>
          </cell>
          <cell r="F319">
            <v>0.55000000000000004</v>
          </cell>
          <cell r="G319">
            <v>0.44</v>
          </cell>
          <cell r="H319">
            <v>0.38</v>
          </cell>
          <cell r="J319">
            <v>0.67320000000000002</v>
          </cell>
          <cell r="K319">
            <v>0.53856000000000004</v>
          </cell>
          <cell r="L319">
            <v>0.38</v>
          </cell>
        </row>
        <row r="320">
          <cell r="A320" t="str">
            <v>87-10-0249</v>
          </cell>
          <cell r="B320" t="str">
            <v>Hydrangea macr. 'Renate Steiniger'</v>
          </cell>
          <cell r="C320" t="str">
            <v>MP104</v>
          </cell>
          <cell r="D320" t="str">
            <v>Directly</v>
          </cell>
          <cell r="F320">
            <v>0.55000000000000004</v>
          </cell>
          <cell r="G320">
            <v>0.44</v>
          </cell>
          <cell r="H320">
            <v>0.38</v>
          </cell>
          <cell r="J320">
            <v>0.67320000000000002</v>
          </cell>
          <cell r="K320">
            <v>0.53856000000000004</v>
          </cell>
          <cell r="L320">
            <v>0.38</v>
          </cell>
        </row>
        <row r="321">
          <cell r="A321" t="str">
            <v>87-10-0250</v>
          </cell>
          <cell r="B321" t="str">
            <v>Hydrangea macr. 'Rotkehlchen'</v>
          </cell>
          <cell r="C321" t="str">
            <v>MP104</v>
          </cell>
          <cell r="D321" t="str">
            <v>Directly</v>
          </cell>
          <cell r="F321">
            <v>0.55000000000000004</v>
          </cell>
          <cell r="G321">
            <v>0.44</v>
          </cell>
          <cell r="H321">
            <v>0.38</v>
          </cell>
          <cell r="J321">
            <v>0.67320000000000002</v>
          </cell>
          <cell r="K321">
            <v>0.53856000000000004</v>
          </cell>
          <cell r="L321">
            <v>0.38</v>
          </cell>
        </row>
        <row r="322">
          <cell r="A322" t="str">
            <v>87-10-0251</v>
          </cell>
          <cell r="B322" t="str">
            <v xml:space="preserve">Hydrangea macr. 'Rotschwanz' (Teller red) </v>
          </cell>
          <cell r="C322" t="str">
            <v>MP104</v>
          </cell>
          <cell r="D322" t="str">
            <v>Directly</v>
          </cell>
          <cell r="F322">
            <v>0.55000000000000004</v>
          </cell>
          <cell r="G322">
            <v>0.44</v>
          </cell>
          <cell r="H322">
            <v>0.38</v>
          </cell>
          <cell r="J322">
            <v>0.67320000000000002</v>
          </cell>
          <cell r="K322">
            <v>0.53856000000000004</v>
          </cell>
          <cell r="L322">
            <v>0.38</v>
          </cell>
        </row>
        <row r="323">
          <cell r="A323" t="str">
            <v>87-10-0916</v>
          </cell>
          <cell r="B323" t="str">
            <v>Hydrnagea macr. 'Schone Bautzenerin'</v>
          </cell>
          <cell r="C323" t="str">
            <v>MP104</v>
          </cell>
          <cell r="D323" t="str">
            <v>Directly</v>
          </cell>
          <cell r="F323">
            <v>0.55000000000000004</v>
          </cell>
          <cell r="G323">
            <v>0.44</v>
          </cell>
          <cell r="H323">
            <v>0.38</v>
          </cell>
          <cell r="J323">
            <v>0.67320000000000002</v>
          </cell>
          <cell r="K323">
            <v>0.53856000000000004</v>
          </cell>
          <cell r="L323">
            <v>0.38</v>
          </cell>
        </row>
        <row r="324">
          <cell r="A324" t="str">
            <v>87-10-1428</v>
          </cell>
          <cell r="B324" t="str">
            <v>Hydrangea macr. 'Snowball'</v>
          </cell>
          <cell r="C324" t="str">
            <v>MP104</v>
          </cell>
          <cell r="D324" t="str">
            <v>week 20</v>
          </cell>
          <cell r="F324">
            <v>0.55000000000000004</v>
          </cell>
          <cell r="G324">
            <v>0.44</v>
          </cell>
          <cell r="H324">
            <v>0.38</v>
          </cell>
          <cell r="J324">
            <v>0.67320000000000002</v>
          </cell>
          <cell r="K324">
            <v>0.53856000000000004</v>
          </cell>
          <cell r="L324">
            <v>0.38</v>
          </cell>
        </row>
        <row r="325">
          <cell r="A325" t="str">
            <v>87-10-0253</v>
          </cell>
          <cell r="B325" t="str">
            <v>Hydrangea macr. 'Soeur Thérèse'</v>
          </cell>
          <cell r="C325" t="str">
            <v>MP104</v>
          </cell>
          <cell r="D325" t="str">
            <v>Directly</v>
          </cell>
          <cell r="F325">
            <v>0.55000000000000004</v>
          </cell>
          <cell r="G325">
            <v>0.44</v>
          </cell>
          <cell r="H325">
            <v>0.38</v>
          </cell>
          <cell r="J325">
            <v>0.67320000000000002</v>
          </cell>
          <cell r="K325">
            <v>0.53856000000000004</v>
          </cell>
          <cell r="L325">
            <v>0.38</v>
          </cell>
        </row>
        <row r="326">
          <cell r="A326" t="str">
            <v>87-10-0254</v>
          </cell>
          <cell r="B326" t="str">
            <v>Hydrangea macr. 'Taube' (Teller Pink)</v>
          </cell>
          <cell r="C326" t="str">
            <v>MP104</v>
          </cell>
          <cell r="D326" t="str">
            <v>Directly</v>
          </cell>
          <cell r="F326">
            <v>0.55000000000000004</v>
          </cell>
          <cell r="G326">
            <v>0.44</v>
          </cell>
          <cell r="H326">
            <v>0.38</v>
          </cell>
          <cell r="J326">
            <v>0.67320000000000002</v>
          </cell>
          <cell r="K326">
            <v>0.53856000000000004</v>
          </cell>
          <cell r="L326">
            <v>0.38</v>
          </cell>
        </row>
        <row r="327">
          <cell r="A327" t="str">
            <v>87-10-1670</v>
          </cell>
          <cell r="B327" t="str">
            <v xml:space="preserve">Hydrangea macrophylla You&amp;Me Together ('Youmefive'PBR) </v>
          </cell>
          <cell r="C327" t="str">
            <v>MP104</v>
          </cell>
          <cell r="D327" t="str">
            <v>Directly</v>
          </cell>
          <cell r="F327">
            <v>1.36</v>
          </cell>
          <cell r="G327">
            <v>1.25</v>
          </cell>
          <cell r="H327">
            <v>1.19</v>
          </cell>
          <cell r="J327">
            <v>1.6646400000000001</v>
          </cell>
          <cell r="K327">
            <v>1.53</v>
          </cell>
          <cell r="L327">
            <v>1.19</v>
          </cell>
        </row>
        <row r="328">
          <cell r="A328" t="str">
            <v>87-10-1156</v>
          </cell>
          <cell r="B328" t="str">
            <v>Hydrangea macr. 'Tricolor'</v>
          </cell>
          <cell r="C328" t="str">
            <v>MP104</v>
          </cell>
          <cell r="D328" t="str">
            <v>Directly</v>
          </cell>
          <cell r="F328">
            <v>0.73000000000000009</v>
          </cell>
          <cell r="G328">
            <v>0.62</v>
          </cell>
          <cell r="H328">
            <v>0.56000000000000005</v>
          </cell>
          <cell r="J328">
            <v>0.89352000000000009</v>
          </cell>
          <cell r="K328">
            <v>0.75888</v>
          </cell>
          <cell r="L328">
            <v>0.56000000000000005</v>
          </cell>
        </row>
        <row r="329">
          <cell r="A329" t="str">
            <v>87-10-0227</v>
          </cell>
          <cell r="B329" t="str">
            <v>Hydrangea macr. 'Twilight' (Fasan)</v>
          </cell>
          <cell r="C329" t="str">
            <v>MP104</v>
          </cell>
          <cell r="D329" t="str">
            <v>Directly</v>
          </cell>
          <cell r="F329">
            <v>0.55000000000000004</v>
          </cell>
          <cell r="G329">
            <v>0.44</v>
          </cell>
          <cell r="H329">
            <v>0.38</v>
          </cell>
          <cell r="J329">
            <v>0.67320000000000002</v>
          </cell>
          <cell r="K329">
            <v>0.53856000000000004</v>
          </cell>
          <cell r="L329">
            <v>0.38</v>
          </cell>
        </row>
        <row r="330">
          <cell r="A330" t="str">
            <v>87-10-1671</v>
          </cell>
          <cell r="B330" t="str">
            <v>Hydrangea macr. 'Wedu' PBR ®</v>
          </cell>
          <cell r="C330" t="str">
            <v>MP104</v>
          </cell>
          <cell r="D330" t="str">
            <v>Directly</v>
          </cell>
          <cell r="F330">
            <v>1.36</v>
          </cell>
          <cell r="G330">
            <v>1.25</v>
          </cell>
          <cell r="H330">
            <v>1.19</v>
          </cell>
          <cell r="J330">
            <v>1.6646400000000001</v>
          </cell>
          <cell r="K330">
            <v>1.53</v>
          </cell>
          <cell r="L330">
            <v>1.19</v>
          </cell>
        </row>
        <row r="331">
          <cell r="A331" t="str">
            <v>87-10-1326</v>
          </cell>
          <cell r="B331" t="str">
            <v>Hydrangea macr. 'White Wave' (Mariesii Grandiflora)</v>
          </cell>
          <cell r="C331" t="str">
            <v>MP104</v>
          </cell>
          <cell r="D331" t="str">
            <v>Directly</v>
          </cell>
          <cell r="F331">
            <v>0.55000000000000004</v>
          </cell>
          <cell r="G331">
            <v>0.44</v>
          </cell>
          <cell r="H331">
            <v>0.38</v>
          </cell>
          <cell r="J331">
            <v>0.67320000000000002</v>
          </cell>
          <cell r="K331">
            <v>0.53856000000000004</v>
          </cell>
          <cell r="L331">
            <v>0.38</v>
          </cell>
        </row>
        <row r="332">
          <cell r="A332" t="str">
            <v>87-10-0255</v>
          </cell>
          <cell r="B332" t="str">
            <v>Hydrangea macr. 'Yola'</v>
          </cell>
          <cell r="C332" t="str">
            <v>MP104</v>
          </cell>
          <cell r="D332" t="str">
            <v>Directly</v>
          </cell>
          <cell r="F332">
            <v>0.55000000000000004</v>
          </cell>
          <cell r="G332">
            <v>0.44</v>
          </cell>
          <cell r="H332">
            <v>0.38</v>
          </cell>
          <cell r="J332">
            <v>0.67320000000000002</v>
          </cell>
          <cell r="K332">
            <v>0.53856000000000004</v>
          </cell>
          <cell r="L332">
            <v>0.38</v>
          </cell>
        </row>
        <row r="333">
          <cell r="A333" t="str">
            <v>87-10-1480</v>
          </cell>
          <cell r="B333" t="str">
            <v xml:space="preserve">Hydrangea macrophylla You&amp;Me Perfection ('Perfrie'PBR) ® </v>
          </cell>
          <cell r="C333" t="str">
            <v>MP104</v>
          </cell>
          <cell r="D333" t="str">
            <v>Directly</v>
          </cell>
          <cell r="F333">
            <v>1.36</v>
          </cell>
          <cell r="G333">
            <v>1.25</v>
          </cell>
          <cell r="H333">
            <v>1.19</v>
          </cell>
          <cell r="J333">
            <v>1.6646400000000001</v>
          </cell>
          <cell r="K333">
            <v>1.53</v>
          </cell>
          <cell r="L333">
            <v>1.19</v>
          </cell>
        </row>
        <row r="334">
          <cell r="A334" t="str">
            <v>87-10-1579</v>
          </cell>
          <cell r="B334" t="str">
            <v>Hydrangea paniculata Baby Lace ('PIIHP1'PBR) ®</v>
          </cell>
          <cell r="C334" t="str">
            <v>MP104</v>
          </cell>
          <cell r="D334" t="str">
            <v>Directly</v>
          </cell>
          <cell r="F334">
            <v>1.5</v>
          </cell>
          <cell r="G334">
            <v>1.39</v>
          </cell>
          <cell r="H334">
            <v>1.33</v>
          </cell>
          <cell r="J334">
            <v>1.8359999999999999</v>
          </cell>
          <cell r="K334">
            <v>1.70136</v>
          </cell>
          <cell r="L334">
            <v>1.33</v>
          </cell>
        </row>
        <row r="335">
          <cell r="A335" t="str">
            <v>87-10-1126</v>
          </cell>
          <cell r="B335" t="str">
            <v>Hydranghea pan. 'Bombshell' PBR ®</v>
          </cell>
          <cell r="C335" t="str">
            <v>MP104</v>
          </cell>
          <cell r="D335" t="str">
            <v>Directly</v>
          </cell>
          <cell r="F335">
            <v>1.36</v>
          </cell>
          <cell r="G335">
            <v>1.25</v>
          </cell>
          <cell r="H335">
            <v>1.19</v>
          </cell>
          <cell r="J335">
            <v>1.6646400000000001</v>
          </cell>
          <cell r="K335">
            <v>1.53</v>
          </cell>
          <cell r="L335">
            <v>1.19</v>
          </cell>
        </row>
        <row r="336">
          <cell r="A336" t="str">
            <v>87-10-0256</v>
          </cell>
          <cell r="B336" t="str">
            <v>Hydrangea pan. 'Candlelight' PBR ®</v>
          </cell>
          <cell r="C336" t="str">
            <v>MP104</v>
          </cell>
          <cell r="D336" t="str">
            <v>Directly</v>
          </cell>
          <cell r="F336">
            <v>1.36</v>
          </cell>
          <cell r="G336">
            <v>1.25</v>
          </cell>
          <cell r="H336">
            <v>1.19</v>
          </cell>
          <cell r="J336">
            <v>1.6646400000000001</v>
          </cell>
          <cell r="K336">
            <v>1.53</v>
          </cell>
          <cell r="L336">
            <v>1.19</v>
          </cell>
        </row>
        <row r="337">
          <cell r="A337" t="str">
            <v>87-10-0917</v>
          </cell>
          <cell r="B337" t="str">
            <v>Hydrangea paniculata Confetti ('Vlasveld 02'PBR) ®</v>
          </cell>
          <cell r="C337" t="str">
            <v>MP104</v>
          </cell>
          <cell r="D337" t="str">
            <v>Directly</v>
          </cell>
          <cell r="F337">
            <v>1.36</v>
          </cell>
          <cell r="G337">
            <v>1.25</v>
          </cell>
          <cell r="H337">
            <v>1.19</v>
          </cell>
          <cell r="J337">
            <v>1.6646400000000001</v>
          </cell>
          <cell r="K337">
            <v>1.53</v>
          </cell>
          <cell r="L337">
            <v>1.19</v>
          </cell>
        </row>
        <row r="338">
          <cell r="A338" t="str">
            <v>87-10-0257</v>
          </cell>
          <cell r="B338" t="str">
            <v>Hydrangea pan. 'Dharuma'</v>
          </cell>
          <cell r="C338" t="str">
            <v>MP104</v>
          </cell>
          <cell r="D338" t="str">
            <v>Directly</v>
          </cell>
          <cell r="F338">
            <v>0.55000000000000004</v>
          </cell>
          <cell r="G338">
            <v>0.44</v>
          </cell>
          <cell r="H338">
            <v>0.38</v>
          </cell>
          <cell r="J338">
            <v>0.67320000000000002</v>
          </cell>
          <cell r="K338">
            <v>0.53856000000000004</v>
          </cell>
          <cell r="L338">
            <v>0.38</v>
          </cell>
        </row>
        <row r="339">
          <cell r="A339" t="str">
            <v>87-10-1580</v>
          </cell>
          <cell r="B339" t="str">
            <v>Hydrangea paniculata Diamant Rouge® ('Rendia'PBR) ®</v>
          </cell>
          <cell r="C339" t="str">
            <v>MP104</v>
          </cell>
          <cell r="D339" t="str">
            <v>Directly</v>
          </cell>
          <cell r="F339">
            <v>1.36</v>
          </cell>
          <cell r="G339">
            <v>1.25</v>
          </cell>
          <cell r="H339">
            <v>1.19</v>
          </cell>
          <cell r="J339">
            <v>1.6646400000000001</v>
          </cell>
          <cell r="K339">
            <v>1.53</v>
          </cell>
          <cell r="L339">
            <v>1.19</v>
          </cell>
        </row>
        <row r="340">
          <cell r="A340" t="str">
            <v>87-10-1581</v>
          </cell>
          <cell r="B340" t="str">
            <v>Hydrangea paniculata Diamantino® ('Ren101'PBR) ®</v>
          </cell>
          <cell r="C340" t="str">
            <v>MP104</v>
          </cell>
          <cell r="D340" t="str">
            <v>Directly</v>
          </cell>
          <cell r="F340">
            <v>1.36</v>
          </cell>
          <cell r="G340">
            <v>1.25</v>
          </cell>
          <cell r="H340">
            <v>1.19</v>
          </cell>
          <cell r="J340">
            <v>1.6646400000000001</v>
          </cell>
          <cell r="K340">
            <v>1.53</v>
          </cell>
          <cell r="L340">
            <v>1.19</v>
          </cell>
        </row>
        <row r="341">
          <cell r="A341" t="str">
            <v>87-10-1672</v>
          </cell>
          <cell r="B341" t="str">
            <v>Hydrangea pan. 'Early Harry' PBR ®</v>
          </cell>
          <cell r="C341" t="str">
            <v>MP104</v>
          </cell>
          <cell r="D341" t="str">
            <v>Directly</v>
          </cell>
          <cell r="F341">
            <v>1.5</v>
          </cell>
          <cell r="G341">
            <v>1.39</v>
          </cell>
          <cell r="H341">
            <v>1.33</v>
          </cell>
          <cell r="J341">
            <v>1.8359999999999999</v>
          </cell>
          <cell r="K341">
            <v>1.70136</v>
          </cell>
          <cell r="L341">
            <v>1.33</v>
          </cell>
        </row>
        <row r="342">
          <cell r="A342" t="str">
            <v>87-10-1327</v>
          </cell>
          <cell r="B342" t="str">
            <v>Hydrangea pan. 'Early Sensation'  PBR ®</v>
          </cell>
          <cell r="C342" t="str">
            <v>MP104</v>
          </cell>
          <cell r="D342" t="str">
            <v>Directly</v>
          </cell>
          <cell r="F342">
            <v>1.5</v>
          </cell>
          <cell r="G342">
            <v>1.39</v>
          </cell>
          <cell r="H342">
            <v>1.33</v>
          </cell>
          <cell r="J342">
            <v>1.8359999999999999</v>
          </cell>
          <cell r="K342">
            <v>1.70136</v>
          </cell>
          <cell r="L342">
            <v>1.33</v>
          </cell>
        </row>
        <row r="343">
          <cell r="A343" t="str">
            <v>87-10-1582</v>
          </cell>
          <cell r="B343" t="str">
            <v>Hydrangea paniculata Fraise Melba® ('Renba'PBR) ®</v>
          </cell>
          <cell r="C343" t="str">
            <v>MP104</v>
          </cell>
          <cell r="D343" t="str">
            <v>Directly</v>
          </cell>
          <cell r="F343">
            <v>1.36</v>
          </cell>
          <cell r="G343">
            <v>1.25</v>
          </cell>
          <cell r="H343">
            <v>1.19</v>
          </cell>
          <cell r="J343">
            <v>1.6646400000000001</v>
          </cell>
          <cell r="K343">
            <v>1.53</v>
          </cell>
          <cell r="L343">
            <v>1.19</v>
          </cell>
        </row>
        <row r="344">
          <cell r="A344" t="str">
            <v>87-10-0259</v>
          </cell>
          <cell r="B344" t="str">
            <v>Hydrangea pan. 'Grandiflora'</v>
          </cell>
          <cell r="C344" t="str">
            <v>MP104</v>
          </cell>
          <cell r="D344" t="str">
            <v>Directly</v>
          </cell>
          <cell r="F344">
            <v>0.55000000000000004</v>
          </cell>
          <cell r="G344">
            <v>0.44</v>
          </cell>
          <cell r="H344">
            <v>0.38</v>
          </cell>
          <cell r="J344">
            <v>0.67320000000000002</v>
          </cell>
          <cell r="K344">
            <v>0.53856000000000004</v>
          </cell>
          <cell r="L344">
            <v>0.38</v>
          </cell>
        </row>
        <row r="345">
          <cell r="A345" t="str">
            <v>87-10-1673</v>
          </cell>
          <cell r="B345" t="str">
            <v>Hydrangea pan. 'Grandiflora'</v>
          </cell>
          <cell r="C345" t="str">
            <v>MP84</v>
          </cell>
          <cell r="D345" t="str">
            <v>Directly</v>
          </cell>
          <cell r="F345">
            <v>0.55000000000000004</v>
          </cell>
          <cell r="G345">
            <v>0.44</v>
          </cell>
          <cell r="H345">
            <v>0.38</v>
          </cell>
          <cell r="J345">
            <v>0.67320000000000002</v>
          </cell>
          <cell r="K345">
            <v>0.53856000000000004</v>
          </cell>
          <cell r="L345">
            <v>0.38</v>
          </cell>
        </row>
        <row r="346">
          <cell r="A346" t="str">
            <v>87-10-1674</v>
          </cell>
          <cell r="B346" t="str">
            <v>Hydrangea pan. 'Graffiti' PBR®</v>
          </cell>
          <cell r="C346" t="str">
            <v>MP104</v>
          </cell>
          <cell r="D346" t="str">
            <v>Directly</v>
          </cell>
          <cell r="F346">
            <v>1.43</v>
          </cell>
          <cell r="G346">
            <v>1.32</v>
          </cell>
          <cell r="H346">
            <v>1.26</v>
          </cell>
          <cell r="J346">
            <v>1.7503200000000001</v>
          </cell>
          <cell r="K346">
            <v>1.61568</v>
          </cell>
          <cell r="L346">
            <v>1.26</v>
          </cell>
        </row>
        <row r="347">
          <cell r="A347" t="str">
            <v>87-10-1675</v>
          </cell>
          <cell r="B347" t="str">
            <v>Hydrngea pan. Hercules'PBR ®</v>
          </cell>
          <cell r="C347" t="str">
            <v>MP104</v>
          </cell>
          <cell r="D347" t="str">
            <v>Directly</v>
          </cell>
          <cell r="F347">
            <v>1.43</v>
          </cell>
          <cell r="G347">
            <v>1.32</v>
          </cell>
          <cell r="H347">
            <v>1.26</v>
          </cell>
          <cell r="J347">
            <v>1.7503200000000001</v>
          </cell>
          <cell r="K347">
            <v>1.61568</v>
          </cell>
          <cell r="L347">
            <v>1.26</v>
          </cell>
        </row>
        <row r="348">
          <cell r="A348" t="str">
            <v>87-10-0260</v>
          </cell>
          <cell r="B348" t="str">
            <v>Hydrangea pan. 'Kyushu'</v>
          </cell>
          <cell r="C348" t="str">
            <v>MP104</v>
          </cell>
          <cell r="D348" t="str">
            <v>Directly</v>
          </cell>
          <cell r="F348">
            <v>0.55000000000000004</v>
          </cell>
          <cell r="G348">
            <v>0.44</v>
          </cell>
          <cell r="H348">
            <v>0.38</v>
          </cell>
          <cell r="J348">
            <v>0.67320000000000002</v>
          </cell>
          <cell r="K348">
            <v>0.53856000000000004</v>
          </cell>
          <cell r="L348">
            <v>0.38</v>
          </cell>
        </row>
        <row r="349">
          <cell r="A349" t="str">
            <v>87-10-0261</v>
          </cell>
          <cell r="B349" t="str">
            <v>Hydrangea pan. 'Levana' PBR ®</v>
          </cell>
          <cell r="C349" t="str">
            <v>MP104</v>
          </cell>
          <cell r="D349" t="str">
            <v>Directly</v>
          </cell>
          <cell r="F349">
            <v>1.36</v>
          </cell>
          <cell r="G349">
            <v>1.25</v>
          </cell>
          <cell r="H349">
            <v>1.19</v>
          </cell>
          <cell r="J349">
            <v>1.6646400000000001</v>
          </cell>
          <cell r="K349">
            <v>1.53</v>
          </cell>
          <cell r="L349">
            <v>1.19</v>
          </cell>
        </row>
        <row r="350">
          <cell r="A350" t="str">
            <v>87-10-0262</v>
          </cell>
          <cell r="B350" t="str">
            <v>Hydrangea pan. 'Limelight' PBR ®</v>
          </cell>
          <cell r="C350" t="str">
            <v>MP104</v>
          </cell>
          <cell r="D350" t="str">
            <v>Directly</v>
          </cell>
          <cell r="F350">
            <v>1.36</v>
          </cell>
          <cell r="G350">
            <v>1.25</v>
          </cell>
          <cell r="H350">
            <v>1.19</v>
          </cell>
          <cell r="J350">
            <v>1.6646400000000001</v>
          </cell>
          <cell r="K350">
            <v>1.53</v>
          </cell>
          <cell r="L350">
            <v>1.19</v>
          </cell>
        </row>
        <row r="351">
          <cell r="A351" t="str">
            <v>87-10-1676</v>
          </cell>
          <cell r="B351" t="str">
            <v>Hydrangea pan. 'Little Fresco'PBR®</v>
          </cell>
          <cell r="C351" t="str">
            <v>MP104</v>
          </cell>
          <cell r="D351" t="str">
            <v>Directly</v>
          </cell>
          <cell r="F351">
            <v>1.43</v>
          </cell>
          <cell r="G351">
            <v>1.32</v>
          </cell>
          <cell r="H351">
            <v>1.26</v>
          </cell>
          <cell r="J351">
            <v>1.7503200000000001</v>
          </cell>
          <cell r="K351">
            <v>1.61568</v>
          </cell>
          <cell r="L351">
            <v>1.26</v>
          </cell>
        </row>
        <row r="352">
          <cell r="A352" t="str">
            <v>87-10-1056</v>
          </cell>
          <cell r="B352" t="str">
            <v>Hydrangea pan. 'Little Lime' PBR ®</v>
          </cell>
          <cell r="C352" t="str">
            <v>MP104</v>
          </cell>
          <cell r="D352" t="str">
            <v>Directly</v>
          </cell>
          <cell r="F352">
            <v>1.71</v>
          </cell>
          <cell r="G352">
            <v>1.6</v>
          </cell>
          <cell r="H352">
            <v>1.54</v>
          </cell>
          <cell r="J352">
            <v>2.0930400000000002</v>
          </cell>
          <cell r="K352">
            <v>1.9583999999999999</v>
          </cell>
          <cell r="L352">
            <v>1.54</v>
          </cell>
        </row>
        <row r="353">
          <cell r="A353" t="str">
            <v>87-10-1677</v>
          </cell>
          <cell r="B353" t="str">
            <v>Hydrangea pan. 'Little Spooky' PBR®</v>
          </cell>
          <cell r="C353" t="str">
            <v>MP104</v>
          </cell>
          <cell r="D353" t="str">
            <v>Directly</v>
          </cell>
          <cell r="F353">
            <v>1.43</v>
          </cell>
          <cell r="G353">
            <v>1.32</v>
          </cell>
          <cell r="H353">
            <v>1.26</v>
          </cell>
          <cell r="J353">
            <v>1.7503200000000001</v>
          </cell>
          <cell r="K353">
            <v>1.61568</v>
          </cell>
          <cell r="L353">
            <v>1.26</v>
          </cell>
        </row>
        <row r="354">
          <cell r="A354" t="str">
            <v>87-10-1678</v>
          </cell>
          <cell r="B354" t="str">
            <v xml:space="preserve">Hydrangea pan. 'Mojito"PBR ® </v>
          </cell>
          <cell r="C354" t="str">
            <v>MP104</v>
          </cell>
          <cell r="D354" t="str">
            <v>Directly</v>
          </cell>
          <cell r="F354">
            <v>1.43</v>
          </cell>
          <cell r="G354">
            <v>1.32</v>
          </cell>
          <cell r="H354">
            <v>1.26</v>
          </cell>
          <cell r="J354">
            <v>1.7503200000000001</v>
          </cell>
          <cell r="K354">
            <v>1.61568</v>
          </cell>
          <cell r="L354">
            <v>1.26</v>
          </cell>
        </row>
        <row r="355">
          <cell r="A355" t="str">
            <v>87-10-1583</v>
          </cell>
          <cell r="B355" t="str">
            <v>Hydrangea paniculata Pastelgreen® ('Rencolor'PBR) ®</v>
          </cell>
          <cell r="C355" t="str">
            <v>MP104</v>
          </cell>
          <cell r="D355" t="str">
            <v>Directly</v>
          </cell>
          <cell r="F355">
            <v>1.36</v>
          </cell>
          <cell r="G355">
            <v>1.25</v>
          </cell>
          <cell r="H355">
            <v>1.19</v>
          </cell>
          <cell r="J355">
            <v>1.6646400000000001</v>
          </cell>
          <cell r="K355">
            <v>1.53</v>
          </cell>
          <cell r="L355">
            <v>1.19</v>
          </cell>
        </row>
        <row r="356">
          <cell r="A356" t="str">
            <v>87-10-0263</v>
          </cell>
          <cell r="B356" t="str">
            <v>Hydrangea pan. 'Phantom'</v>
          </cell>
          <cell r="C356" t="str">
            <v>MP104</v>
          </cell>
          <cell r="D356" t="str">
            <v>Directly</v>
          </cell>
          <cell r="F356">
            <v>0.55000000000000004</v>
          </cell>
          <cell r="G356">
            <v>0.44</v>
          </cell>
          <cell r="H356">
            <v>0.38</v>
          </cell>
          <cell r="J356">
            <v>0.67320000000000002</v>
          </cell>
          <cell r="K356">
            <v>0.53856000000000004</v>
          </cell>
          <cell r="L356">
            <v>0.38</v>
          </cell>
        </row>
        <row r="357">
          <cell r="A357" t="str">
            <v>87-10-1158</v>
          </cell>
          <cell r="B357" t="str">
            <v>Hydrangea pan. 'Pink Beauty'</v>
          </cell>
          <cell r="C357" t="str">
            <v>MP104</v>
          </cell>
          <cell r="D357" t="str">
            <v>Directly</v>
          </cell>
          <cell r="F357">
            <v>0.55000000000000004</v>
          </cell>
          <cell r="G357">
            <v>0.44</v>
          </cell>
          <cell r="H357">
            <v>0.38</v>
          </cell>
          <cell r="J357">
            <v>0.67320000000000002</v>
          </cell>
          <cell r="K357">
            <v>0.53856000000000004</v>
          </cell>
          <cell r="L357">
            <v>0.38</v>
          </cell>
        </row>
        <row r="358">
          <cell r="A358" t="str">
            <v>87-10-0264</v>
          </cell>
          <cell r="B358" t="str">
            <v>Hydrangea pan. 'Pink Diamond'</v>
          </cell>
          <cell r="C358" t="str">
            <v>MP104</v>
          </cell>
          <cell r="D358" t="str">
            <v>Directly</v>
          </cell>
          <cell r="F358">
            <v>0.55000000000000004</v>
          </cell>
          <cell r="G358">
            <v>0.44</v>
          </cell>
          <cell r="H358">
            <v>0.38</v>
          </cell>
          <cell r="J358">
            <v>0.67320000000000002</v>
          </cell>
          <cell r="K358">
            <v>0.53856000000000004</v>
          </cell>
          <cell r="L358">
            <v>0.38</v>
          </cell>
        </row>
        <row r="359">
          <cell r="A359" t="str">
            <v>87-10-0265</v>
          </cell>
          <cell r="B359" t="str">
            <v>Hydrangea pan. 'Pink Lady'</v>
          </cell>
          <cell r="C359" t="str">
            <v>MP104</v>
          </cell>
          <cell r="D359" t="str">
            <v>Directly</v>
          </cell>
          <cell r="F359">
            <v>0.55000000000000004</v>
          </cell>
          <cell r="G359">
            <v>0.44</v>
          </cell>
          <cell r="H359">
            <v>0.38</v>
          </cell>
          <cell r="J359">
            <v>0.67320000000000002</v>
          </cell>
          <cell r="K359">
            <v>0.53856000000000004</v>
          </cell>
          <cell r="L359">
            <v>0.38</v>
          </cell>
        </row>
        <row r="360">
          <cell r="A360" t="str">
            <v>87-10-0854</v>
          </cell>
          <cell r="B360" t="str">
            <v>Hydrangea pan. 'Polar Bear' PBR ®</v>
          </cell>
          <cell r="C360" t="str">
            <v>MP104</v>
          </cell>
          <cell r="D360" t="str">
            <v>Directly</v>
          </cell>
          <cell r="F360">
            <v>1.36</v>
          </cell>
          <cell r="G360">
            <v>1.25</v>
          </cell>
          <cell r="H360">
            <v>1.19</v>
          </cell>
          <cell r="J360">
            <v>1.6646400000000001</v>
          </cell>
          <cell r="K360">
            <v>1.53</v>
          </cell>
          <cell r="L360">
            <v>1.19</v>
          </cell>
        </row>
        <row r="361">
          <cell r="A361" t="str">
            <v>87-10-1584</v>
          </cell>
          <cell r="B361" t="str">
            <v>Hydrangea pan. 'Polestar' PBR ®</v>
          </cell>
          <cell r="C361" t="str">
            <v>MP104</v>
          </cell>
          <cell r="D361" t="str">
            <v>Directly</v>
          </cell>
          <cell r="F361">
            <v>1.36</v>
          </cell>
          <cell r="G361">
            <v>1.25</v>
          </cell>
          <cell r="H361">
            <v>1.19</v>
          </cell>
          <cell r="J361">
            <v>1.6646400000000001</v>
          </cell>
          <cell r="K361">
            <v>1.53</v>
          </cell>
          <cell r="L361">
            <v>1.19</v>
          </cell>
        </row>
        <row r="362">
          <cell r="A362" t="str">
            <v>87-10-1585</v>
          </cell>
          <cell r="B362" t="str">
            <v>Hydrangea paniculata Prim'White® ('Dolprim'PBR)</v>
          </cell>
          <cell r="C362" t="str">
            <v>MP104</v>
          </cell>
          <cell r="D362" t="str">
            <v>Directly</v>
          </cell>
          <cell r="F362">
            <v>1.36</v>
          </cell>
          <cell r="G362">
            <v>1.25</v>
          </cell>
          <cell r="H362">
            <v>1.19</v>
          </cell>
          <cell r="J362">
            <v>1.6646400000000001</v>
          </cell>
          <cell r="K362">
            <v>1.53</v>
          </cell>
          <cell r="L362">
            <v>1.19</v>
          </cell>
        </row>
        <row r="363">
          <cell r="A363" t="str">
            <v>87-10-0267</v>
          </cell>
          <cell r="B363" t="str">
            <v>Hydrangea pan. 'Silver Dollar'</v>
          </cell>
          <cell r="C363" t="str">
            <v>MP104</v>
          </cell>
          <cell r="D363" t="str">
            <v>Directly</v>
          </cell>
          <cell r="F363">
            <v>0.55000000000000004</v>
          </cell>
          <cell r="G363">
            <v>0.44</v>
          </cell>
          <cell r="H363">
            <v>0.38</v>
          </cell>
          <cell r="J363">
            <v>0.67320000000000002</v>
          </cell>
          <cell r="K363">
            <v>0.53856000000000004</v>
          </cell>
          <cell r="L363">
            <v>0.38</v>
          </cell>
        </row>
        <row r="364">
          <cell r="A364" t="str">
            <v>87-10-1679</v>
          </cell>
          <cell r="B364" t="str">
            <v>Hydrangea paniculata 'Skyfall' PBR®</v>
          </cell>
          <cell r="C364" t="str">
            <v>MP104</v>
          </cell>
          <cell r="D364" t="str">
            <v>Directly</v>
          </cell>
          <cell r="F364">
            <v>1.36</v>
          </cell>
          <cell r="G364">
            <v>1.25</v>
          </cell>
          <cell r="H364">
            <v>1.19</v>
          </cell>
          <cell r="J364">
            <v>1.6646400000000001</v>
          </cell>
          <cell r="K364">
            <v>1.53</v>
          </cell>
          <cell r="L364">
            <v>1.19</v>
          </cell>
        </row>
        <row r="365">
          <cell r="A365" t="str">
            <v>87-10-0855</v>
          </cell>
          <cell r="B365" t="str">
            <v>Hydrangea paniculata Sundae Fraise® ('Rensun'PBR) ®</v>
          </cell>
          <cell r="C365" t="str">
            <v>MP104</v>
          </cell>
          <cell r="D365" t="str">
            <v>Directly</v>
          </cell>
          <cell r="F365">
            <v>1.36</v>
          </cell>
          <cell r="G365">
            <v>1.25</v>
          </cell>
          <cell r="H365">
            <v>1.19</v>
          </cell>
          <cell r="J365">
            <v>1.6646400000000001</v>
          </cell>
          <cell r="K365">
            <v>1.53</v>
          </cell>
          <cell r="L365">
            <v>1.19</v>
          </cell>
        </row>
        <row r="366">
          <cell r="A366" t="str">
            <v>87-10-0269</v>
          </cell>
          <cell r="B366" t="str">
            <v>Hydrangea pan. 'Tardiva'</v>
          </cell>
          <cell r="C366" t="str">
            <v>MP104</v>
          </cell>
          <cell r="D366" t="str">
            <v>Directly</v>
          </cell>
          <cell r="F366">
            <v>0.55000000000000004</v>
          </cell>
          <cell r="G366">
            <v>0.44</v>
          </cell>
          <cell r="H366">
            <v>0.38</v>
          </cell>
          <cell r="J366">
            <v>0.67320000000000002</v>
          </cell>
          <cell r="K366">
            <v>0.53856000000000004</v>
          </cell>
          <cell r="L366">
            <v>0.38</v>
          </cell>
        </row>
        <row r="367">
          <cell r="A367" t="str">
            <v>87-10-0270</v>
          </cell>
          <cell r="B367" t="str">
            <v>Hydrangea pan. 'Unique'</v>
          </cell>
          <cell r="C367" t="str">
            <v>MP104</v>
          </cell>
          <cell r="D367" t="str">
            <v>Directly</v>
          </cell>
          <cell r="F367">
            <v>0.55000000000000004</v>
          </cell>
          <cell r="G367">
            <v>0.44</v>
          </cell>
          <cell r="H367">
            <v>0.38</v>
          </cell>
          <cell r="J367">
            <v>0.67320000000000002</v>
          </cell>
          <cell r="K367">
            <v>0.53856000000000004</v>
          </cell>
          <cell r="L367">
            <v>0.38</v>
          </cell>
        </row>
        <row r="368">
          <cell r="A368" t="str">
            <v>87-10-0271</v>
          </cell>
          <cell r="B368" t="str">
            <v>Hydrangea paniculata Vanille-Fraise® ('Renhy'PBR) ®</v>
          </cell>
          <cell r="C368" t="str">
            <v>MP104</v>
          </cell>
          <cell r="D368" t="str">
            <v>Directly</v>
          </cell>
          <cell r="F368">
            <v>1.36</v>
          </cell>
          <cell r="G368">
            <v>1.25</v>
          </cell>
          <cell r="H368">
            <v>1.19</v>
          </cell>
          <cell r="J368">
            <v>1.6646400000000001</v>
          </cell>
          <cell r="K368">
            <v>1.53</v>
          </cell>
          <cell r="L368">
            <v>1.19</v>
          </cell>
        </row>
        <row r="369">
          <cell r="A369" t="str">
            <v>87-10-1680</v>
          </cell>
          <cell r="B369" t="str">
            <v>Hydrangea pan. 'White Lady'</v>
          </cell>
          <cell r="C369" t="str">
            <v>MP104</v>
          </cell>
          <cell r="D369" t="str">
            <v>Directly</v>
          </cell>
          <cell r="F369">
            <v>0.55000000000000004</v>
          </cell>
          <cell r="G369">
            <v>0.44</v>
          </cell>
          <cell r="H369">
            <v>0.38</v>
          </cell>
          <cell r="J369">
            <v>0.67320000000000002</v>
          </cell>
          <cell r="K369">
            <v>0.53856000000000004</v>
          </cell>
          <cell r="L369">
            <v>0.38</v>
          </cell>
        </row>
        <row r="370">
          <cell r="A370" t="str">
            <v>87-10-0272</v>
          </cell>
          <cell r="B370" t="str">
            <v>Hydrangea pan. 'Wim's Red' PBR ®</v>
          </cell>
          <cell r="C370" t="str">
            <v>MP104</v>
          </cell>
          <cell r="D370" t="str">
            <v>Directly</v>
          </cell>
          <cell r="F370">
            <v>1.36</v>
          </cell>
          <cell r="G370">
            <v>1.25</v>
          </cell>
          <cell r="H370">
            <v>1.19</v>
          </cell>
          <cell r="J370">
            <v>1.6646400000000001</v>
          </cell>
          <cell r="K370">
            <v>1.53</v>
          </cell>
          <cell r="L370">
            <v>1.19</v>
          </cell>
        </row>
        <row r="371">
          <cell r="A371" t="str">
            <v>87-10-0283</v>
          </cell>
          <cell r="B371" t="str">
            <v>Hydrangea serr. 'Blue Deckle'</v>
          </cell>
          <cell r="C371" t="str">
            <v>MP104</v>
          </cell>
          <cell r="D371" t="str">
            <v>Directly</v>
          </cell>
          <cell r="F371">
            <v>0.55000000000000004</v>
          </cell>
          <cell r="G371">
            <v>0.44</v>
          </cell>
          <cell r="H371">
            <v>0.38</v>
          </cell>
          <cell r="J371">
            <v>0.67320000000000002</v>
          </cell>
          <cell r="K371">
            <v>0.53856000000000004</v>
          </cell>
          <cell r="L371">
            <v>0.38</v>
          </cell>
        </row>
        <row r="372">
          <cell r="A372" t="str">
            <v>87-10-0282</v>
          </cell>
          <cell r="B372" t="str">
            <v>Hydrangea serr. 'Bluebird'</v>
          </cell>
          <cell r="C372" t="str">
            <v>MP104</v>
          </cell>
          <cell r="D372" t="str">
            <v>Directly</v>
          </cell>
          <cell r="F372">
            <v>0.55000000000000004</v>
          </cell>
          <cell r="G372">
            <v>0.44</v>
          </cell>
          <cell r="H372">
            <v>0.38</v>
          </cell>
          <cell r="J372">
            <v>0.67320000000000002</v>
          </cell>
          <cell r="K372">
            <v>0.53856000000000004</v>
          </cell>
          <cell r="L372">
            <v>0.38</v>
          </cell>
        </row>
        <row r="373">
          <cell r="A373" t="str">
            <v>87-10-1430</v>
          </cell>
          <cell r="B373" t="str">
            <v>Hydrangea serr. 'Intermedia'</v>
          </cell>
          <cell r="C373" t="str">
            <v>MP104</v>
          </cell>
          <cell r="D373" t="str">
            <v>Directly</v>
          </cell>
          <cell r="F373">
            <v>0.55000000000000004</v>
          </cell>
          <cell r="G373">
            <v>0.44</v>
          </cell>
          <cell r="H373">
            <v>0.38</v>
          </cell>
          <cell r="J373">
            <v>0.67320000000000002</v>
          </cell>
          <cell r="K373">
            <v>0.53856000000000004</v>
          </cell>
          <cell r="L373">
            <v>0.38</v>
          </cell>
        </row>
        <row r="374">
          <cell r="A374" t="str">
            <v>87-10-0286</v>
          </cell>
          <cell r="B374" t="str">
            <v>Hydrangea serr. 'Preziosa'</v>
          </cell>
          <cell r="C374" t="str">
            <v>MP104</v>
          </cell>
          <cell r="D374" t="str">
            <v>Directly</v>
          </cell>
          <cell r="F374">
            <v>0.55000000000000004</v>
          </cell>
          <cell r="G374">
            <v>0.44</v>
          </cell>
          <cell r="H374">
            <v>0.38</v>
          </cell>
          <cell r="J374">
            <v>0.67320000000000002</v>
          </cell>
          <cell r="K374">
            <v>0.53856000000000004</v>
          </cell>
          <cell r="L374">
            <v>0.38</v>
          </cell>
        </row>
        <row r="375">
          <cell r="A375" t="str">
            <v>87-10-0287</v>
          </cell>
          <cell r="B375" t="str">
            <v>Hydrangea 'Veerle' PBR ®</v>
          </cell>
          <cell r="C375" t="str">
            <v>MP104</v>
          </cell>
          <cell r="D375" t="str">
            <v>Directly</v>
          </cell>
          <cell r="F375">
            <v>1.36</v>
          </cell>
          <cell r="G375">
            <v>1.25</v>
          </cell>
          <cell r="H375">
            <v>1.19</v>
          </cell>
          <cell r="J375">
            <v>1.6646400000000001</v>
          </cell>
          <cell r="K375">
            <v>1.53</v>
          </cell>
          <cell r="L375">
            <v>1.19</v>
          </cell>
        </row>
        <row r="376">
          <cell r="A376" t="str">
            <v>87-10-0288</v>
          </cell>
          <cell r="B376" t="str">
            <v>Hypericum androsaemum</v>
          </cell>
          <cell r="C376" t="str">
            <v>MP150</v>
          </cell>
          <cell r="D376" t="str">
            <v>Directly</v>
          </cell>
          <cell r="F376">
            <v>0.39</v>
          </cell>
          <cell r="G376">
            <v>0.28999999999999998</v>
          </cell>
          <cell r="H376">
            <v>0.24</v>
          </cell>
          <cell r="J376">
            <v>0.47736000000000001</v>
          </cell>
          <cell r="K376">
            <v>0.35496</v>
          </cell>
          <cell r="L376">
            <v>0.24</v>
          </cell>
        </row>
        <row r="377">
          <cell r="A377" t="str">
            <v>87-10-0292</v>
          </cell>
          <cell r="B377" t="str">
            <v>Hypericum 'Buttercup'</v>
          </cell>
          <cell r="C377" t="str">
            <v>MP150</v>
          </cell>
          <cell r="D377" t="str">
            <v>Directly</v>
          </cell>
          <cell r="F377">
            <v>0.39</v>
          </cell>
          <cell r="G377">
            <v>0.28999999999999998</v>
          </cell>
          <cell r="H377">
            <v>0.24</v>
          </cell>
          <cell r="J377">
            <v>0.47736000000000001</v>
          </cell>
          <cell r="K377">
            <v>0.35496</v>
          </cell>
          <cell r="L377">
            <v>0.24</v>
          </cell>
        </row>
        <row r="378">
          <cell r="A378" t="str">
            <v>87-10-1329</v>
          </cell>
          <cell r="B378" t="str">
            <v>Hypericum calycinum</v>
          </cell>
          <cell r="C378" t="str">
            <v>MP150</v>
          </cell>
          <cell r="D378" t="str">
            <v>Directly</v>
          </cell>
          <cell r="F378">
            <v>0.39999999999999997</v>
          </cell>
          <cell r="G378">
            <v>0.3</v>
          </cell>
          <cell r="H378">
            <v>0.25</v>
          </cell>
          <cell r="J378">
            <v>0.48959999999999992</v>
          </cell>
          <cell r="K378">
            <v>0.36719999999999997</v>
          </cell>
          <cell r="L378">
            <v>0.25</v>
          </cell>
        </row>
        <row r="379">
          <cell r="A379" t="str">
            <v>87-10-1159</v>
          </cell>
          <cell r="B379" t="str">
            <v>Hypericum dummeri 'Peter Dummer'</v>
          </cell>
          <cell r="C379" t="str">
            <v>MP150</v>
          </cell>
          <cell r="D379" t="str">
            <v>Directly</v>
          </cell>
          <cell r="F379">
            <v>0.39</v>
          </cell>
          <cell r="G379">
            <v>0.28999999999999998</v>
          </cell>
          <cell r="H379">
            <v>0.24</v>
          </cell>
          <cell r="J379">
            <v>0.47736000000000001</v>
          </cell>
          <cell r="K379">
            <v>0.35496</v>
          </cell>
          <cell r="L379">
            <v>0.24</v>
          </cell>
        </row>
        <row r="380">
          <cell r="A380" t="str">
            <v>87-10-0293</v>
          </cell>
          <cell r="B380" t="str">
            <v>Hypericum 'Hidcote'</v>
          </cell>
          <cell r="C380" t="str">
            <v>MP150</v>
          </cell>
          <cell r="D380" t="str">
            <v>Directly</v>
          </cell>
          <cell r="F380">
            <v>0.36</v>
          </cell>
          <cell r="G380">
            <v>0.26</v>
          </cell>
          <cell r="H380">
            <v>0.22</v>
          </cell>
          <cell r="J380">
            <v>0.44063999999999998</v>
          </cell>
          <cell r="K380">
            <v>0.31824000000000002</v>
          </cell>
          <cell r="L380">
            <v>0.22</v>
          </cell>
        </row>
        <row r="381">
          <cell r="A381" t="str">
            <v>87-10-0294</v>
          </cell>
          <cell r="B381" t="str">
            <v>Hypericum inod. 'Annebel'</v>
          </cell>
          <cell r="C381" t="str">
            <v>MP150</v>
          </cell>
          <cell r="D381" t="str">
            <v>Directly</v>
          </cell>
          <cell r="F381">
            <v>0.39999999999999997</v>
          </cell>
          <cell r="G381">
            <v>0.3</v>
          </cell>
          <cell r="H381">
            <v>0.25</v>
          </cell>
          <cell r="J381">
            <v>0.48959999999999992</v>
          </cell>
          <cell r="K381">
            <v>0.36719999999999997</v>
          </cell>
          <cell r="L381">
            <v>0.25</v>
          </cell>
        </row>
        <row r="382">
          <cell r="A382" t="str">
            <v>87-10-1330</v>
          </cell>
          <cell r="B382" t="str">
            <v>Hypericum inod. 'Autumn Blaze'</v>
          </cell>
          <cell r="C382" t="str">
            <v>MP150</v>
          </cell>
          <cell r="D382" t="str">
            <v>Directly</v>
          </cell>
          <cell r="F382">
            <v>0.39999999999999997</v>
          </cell>
          <cell r="G382">
            <v>0.3</v>
          </cell>
          <cell r="H382">
            <v>0.25</v>
          </cell>
          <cell r="J382">
            <v>0.48959999999999992</v>
          </cell>
          <cell r="K382">
            <v>0.36719999999999997</v>
          </cell>
          <cell r="L382">
            <v>0.25</v>
          </cell>
        </row>
        <row r="383">
          <cell r="A383" t="str">
            <v>87-10-0297</v>
          </cell>
          <cell r="B383" t="str">
            <v>Hypericum inod. 'Elstead'</v>
          </cell>
          <cell r="C383" t="str">
            <v>MP150</v>
          </cell>
          <cell r="D383" t="str">
            <v>Directly</v>
          </cell>
          <cell r="F383">
            <v>0.39999999999999997</v>
          </cell>
          <cell r="G383">
            <v>0.3</v>
          </cell>
          <cell r="H383">
            <v>0.25</v>
          </cell>
          <cell r="J383">
            <v>0.48959999999999992</v>
          </cell>
          <cell r="K383">
            <v>0.36719999999999997</v>
          </cell>
          <cell r="L383">
            <v>0.25</v>
          </cell>
        </row>
        <row r="384">
          <cell r="A384" t="str">
            <v>87-10-1331</v>
          </cell>
          <cell r="B384" t="str">
            <v>Hypericum inod. 'Excellent Flair'</v>
          </cell>
          <cell r="C384" t="str">
            <v>MP150</v>
          </cell>
          <cell r="D384" t="str">
            <v>Directly</v>
          </cell>
          <cell r="F384">
            <v>0.39999999999999997</v>
          </cell>
          <cell r="G384">
            <v>0.3</v>
          </cell>
          <cell r="H384">
            <v>0.25</v>
          </cell>
          <cell r="J384">
            <v>0.48959999999999992</v>
          </cell>
          <cell r="K384">
            <v>0.36719999999999997</v>
          </cell>
          <cell r="L384">
            <v>0.25</v>
          </cell>
        </row>
        <row r="385">
          <cell r="A385" t="str">
            <v>87-10-1332</v>
          </cell>
          <cell r="B385" t="str">
            <v>Hypericum inod. 'Orange Flair'</v>
          </cell>
          <cell r="C385" t="str">
            <v>MP150</v>
          </cell>
          <cell r="D385" t="str">
            <v>Directly</v>
          </cell>
          <cell r="F385">
            <v>0.39999999999999997</v>
          </cell>
          <cell r="G385">
            <v>0.3</v>
          </cell>
          <cell r="H385">
            <v>0.25</v>
          </cell>
          <cell r="J385">
            <v>0.48959999999999992</v>
          </cell>
          <cell r="K385">
            <v>0.36719999999999997</v>
          </cell>
          <cell r="L385">
            <v>0.25</v>
          </cell>
        </row>
        <row r="386">
          <cell r="A386" t="str">
            <v>87-10-0300</v>
          </cell>
          <cell r="B386" t="str">
            <v>Hypericum inod. 'Rheingold'</v>
          </cell>
          <cell r="C386" t="str">
            <v>MP150</v>
          </cell>
          <cell r="D386" t="str">
            <v>Directly</v>
          </cell>
          <cell r="F386">
            <v>0.39999999999999997</v>
          </cell>
          <cell r="G386">
            <v>0.3</v>
          </cell>
          <cell r="H386">
            <v>0.25</v>
          </cell>
          <cell r="J386">
            <v>0.48959999999999992</v>
          </cell>
          <cell r="K386">
            <v>0.36719999999999997</v>
          </cell>
          <cell r="L386">
            <v>0.25</v>
          </cell>
        </row>
        <row r="387">
          <cell r="A387" t="str">
            <v>87-10-0860</v>
          </cell>
          <cell r="B387" t="str">
            <v>Hypericum kalmianum 'Gemo'</v>
          </cell>
          <cell r="C387" t="str">
            <v>MP150</v>
          </cell>
          <cell r="D387" t="str">
            <v>Directly</v>
          </cell>
          <cell r="F387">
            <v>0.39999999999999997</v>
          </cell>
          <cell r="G387">
            <v>0.3</v>
          </cell>
          <cell r="H387">
            <v>0.25</v>
          </cell>
          <cell r="J387">
            <v>0.48959999999999992</v>
          </cell>
          <cell r="K387">
            <v>0.36719999999999997</v>
          </cell>
          <cell r="L387">
            <v>0.25</v>
          </cell>
        </row>
        <row r="388">
          <cell r="A388" t="str">
            <v>87-10-0303</v>
          </cell>
          <cell r="B388" t="str">
            <v>Hypericum moserianum</v>
          </cell>
          <cell r="C388" t="str">
            <v>MP150</v>
          </cell>
          <cell r="D388" t="str">
            <v>Directly</v>
          </cell>
          <cell r="F388">
            <v>0.39999999999999997</v>
          </cell>
          <cell r="G388">
            <v>0.3</v>
          </cell>
          <cell r="H388">
            <v>0.25</v>
          </cell>
          <cell r="J388">
            <v>0.48959999999999992</v>
          </cell>
          <cell r="K388">
            <v>0.36719999999999997</v>
          </cell>
          <cell r="L388">
            <v>0.25</v>
          </cell>
        </row>
        <row r="389">
          <cell r="A389" t="str">
            <v>87-10-0304</v>
          </cell>
          <cell r="B389" t="str">
            <v>Hypericum moserianum 'Tricolor'</v>
          </cell>
          <cell r="C389" t="str">
            <v>MP150</v>
          </cell>
          <cell r="D389" t="str">
            <v>Directly</v>
          </cell>
          <cell r="F389">
            <v>0.52</v>
          </cell>
          <cell r="G389">
            <v>0.41</v>
          </cell>
          <cell r="H389">
            <v>0.35</v>
          </cell>
          <cell r="J389">
            <v>0.63648000000000005</v>
          </cell>
          <cell r="K389">
            <v>0.50183999999999995</v>
          </cell>
          <cell r="L389">
            <v>0.35</v>
          </cell>
        </row>
        <row r="390">
          <cell r="A390" t="str">
            <v>87-10-1587</v>
          </cell>
          <cell r="B390" t="str">
            <v>Ilex crenata 'Golden Rock' PBR ®</v>
          </cell>
          <cell r="C390" t="str">
            <v>MP150</v>
          </cell>
          <cell r="D390" t="str">
            <v>Directly</v>
          </cell>
          <cell r="F390">
            <v>1.08</v>
          </cell>
          <cell r="G390">
            <v>0.97</v>
          </cell>
          <cell r="H390">
            <v>0.91</v>
          </cell>
          <cell r="J390">
            <v>1.32192</v>
          </cell>
          <cell r="K390">
            <v>1.1872799999999999</v>
          </cell>
          <cell r="L390">
            <v>0.91</v>
          </cell>
        </row>
        <row r="391">
          <cell r="A391" t="str">
            <v>87-10-1589</v>
          </cell>
          <cell r="B391" t="str">
            <v>Ilex crenata 'Convexa'</v>
          </cell>
          <cell r="C391" t="str">
            <v>MP150</v>
          </cell>
          <cell r="D391" t="str">
            <v>Directly</v>
          </cell>
          <cell r="F391">
            <v>0.43</v>
          </cell>
          <cell r="G391">
            <v>0.32</v>
          </cell>
          <cell r="H391">
            <v>0.27</v>
          </cell>
          <cell r="J391">
            <v>0.52632000000000001</v>
          </cell>
          <cell r="K391">
            <v>0.39168000000000003</v>
          </cell>
          <cell r="L391">
            <v>0.27</v>
          </cell>
        </row>
        <row r="392">
          <cell r="A392" t="str">
            <v>87-10-1590</v>
          </cell>
          <cell r="B392" t="str">
            <v>Ilex crenata 'Samuria'PBR ®</v>
          </cell>
          <cell r="C392" t="str">
            <v>MP150</v>
          </cell>
          <cell r="D392" t="str">
            <v>Directly</v>
          </cell>
          <cell r="F392">
            <v>0.98000000000000009</v>
          </cell>
          <cell r="G392">
            <v>0.87</v>
          </cell>
          <cell r="H392">
            <v>0.81</v>
          </cell>
          <cell r="J392">
            <v>1.1995200000000001</v>
          </cell>
          <cell r="K392">
            <v>1.06488</v>
          </cell>
          <cell r="L392">
            <v>0.81</v>
          </cell>
        </row>
        <row r="393">
          <cell r="A393" t="str">
            <v>87-10-1496</v>
          </cell>
          <cell r="B393" t="str">
            <v>Ilex crenata 'Shogun' PBR ®</v>
          </cell>
          <cell r="C393" t="str">
            <v>MP150</v>
          </cell>
          <cell r="D393" t="str">
            <v>Directly</v>
          </cell>
          <cell r="F393">
            <v>0.98000000000000009</v>
          </cell>
          <cell r="G393">
            <v>0.87</v>
          </cell>
          <cell r="H393">
            <v>0.81</v>
          </cell>
          <cell r="J393">
            <v>1.1995200000000001</v>
          </cell>
          <cell r="K393">
            <v>1.06488</v>
          </cell>
          <cell r="L393">
            <v>0.81</v>
          </cell>
        </row>
        <row r="394">
          <cell r="A394" t="str">
            <v>87-10-1160</v>
          </cell>
          <cell r="B394" t="str">
            <v>Ilex meserveae 'Blue Euro' PBR ®</v>
          </cell>
          <cell r="C394" t="str">
            <v>MP104</v>
          </cell>
          <cell r="D394" t="str">
            <v>Directly</v>
          </cell>
          <cell r="F394">
            <v>1.22</v>
          </cell>
          <cell r="G394">
            <v>1.1100000000000001</v>
          </cell>
          <cell r="H394">
            <v>1.05</v>
          </cell>
          <cell r="J394">
            <v>1.4932799999999999</v>
          </cell>
          <cell r="K394">
            <v>1.3586400000000001</v>
          </cell>
          <cell r="L394">
            <v>1.05</v>
          </cell>
        </row>
        <row r="395">
          <cell r="A395" t="str">
            <v>87-10-1333</v>
          </cell>
          <cell r="B395" t="str">
            <v>Ilex meserveae 'Blue Prince'</v>
          </cell>
          <cell r="C395" t="str">
            <v>MP104</v>
          </cell>
          <cell r="D395" t="str">
            <v>Directly</v>
          </cell>
          <cell r="F395">
            <v>0.63</v>
          </cell>
          <cell r="G395">
            <v>0.52</v>
          </cell>
          <cell r="H395">
            <v>0.46</v>
          </cell>
          <cell r="J395">
            <v>0.77112000000000003</v>
          </cell>
          <cell r="K395">
            <v>0.63648000000000005</v>
          </cell>
          <cell r="L395">
            <v>0.46</v>
          </cell>
        </row>
        <row r="396">
          <cell r="A396" t="str">
            <v>87-10-1161</v>
          </cell>
          <cell r="B396" t="str">
            <v>Ilex meserveae 'Blue Princess'</v>
          </cell>
          <cell r="C396" t="str">
            <v>MP104</v>
          </cell>
          <cell r="D396" t="str">
            <v>Directly</v>
          </cell>
          <cell r="F396">
            <v>0.63</v>
          </cell>
          <cell r="G396">
            <v>0.52</v>
          </cell>
          <cell r="H396">
            <v>0.46</v>
          </cell>
          <cell r="J396">
            <v>0.77112000000000003</v>
          </cell>
          <cell r="K396">
            <v>0.63648000000000005</v>
          </cell>
          <cell r="L396">
            <v>0.46</v>
          </cell>
        </row>
        <row r="397">
          <cell r="A397" t="str">
            <v>87-10-1334</v>
          </cell>
          <cell r="B397" t="str">
            <v>Ilex meserveae 'Heckenfee' PBR ®</v>
          </cell>
          <cell r="C397" t="str">
            <v>MP104</v>
          </cell>
          <cell r="D397" t="str">
            <v>WEEK 26</v>
          </cell>
          <cell r="F397">
            <v>1.29</v>
          </cell>
          <cell r="G397">
            <v>1.18</v>
          </cell>
          <cell r="H397">
            <v>1.1200000000000001</v>
          </cell>
          <cell r="J397">
            <v>1.5789600000000001</v>
          </cell>
          <cell r="K397">
            <v>1.44432</v>
          </cell>
          <cell r="L397">
            <v>1.1200000000000001</v>
          </cell>
        </row>
        <row r="398">
          <cell r="A398" t="str">
            <v>87-10-1335</v>
          </cell>
          <cell r="B398" t="str">
            <v>Ilex meserveae 'Heckenpracht' PBR ®</v>
          </cell>
          <cell r="C398" t="str">
            <v>MP104</v>
          </cell>
          <cell r="D398" t="str">
            <v>WEEK 26</v>
          </cell>
          <cell r="F398">
            <v>1.29</v>
          </cell>
          <cell r="G398">
            <v>1.18</v>
          </cell>
          <cell r="H398">
            <v>1.1200000000000001</v>
          </cell>
          <cell r="J398">
            <v>1.5789600000000001</v>
          </cell>
          <cell r="K398">
            <v>1.44432</v>
          </cell>
          <cell r="L398">
            <v>1.1200000000000001</v>
          </cell>
        </row>
        <row r="399">
          <cell r="A399" t="str">
            <v>87-10-1336</v>
          </cell>
          <cell r="B399" t="str">
            <v>Ilex meserveae 'Heckenstar' PBR ®</v>
          </cell>
          <cell r="C399" t="str">
            <v>MP104</v>
          </cell>
          <cell r="D399" t="str">
            <v>WEEK 26</v>
          </cell>
          <cell r="F399">
            <v>1.29</v>
          </cell>
          <cell r="G399">
            <v>1.18</v>
          </cell>
          <cell r="H399">
            <v>1.1200000000000001</v>
          </cell>
          <cell r="J399">
            <v>1.5789600000000001</v>
          </cell>
          <cell r="K399">
            <v>1.44432</v>
          </cell>
          <cell r="L399">
            <v>1.1200000000000001</v>
          </cell>
        </row>
        <row r="400">
          <cell r="A400" t="str">
            <v>87-10-1337</v>
          </cell>
          <cell r="B400" t="str">
            <v>Kerria japonica 'Golden Guinea'</v>
          </cell>
          <cell r="C400" t="str">
            <v>MP150</v>
          </cell>
          <cell r="D400" t="str">
            <v>Directly</v>
          </cell>
          <cell r="F400">
            <v>0.52</v>
          </cell>
          <cell r="G400">
            <v>0.41</v>
          </cell>
          <cell r="H400">
            <v>0.35</v>
          </cell>
          <cell r="J400">
            <v>0.63648000000000005</v>
          </cell>
          <cell r="K400">
            <v>0.50183999999999995</v>
          </cell>
          <cell r="L400">
            <v>0.35</v>
          </cell>
        </row>
        <row r="401">
          <cell r="A401" t="str">
            <v>87-10-1162</v>
          </cell>
          <cell r="B401" t="str">
            <v>Kerria japonica 'Picta'</v>
          </cell>
          <cell r="C401" t="str">
            <v>MP150</v>
          </cell>
          <cell r="D401" t="str">
            <v>Directly</v>
          </cell>
          <cell r="F401">
            <v>0.52</v>
          </cell>
          <cell r="G401">
            <v>0.41</v>
          </cell>
          <cell r="H401">
            <v>0.35</v>
          </cell>
          <cell r="J401">
            <v>0.63648000000000005</v>
          </cell>
          <cell r="K401">
            <v>0.50183999999999995</v>
          </cell>
          <cell r="L401">
            <v>0.35</v>
          </cell>
        </row>
        <row r="402">
          <cell r="A402" t="str">
            <v>87-10-1338</v>
          </cell>
          <cell r="B402" t="str">
            <v>Kerria japonica 'Pleniflora'</v>
          </cell>
          <cell r="C402" t="str">
            <v>MP150</v>
          </cell>
          <cell r="D402" t="str">
            <v>Directly</v>
          </cell>
          <cell r="F402">
            <v>0.52</v>
          </cell>
          <cell r="G402">
            <v>0.41</v>
          </cell>
          <cell r="H402">
            <v>0.35</v>
          </cell>
          <cell r="J402">
            <v>0.63648000000000005</v>
          </cell>
          <cell r="K402">
            <v>0.50183999999999995</v>
          </cell>
          <cell r="L402">
            <v>0.35</v>
          </cell>
        </row>
        <row r="403">
          <cell r="A403" t="str">
            <v>87-10-0864</v>
          </cell>
          <cell r="B403" t="str">
            <v>Kolkwitzia amabilis</v>
          </cell>
          <cell r="C403" t="str">
            <v>MP150</v>
          </cell>
          <cell r="D403" t="str">
            <v>Directly</v>
          </cell>
          <cell r="F403">
            <v>0.63</v>
          </cell>
          <cell r="G403">
            <v>0.52</v>
          </cell>
          <cell r="H403">
            <v>0.46</v>
          </cell>
          <cell r="J403">
            <v>0.77112000000000003</v>
          </cell>
          <cell r="K403">
            <v>0.63648000000000005</v>
          </cell>
          <cell r="L403">
            <v>0.46</v>
          </cell>
        </row>
        <row r="404">
          <cell r="A404" t="str">
            <v>87-10-0865</v>
          </cell>
          <cell r="B404" t="str">
            <v>Kolkwitzia amabilis 'Pink Cloud'</v>
          </cell>
          <cell r="C404" t="str">
            <v>MP150</v>
          </cell>
          <cell r="D404" t="str">
            <v>Directly</v>
          </cell>
          <cell r="F404">
            <v>0.63</v>
          </cell>
          <cell r="G404">
            <v>0.52</v>
          </cell>
          <cell r="H404">
            <v>0.46</v>
          </cell>
          <cell r="J404">
            <v>0.77112000000000003</v>
          </cell>
          <cell r="K404">
            <v>0.63648000000000005</v>
          </cell>
          <cell r="L404">
            <v>0.46</v>
          </cell>
        </row>
        <row r="405">
          <cell r="A405" t="str">
            <v>87-10-1119</v>
          </cell>
          <cell r="B405" t="str">
            <v>Lavandula ang. 'Alba'</v>
          </cell>
          <cell r="C405" t="str">
            <v>MP150</v>
          </cell>
          <cell r="D405" t="str">
            <v>week 20</v>
          </cell>
          <cell r="F405">
            <v>0.43</v>
          </cell>
          <cell r="G405">
            <v>0.32</v>
          </cell>
          <cell r="H405">
            <v>0.27</v>
          </cell>
          <cell r="J405">
            <v>0.52632000000000001</v>
          </cell>
          <cell r="K405">
            <v>0.39168000000000003</v>
          </cell>
          <cell r="L405">
            <v>0.27</v>
          </cell>
        </row>
        <row r="406">
          <cell r="A406" t="str">
            <v>87-10-0314</v>
          </cell>
          <cell r="B406" t="str">
            <v>Lavandula ang. 'Dwarf Blue'</v>
          </cell>
          <cell r="C406" t="str">
            <v>MP150</v>
          </cell>
          <cell r="D406" t="str">
            <v>week 20</v>
          </cell>
          <cell r="F406">
            <v>0.43</v>
          </cell>
          <cell r="G406">
            <v>0.32</v>
          </cell>
          <cell r="H406">
            <v>0.27</v>
          </cell>
          <cell r="J406">
            <v>0.52632000000000001</v>
          </cell>
          <cell r="K406">
            <v>0.39168000000000003</v>
          </cell>
          <cell r="L406">
            <v>0.27</v>
          </cell>
        </row>
        <row r="407">
          <cell r="A407" t="str">
            <v>87-10-0315</v>
          </cell>
          <cell r="B407" t="str">
            <v>Lavandula ang. 'Hidcote'</v>
          </cell>
          <cell r="C407" t="str">
            <v>MP150</v>
          </cell>
          <cell r="D407" t="str">
            <v>Directly</v>
          </cell>
          <cell r="F407">
            <v>0.43</v>
          </cell>
          <cell r="G407">
            <v>0.32</v>
          </cell>
          <cell r="H407">
            <v>0.27</v>
          </cell>
          <cell r="J407">
            <v>0.52632000000000001</v>
          </cell>
          <cell r="K407">
            <v>0.39168000000000003</v>
          </cell>
          <cell r="L407">
            <v>0.27</v>
          </cell>
        </row>
        <row r="408">
          <cell r="A408" t="str">
            <v>87-10-0316</v>
          </cell>
          <cell r="B408" t="str">
            <v>Lavandula ang. 'Munstead'</v>
          </cell>
          <cell r="C408" t="str">
            <v>MP150</v>
          </cell>
          <cell r="D408" t="str">
            <v>Directly</v>
          </cell>
          <cell r="F408">
            <v>0.43</v>
          </cell>
          <cell r="G408">
            <v>0.32</v>
          </cell>
          <cell r="H408">
            <v>0.27</v>
          </cell>
          <cell r="J408">
            <v>0.52632000000000001</v>
          </cell>
          <cell r="K408">
            <v>0.39168000000000003</v>
          </cell>
          <cell r="L408">
            <v>0.27</v>
          </cell>
        </row>
        <row r="409">
          <cell r="A409" t="str">
            <v>87-10-1681</v>
          </cell>
          <cell r="B409" t="str">
            <v>Lavandula angustifolia Platinum Blonde ('Momparler'PBR) ®</v>
          </cell>
          <cell r="C409" t="str">
            <v>MP150</v>
          </cell>
          <cell r="D409" t="str">
            <v>Directly</v>
          </cell>
          <cell r="F409">
            <v>0.94000000000000006</v>
          </cell>
          <cell r="G409">
            <v>0.83</v>
          </cell>
          <cell r="H409">
            <v>0.77</v>
          </cell>
          <cell r="J409">
            <v>1.15056</v>
          </cell>
          <cell r="K409">
            <v>1.0159199999999999</v>
          </cell>
          <cell r="L409">
            <v>0.77</v>
          </cell>
        </row>
        <row r="410">
          <cell r="A410" t="str">
            <v>87-10-1273</v>
          </cell>
          <cell r="B410" t="str">
            <v>Lavandula ang. 'Rosea'</v>
          </cell>
          <cell r="C410" t="str">
            <v>MP150</v>
          </cell>
          <cell r="D410" t="str">
            <v>week 20</v>
          </cell>
          <cell r="F410">
            <v>0.43</v>
          </cell>
          <cell r="G410">
            <v>0.32</v>
          </cell>
          <cell r="H410">
            <v>0.27</v>
          </cell>
          <cell r="J410">
            <v>0.52632000000000001</v>
          </cell>
          <cell r="K410">
            <v>0.39168000000000003</v>
          </cell>
          <cell r="L410">
            <v>0.27</v>
          </cell>
        </row>
        <row r="411">
          <cell r="A411" t="str">
            <v>87-10-1682</v>
          </cell>
          <cell r="B411" t="str">
            <v>Lavendula int. 'Grosso'</v>
          </cell>
          <cell r="C411" t="str">
            <v>MP150</v>
          </cell>
          <cell r="D411" t="str">
            <v>Directly</v>
          </cell>
          <cell r="F411">
            <v>0.43</v>
          </cell>
          <cell r="G411">
            <v>0.32</v>
          </cell>
          <cell r="H411">
            <v>0.27</v>
          </cell>
          <cell r="J411">
            <v>0.52632000000000001</v>
          </cell>
          <cell r="K411">
            <v>0.39168000000000003</v>
          </cell>
          <cell r="L411">
            <v>0.27</v>
          </cell>
        </row>
        <row r="412">
          <cell r="A412" t="str">
            <v>87-10-1280</v>
          </cell>
          <cell r="B412" t="str">
            <v>Lavandula intermedia Phenomenal ('Niko'PBR) ®</v>
          </cell>
          <cell r="C412" t="str">
            <v>MP150</v>
          </cell>
          <cell r="D412" t="str">
            <v>Directly</v>
          </cell>
          <cell r="F412">
            <v>0.94000000000000006</v>
          </cell>
          <cell r="G412">
            <v>0.83</v>
          </cell>
          <cell r="H412">
            <v>0.77</v>
          </cell>
          <cell r="J412">
            <v>1.15056</v>
          </cell>
          <cell r="K412">
            <v>1.0159199999999999</v>
          </cell>
          <cell r="L412">
            <v>0.77</v>
          </cell>
        </row>
        <row r="413">
          <cell r="A413" t="str">
            <v>87-10-1163</v>
          </cell>
          <cell r="B413" t="str">
            <v>Ligustrum ibota 'Musli' PBR ®</v>
          </cell>
          <cell r="C413" t="str">
            <v>MP150</v>
          </cell>
          <cell r="D413" t="str">
            <v>Directly</v>
          </cell>
          <cell r="F413">
            <v>1.01</v>
          </cell>
          <cell r="G413">
            <v>0.9</v>
          </cell>
          <cell r="H413">
            <v>0.84</v>
          </cell>
          <cell r="J413">
            <v>1.23624</v>
          </cell>
          <cell r="K413">
            <v>1.1016000000000001</v>
          </cell>
          <cell r="L413">
            <v>0.84</v>
          </cell>
        </row>
        <row r="414">
          <cell r="A414" t="str">
            <v>87-10-1339</v>
          </cell>
          <cell r="B414" t="str">
            <v>Ligustrum lucidum</v>
          </cell>
          <cell r="C414" t="str">
            <v>MP150</v>
          </cell>
          <cell r="D414" t="str">
            <v>Directly</v>
          </cell>
          <cell r="F414">
            <v>0.56000000000000005</v>
          </cell>
          <cell r="G414">
            <v>0.45</v>
          </cell>
          <cell r="H414">
            <v>0.39</v>
          </cell>
          <cell r="J414">
            <v>0.68544000000000005</v>
          </cell>
          <cell r="K414">
            <v>0.55080000000000007</v>
          </cell>
          <cell r="L414">
            <v>0.39</v>
          </cell>
        </row>
        <row r="415">
          <cell r="A415" t="str">
            <v>87-10-1340</v>
          </cell>
          <cell r="B415" t="str">
            <v>Ligustrum ovalifolium</v>
          </cell>
          <cell r="C415" t="str">
            <v>MP150</v>
          </cell>
          <cell r="D415" t="str">
            <v>Directly</v>
          </cell>
          <cell r="F415">
            <v>0.48</v>
          </cell>
          <cell r="G415">
            <v>0.37</v>
          </cell>
          <cell r="H415">
            <v>0.31</v>
          </cell>
          <cell r="J415">
            <v>0.58751999999999993</v>
          </cell>
          <cell r="K415">
            <v>0.45288</v>
          </cell>
          <cell r="L415">
            <v>0.31</v>
          </cell>
        </row>
        <row r="416">
          <cell r="A416" t="str">
            <v>87-10-1341</v>
          </cell>
          <cell r="B416" t="str">
            <v>Ligustrum oval. 'Argenteum'</v>
          </cell>
          <cell r="C416" t="str">
            <v>MP150</v>
          </cell>
          <cell r="D416" t="str">
            <v>Directly</v>
          </cell>
          <cell r="F416">
            <v>0.48</v>
          </cell>
          <cell r="G416">
            <v>0.37</v>
          </cell>
          <cell r="H416">
            <v>0.31</v>
          </cell>
          <cell r="J416">
            <v>0.58751999999999993</v>
          </cell>
          <cell r="K416">
            <v>0.45288</v>
          </cell>
          <cell r="L416">
            <v>0.31</v>
          </cell>
        </row>
        <row r="417">
          <cell r="A417" t="str">
            <v>87-10-1342</v>
          </cell>
          <cell r="B417" t="str">
            <v>Ligustrum oval. 'Aureum'</v>
          </cell>
          <cell r="C417" t="str">
            <v>MP150</v>
          </cell>
          <cell r="D417" t="str">
            <v>Directly</v>
          </cell>
          <cell r="F417">
            <v>0.48</v>
          </cell>
          <cell r="G417">
            <v>0.37</v>
          </cell>
          <cell r="H417">
            <v>0.31</v>
          </cell>
          <cell r="J417">
            <v>0.58751999999999993</v>
          </cell>
          <cell r="K417">
            <v>0.45288</v>
          </cell>
          <cell r="L417">
            <v>0.31</v>
          </cell>
        </row>
        <row r="418">
          <cell r="A418" t="str">
            <v>87-10-1164</v>
          </cell>
          <cell r="B418" t="str">
            <v>Ligustrum oval. 'Green Diamond' PBR ®</v>
          </cell>
          <cell r="C418" t="str">
            <v>MP150</v>
          </cell>
          <cell r="D418" t="str">
            <v>Directly</v>
          </cell>
          <cell r="F418">
            <v>0.94000000000000006</v>
          </cell>
          <cell r="G418">
            <v>0.83</v>
          </cell>
          <cell r="H418">
            <v>0.77</v>
          </cell>
          <cell r="J418">
            <v>1.15056</v>
          </cell>
          <cell r="K418">
            <v>1.0159199999999999</v>
          </cell>
          <cell r="L418">
            <v>0.77</v>
          </cell>
        </row>
        <row r="419">
          <cell r="A419" t="str">
            <v>87-10-0325</v>
          </cell>
          <cell r="B419" t="str">
            <v>Ligustrum quihoui</v>
          </cell>
          <cell r="C419" t="str">
            <v>MP144</v>
          </cell>
          <cell r="D419" t="str">
            <v>Directly</v>
          </cell>
          <cell r="F419">
            <v>0.52</v>
          </cell>
          <cell r="G419">
            <v>0.41</v>
          </cell>
          <cell r="H419">
            <v>0.35</v>
          </cell>
          <cell r="J419">
            <v>0.63648000000000005</v>
          </cell>
          <cell r="K419">
            <v>0.50183999999999995</v>
          </cell>
          <cell r="L419">
            <v>0.35</v>
          </cell>
        </row>
        <row r="420">
          <cell r="A420" t="str">
            <v>87-10-1343</v>
          </cell>
          <cell r="B420" t="str">
            <v>Ligustrum 'Vicaryi'</v>
          </cell>
          <cell r="C420" t="str">
            <v>MP150</v>
          </cell>
          <cell r="D420" t="str">
            <v>Directly</v>
          </cell>
          <cell r="F420">
            <v>0.52</v>
          </cell>
          <cell r="G420">
            <v>0.41</v>
          </cell>
          <cell r="H420">
            <v>0.35</v>
          </cell>
          <cell r="J420">
            <v>0.63648000000000005</v>
          </cell>
          <cell r="K420">
            <v>0.50183999999999995</v>
          </cell>
          <cell r="L420">
            <v>0.35</v>
          </cell>
        </row>
        <row r="421">
          <cell r="A421" t="str">
            <v>87-10-1232</v>
          </cell>
          <cell r="B421" t="str">
            <v>Ligustrum vulgare</v>
          </cell>
          <cell r="C421" t="str">
            <v>MP150</v>
          </cell>
          <cell r="D421" t="str">
            <v>Directly</v>
          </cell>
          <cell r="F421">
            <v>0.48</v>
          </cell>
          <cell r="G421">
            <v>0.37</v>
          </cell>
          <cell r="H421">
            <v>0.31</v>
          </cell>
          <cell r="J421">
            <v>0.58751999999999993</v>
          </cell>
          <cell r="K421">
            <v>0.45288</v>
          </cell>
          <cell r="L421">
            <v>0.31</v>
          </cell>
        </row>
        <row r="422">
          <cell r="A422" t="str">
            <v>87-10-1344</v>
          </cell>
          <cell r="B422" t="str">
            <v>Ligustrum vulg. 'Atrovirens'</v>
          </cell>
          <cell r="C422" t="str">
            <v>MP150</v>
          </cell>
          <cell r="D422" t="str">
            <v>Directly</v>
          </cell>
          <cell r="F422">
            <v>0.48</v>
          </cell>
          <cell r="G422">
            <v>0.37</v>
          </cell>
          <cell r="H422">
            <v>0.31</v>
          </cell>
          <cell r="J422">
            <v>0.58751999999999993</v>
          </cell>
          <cell r="K422">
            <v>0.45288</v>
          </cell>
          <cell r="L422">
            <v>0.31</v>
          </cell>
        </row>
        <row r="423">
          <cell r="A423" t="str">
            <v>87-10-1345</v>
          </cell>
          <cell r="B423" t="str">
            <v>Ligustrum vulg. 'Lodense'</v>
          </cell>
          <cell r="C423" t="str">
            <v>MP150</v>
          </cell>
          <cell r="D423" t="str">
            <v>Directly</v>
          </cell>
          <cell r="F423">
            <v>0.52</v>
          </cell>
          <cell r="G423">
            <v>0.41</v>
          </cell>
          <cell r="H423">
            <v>0.35</v>
          </cell>
          <cell r="J423">
            <v>0.63648000000000005</v>
          </cell>
          <cell r="K423">
            <v>0.50183999999999995</v>
          </cell>
          <cell r="L423">
            <v>0.35</v>
          </cell>
        </row>
        <row r="424">
          <cell r="A424" t="str">
            <v>87-10-1346</v>
          </cell>
          <cell r="B424" t="str">
            <v>Lonicera nit. 'Baggesen's Gold'</v>
          </cell>
          <cell r="C424" t="str">
            <v>MP150</v>
          </cell>
          <cell r="D424" t="str">
            <v>Directly</v>
          </cell>
          <cell r="F424">
            <v>0.39</v>
          </cell>
          <cell r="G424">
            <v>0.28999999999999998</v>
          </cell>
          <cell r="H424">
            <v>0.24</v>
          </cell>
          <cell r="J424">
            <v>0.47736000000000001</v>
          </cell>
          <cell r="K424">
            <v>0.35496</v>
          </cell>
          <cell r="L424">
            <v>0.24</v>
          </cell>
        </row>
        <row r="425">
          <cell r="A425" t="str">
            <v>87-10-1006</v>
          </cell>
          <cell r="B425" t="str">
            <v>Lonicera nit. 'Elegant'</v>
          </cell>
          <cell r="C425" t="str">
            <v>MP150</v>
          </cell>
          <cell r="D425" t="str">
            <v>Directly</v>
          </cell>
          <cell r="F425">
            <v>0.33999999999999997</v>
          </cell>
          <cell r="G425">
            <v>0.25</v>
          </cell>
          <cell r="H425">
            <v>0.21</v>
          </cell>
          <cell r="J425">
            <v>0.41615999999999997</v>
          </cell>
          <cell r="K425">
            <v>0.30599999999999999</v>
          </cell>
          <cell r="L425">
            <v>0.21</v>
          </cell>
        </row>
        <row r="426">
          <cell r="A426" t="str">
            <v>87-10-1007</v>
          </cell>
          <cell r="B426" t="str">
            <v>Lonicera nit. 'Hohenheim. Findling'</v>
          </cell>
          <cell r="C426" t="str">
            <v>MP150</v>
          </cell>
          <cell r="D426" t="str">
            <v>Directly</v>
          </cell>
          <cell r="F426">
            <v>0.33999999999999997</v>
          </cell>
          <cell r="G426">
            <v>0.25</v>
          </cell>
          <cell r="H426">
            <v>0.21</v>
          </cell>
          <cell r="J426">
            <v>0.41615999999999997</v>
          </cell>
          <cell r="K426">
            <v>0.30599999999999999</v>
          </cell>
          <cell r="L426">
            <v>0.21</v>
          </cell>
        </row>
        <row r="427">
          <cell r="A427" t="str">
            <v>87-10-0333</v>
          </cell>
          <cell r="B427" t="str">
            <v>Lonicera nit. 'Lemon Beauty'</v>
          </cell>
          <cell r="C427" t="str">
            <v>MP150</v>
          </cell>
          <cell r="D427" t="str">
            <v>Directly</v>
          </cell>
          <cell r="F427">
            <v>0.39999999999999997</v>
          </cell>
          <cell r="G427">
            <v>0.3</v>
          </cell>
          <cell r="H427">
            <v>0.25</v>
          </cell>
          <cell r="J427">
            <v>0.48959999999999992</v>
          </cell>
          <cell r="K427">
            <v>0.36719999999999997</v>
          </cell>
          <cell r="L427">
            <v>0.25</v>
          </cell>
        </row>
        <row r="428">
          <cell r="A428" t="str">
            <v>87-10-1008</v>
          </cell>
          <cell r="B428" t="str">
            <v>Lonicera nit. 'Maigrün'</v>
          </cell>
          <cell r="C428" t="str">
            <v>MP150</v>
          </cell>
          <cell r="D428" t="str">
            <v>Directly</v>
          </cell>
          <cell r="F428">
            <v>0.33999999999999997</v>
          </cell>
          <cell r="G428">
            <v>0.25</v>
          </cell>
          <cell r="H428">
            <v>0.21</v>
          </cell>
          <cell r="J428">
            <v>0.41615999999999997</v>
          </cell>
          <cell r="K428">
            <v>0.30599999999999999</v>
          </cell>
          <cell r="L428">
            <v>0.21</v>
          </cell>
        </row>
        <row r="429">
          <cell r="A429" t="str">
            <v>87-10-1009</v>
          </cell>
          <cell r="B429" t="str">
            <v>Lonicera pileata</v>
          </cell>
          <cell r="C429" t="str">
            <v>MP150</v>
          </cell>
          <cell r="D429" t="str">
            <v>Directly</v>
          </cell>
          <cell r="F429">
            <v>0.33999999999999997</v>
          </cell>
          <cell r="G429">
            <v>0.25</v>
          </cell>
          <cell r="H429">
            <v>0.21</v>
          </cell>
          <cell r="J429">
            <v>0.41615999999999997</v>
          </cell>
          <cell r="K429">
            <v>0.30599999999999999</v>
          </cell>
          <cell r="L429">
            <v>0.21</v>
          </cell>
        </row>
        <row r="430">
          <cell r="A430" t="str">
            <v>87-10-1010</v>
          </cell>
          <cell r="B430" t="str">
            <v>Lonicera pileata 'Moss Green'</v>
          </cell>
          <cell r="C430" t="str">
            <v>MP150</v>
          </cell>
          <cell r="D430" t="str">
            <v>Directly</v>
          </cell>
          <cell r="F430">
            <v>0.33999999999999997</v>
          </cell>
          <cell r="G430">
            <v>0.25</v>
          </cell>
          <cell r="H430">
            <v>0.21</v>
          </cell>
          <cell r="J430">
            <v>0.41615999999999997</v>
          </cell>
          <cell r="K430">
            <v>0.30599999999999999</v>
          </cell>
          <cell r="L430">
            <v>0.21</v>
          </cell>
        </row>
        <row r="431">
          <cell r="A431" t="str">
            <v>87-10-0869</v>
          </cell>
          <cell r="B431" t="str">
            <v>Magnolia 'Betty'</v>
          </cell>
          <cell r="C431" t="str">
            <v>MP66</v>
          </cell>
          <cell r="D431" t="str">
            <v>Directly</v>
          </cell>
          <cell r="F431">
            <v>1.01</v>
          </cell>
          <cell r="G431">
            <v>0.9</v>
          </cell>
          <cell r="H431">
            <v>0.84</v>
          </cell>
          <cell r="J431">
            <v>1.23624</v>
          </cell>
          <cell r="K431">
            <v>1.1016000000000001</v>
          </cell>
          <cell r="L431">
            <v>0.84</v>
          </cell>
        </row>
        <row r="432">
          <cell r="A432" t="str">
            <v>87-10-0870</v>
          </cell>
          <cell r="B432" t="str">
            <v>Magnolia 'Galaxy'</v>
          </cell>
          <cell r="C432" t="str">
            <v>MP66</v>
          </cell>
          <cell r="D432" t="str">
            <v>Directly</v>
          </cell>
          <cell r="F432">
            <v>1.01</v>
          </cell>
          <cell r="G432">
            <v>0.9</v>
          </cell>
          <cell r="H432">
            <v>0.84</v>
          </cell>
          <cell r="J432">
            <v>1.23624</v>
          </cell>
          <cell r="K432">
            <v>1.1016000000000001</v>
          </cell>
          <cell r="L432">
            <v>0.84</v>
          </cell>
        </row>
        <row r="433">
          <cell r="A433" t="str">
            <v>87-10-0871</v>
          </cell>
          <cell r="B433" t="str">
            <v>Magnolia 'George Henry Kern'</v>
          </cell>
          <cell r="C433" t="str">
            <v>MP66</v>
          </cell>
          <cell r="D433" t="str">
            <v>Directly</v>
          </cell>
          <cell r="F433">
            <v>1.01</v>
          </cell>
          <cell r="G433">
            <v>0.9</v>
          </cell>
          <cell r="H433">
            <v>0.84</v>
          </cell>
          <cell r="J433">
            <v>1.23624</v>
          </cell>
          <cell r="K433">
            <v>1.1016000000000001</v>
          </cell>
          <cell r="L433">
            <v>0.84</v>
          </cell>
        </row>
        <row r="434">
          <cell r="A434" t="str">
            <v>87-10-1011</v>
          </cell>
          <cell r="B434" t="str">
            <v>Magnolia 'Heaven Scent'</v>
          </cell>
          <cell r="C434" t="str">
            <v>MP66</v>
          </cell>
          <cell r="D434" t="str">
            <v>Directly</v>
          </cell>
          <cell r="F434">
            <v>1.01</v>
          </cell>
          <cell r="G434">
            <v>0.9</v>
          </cell>
          <cell r="H434">
            <v>0.84</v>
          </cell>
          <cell r="J434">
            <v>1.23624</v>
          </cell>
          <cell r="K434">
            <v>1.1016000000000001</v>
          </cell>
          <cell r="L434">
            <v>0.84</v>
          </cell>
        </row>
        <row r="435">
          <cell r="A435" t="str">
            <v>87-10-0872</v>
          </cell>
          <cell r="B435" t="str">
            <v>Magnolia liliiflora 'Nigra'</v>
          </cell>
          <cell r="C435" t="str">
            <v>MP66</v>
          </cell>
          <cell r="D435" t="str">
            <v>Directly</v>
          </cell>
          <cell r="F435">
            <v>1.01</v>
          </cell>
          <cell r="G435">
            <v>0.9</v>
          </cell>
          <cell r="H435">
            <v>0.84</v>
          </cell>
          <cell r="J435">
            <v>1.23624</v>
          </cell>
          <cell r="K435">
            <v>1.1016000000000001</v>
          </cell>
          <cell r="L435">
            <v>0.84</v>
          </cell>
        </row>
        <row r="436">
          <cell r="A436" t="str">
            <v>87-10-0873</v>
          </cell>
          <cell r="B436" t="str">
            <v>Magnolia loebneri 'Leonard Messel'</v>
          </cell>
          <cell r="C436" t="str">
            <v>MP66</v>
          </cell>
          <cell r="D436" t="str">
            <v>Directly</v>
          </cell>
          <cell r="F436">
            <v>1.01</v>
          </cell>
          <cell r="G436">
            <v>0.9</v>
          </cell>
          <cell r="H436">
            <v>0.84</v>
          </cell>
          <cell r="J436">
            <v>1.23624</v>
          </cell>
          <cell r="K436">
            <v>1.1016000000000001</v>
          </cell>
          <cell r="L436">
            <v>0.84</v>
          </cell>
        </row>
        <row r="437">
          <cell r="A437" t="str">
            <v>87-10-0874</v>
          </cell>
          <cell r="B437" t="str">
            <v>Magnolia loebneri 'Merrill'</v>
          </cell>
          <cell r="C437" t="str">
            <v>MP66</v>
          </cell>
          <cell r="D437" t="str">
            <v>Directly</v>
          </cell>
          <cell r="F437">
            <v>1.01</v>
          </cell>
          <cell r="G437">
            <v>0.9</v>
          </cell>
          <cell r="H437">
            <v>0.84</v>
          </cell>
          <cell r="J437">
            <v>1.23624</v>
          </cell>
          <cell r="K437">
            <v>1.1016000000000001</v>
          </cell>
          <cell r="L437">
            <v>0.84</v>
          </cell>
        </row>
        <row r="438">
          <cell r="A438" t="str">
            <v>87-10-1431</v>
          </cell>
          <cell r="B438" t="str">
            <v>Magnolia 'Ricki'</v>
          </cell>
          <cell r="C438" t="str">
            <v>MP66</v>
          </cell>
          <cell r="D438" t="str">
            <v>Directly</v>
          </cell>
          <cell r="F438">
            <v>1.01</v>
          </cell>
          <cell r="G438">
            <v>0.9</v>
          </cell>
          <cell r="H438">
            <v>0.84</v>
          </cell>
          <cell r="J438">
            <v>1.23624</v>
          </cell>
          <cell r="K438">
            <v>1.1016000000000001</v>
          </cell>
          <cell r="L438">
            <v>0.84</v>
          </cell>
        </row>
        <row r="439">
          <cell r="A439" t="str">
            <v>87-10-0918</v>
          </cell>
          <cell r="B439" t="str">
            <v>Magnolia soul. 'Alba Superba'</v>
          </cell>
          <cell r="C439" t="str">
            <v>MP66</v>
          </cell>
          <cell r="D439" t="str">
            <v>Directly</v>
          </cell>
          <cell r="F439">
            <v>1.01</v>
          </cell>
          <cell r="G439">
            <v>0.9</v>
          </cell>
          <cell r="H439">
            <v>0.84</v>
          </cell>
          <cell r="J439">
            <v>1.23624</v>
          </cell>
          <cell r="K439">
            <v>1.1016000000000001</v>
          </cell>
          <cell r="L439">
            <v>0.84</v>
          </cell>
        </row>
        <row r="440">
          <cell r="A440" t="str">
            <v>87-10-0875</v>
          </cell>
          <cell r="B440" t="str">
            <v>Magnolia soulangeana</v>
          </cell>
          <cell r="C440" t="str">
            <v>MP66</v>
          </cell>
          <cell r="D440" t="str">
            <v>Directly</v>
          </cell>
          <cell r="F440">
            <v>1.01</v>
          </cell>
          <cell r="G440">
            <v>0.9</v>
          </cell>
          <cell r="H440">
            <v>0.84</v>
          </cell>
          <cell r="J440">
            <v>1.23624</v>
          </cell>
          <cell r="K440">
            <v>1.1016000000000001</v>
          </cell>
          <cell r="L440">
            <v>0.84</v>
          </cell>
        </row>
        <row r="441">
          <cell r="A441" t="str">
            <v>87-10-1478</v>
          </cell>
          <cell r="B441" t="str">
            <v>Magnolia soul. 'Superba'</v>
          </cell>
          <cell r="C441" t="str">
            <v>MP66</v>
          </cell>
          <cell r="D441" t="str">
            <v>Directly</v>
          </cell>
          <cell r="F441">
            <v>1.01</v>
          </cell>
          <cell r="G441">
            <v>0.9</v>
          </cell>
          <cell r="H441">
            <v>0.84</v>
          </cell>
          <cell r="J441">
            <v>1.23624</v>
          </cell>
          <cell r="K441">
            <v>1.1016000000000001</v>
          </cell>
          <cell r="L441">
            <v>0.84</v>
          </cell>
        </row>
        <row r="442">
          <cell r="A442" t="str">
            <v>87-10-0876</v>
          </cell>
          <cell r="B442" t="str">
            <v>Magnolia stellata</v>
          </cell>
          <cell r="C442" t="str">
            <v>MP66</v>
          </cell>
          <cell r="D442" t="str">
            <v>Directly</v>
          </cell>
          <cell r="F442">
            <v>1.01</v>
          </cell>
          <cell r="G442">
            <v>0.9</v>
          </cell>
          <cell r="H442">
            <v>0.84</v>
          </cell>
          <cell r="J442">
            <v>1.23624</v>
          </cell>
          <cell r="K442">
            <v>1.1016000000000001</v>
          </cell>
          <cell r="L442">
            <v>0.84</v>
          </cell>
        </row>
        <row r="443">
          <cell r="A443" t="str">
            <v>87-10-0877</v>
          </cell>
          <cell r="B443" t="str">
            <v>Magnolia stellata 'Rosea'</v>
          </cell>
          <cell r="C443" t="str">
            <v>MP66</v>
          </cell>
          <cell r="D443" t="str">
            <v>Directly</v>
          </cell>
          <cell r="F443">
            <v>1.01</v>
          </cell>
          <cell r="G443">
            <v>0.9</v>
          </cell>
          <cell r="H443">
            <v>0.84</v>
          </cell>
          <cell r="J443">
            <v>1.23624</v>
          </cell>
          <cell r="K443">
            <v>1.1016000000000001</v>
          </cell>
          <cell r="L443">
            <v>0.84</v>
          </cell>
        </row>
        <row r="444">
          <cell r="A444" t="str">
            <v>87-10-0878</v>
          </cell>
          <cell r="B444" t="str">
            <v>Magnolia stellata 'Royal Star'</v>
          </cell>
          <cell r="C444" t="str">
            <v>MP66</v>
          </cell>
          <cell r="D444" t="str">
            <v>Directly</v>
          </cell>
          <cell r="F444">
            <v>1.01</v>
          </cell>
          <cell r="G444">
            <v>0.9</v>
          </cell>
          <cell r="H444">
            <v>0.84</v>
          </cell>
          <cell r="J444">
            <v>1.23624</v>
          </cell>
          <cell r="K444">
            <v>1.1016000000000001</v>
          </cell>
          <cell r="L444">
            <v>0.84</v>
          </cell>
        </row>
        <row r="445">
          <cell r="A445" t="str">
            <v>87-10-0879</v>
          </cell>
          <cell r="B445" t="str">
            <v>Magnolia 'Susan'</v>
          </cell>
          <cell r="C445" t="str">
            <v>MP66</v>
          </cell>
          <cell r="D445" t="str">
            <v>Directly</v>
          </cell>
          <cell r="F445">
            <v>1.01</v>
          </cell>
          <cell r="G445">
            <v>0.9</v>
          </cell>
          <cell r="H445">
            <v>0.84</v>
          </cell>
          <cell r="J445">
            <v>1.23624</v>
          </cell>
          <cell r="K445">
            <v>1.1016000000000001</v>
          </cell>
          <cell r="L445">
            <v>0.84</v>
          </cell>
        </row>
        <row r="446">
          <cell r="A446" t="str">
            <v>87-10-1432</v>
          </cell>
          <cell r="B446" t="str">
            <v>Mahonia aq. 'Apollo'</v>
          </cell>
          <cell r="C446" t="str">
            <v>MP66</v>
          </cell>
          <cell r="D446" t="str">
            <v>Directly</v>
          </cell>
          <cell r="F446">
            <v>0.94000000000000006</v>
          </cell>
          <cell r="G446">
            <v>0.83</v>
          </cell>
          <cell r="H446">
            <v>0.77</v>
          </cell>
          <cell r="J446">
            <v>1.15056</v>
          </cell>
          <cell r="K446">
            <v>1.0159199999999999</v>
          </cell>
          <cell r="L446">
            <v>0.77</v>
          </cell>
        </row>
        <row r="447">
          <cell r="A447" t="str">
            <v>87-10-1233</v>
          </cell>
          <cell r="B447" t="str">
            <v>Mahonia aq. 'Smaragd'</v>
          </cell>
          <cell r="C447" t="str">
            <v>MP66</v>
          </cell>
          <cell r="D447" t="str">
            <v>Directly</v>
          </cell>
          <cell r="F447">
            <v>0.94000000000000006</v>
          </cell>
          <cell r="G447">
            <v>0.83</v>
          </cell>
          <cell r="H447">
            <v>0.77</v>
          </cell>
          <cell r="J447">
            <v>1.15056</v>
          </cell>
          <cell r="K447">
            <v>1.0159199999999999</v>
          </cell>
          <cell r="L447">
            <v>0.77</v>
          </cell>
        </row>
        <row r="448">
          <cell r="A448" t="str">
            <v>87-10-1234</v>
          </cell>
          <cell r="B448" t="str">
            <v>Mahonia bealei</v>
          </cell>
          <cell r="C448" t="str">
            <v>MP66</v>
          </cell>
          <cell r="D448" t="str">
            <v>Directly</v>
          </cell>
          <cell r="F448">
            <v>0.94000000000000006</v>
          </cell>
          <cell r="G448">
            <v>0.83</v>
          </cell>
          <cell r="H448">
            <v>0.77</v>
          </cell>
          <cell r="J448">
            <v>1.15056</v>
          </cell>
          <cell r="K448">
            <v>1.0159199999999999</v>
          </cell>
          <cell r="L448">
            <v>0.77</v>
          </cell>
        </row>
        <row r="449">
          <cell r="A449" t="str">
            <v>87-10-1235</v>
          </cell>
          <cell r="B449" t="str">
            <v>Mahonia media 'Charity'</v>
          </cell>
          <cell r="C449" t="str">
            <v>MP66</v>
          </cell>
          <cell r="D449" t="str">
            <v>Directly</v>
          </cell>
          <cell r="F449">
            <v>0.94000000000000006</v>
          </cell>
          <cell r="G449">
            <v>0.83</v>
          </cell>
          <cell r="H449">
            <v>0.77</v>
          </cell>
          <cell r="J449">
            <v>1.15056</v>
          </cell>
          <cell r="K449">
            <v>1.0159199999999999</v>
          </cell>
          <cell r="L449">
            <v>0.77</v>
          </cell>
        </row>
        <row r="450">
          <cell r="A450" t="str">
            <v>87-10-1213</v>
          </cell>
          <cell r="B450" t="str">
            <v>Mahonia wagneri 'Pinnacle'</v>
          </cell>
          <cell r="C450" t="str">
            <v>MP66</v>
          </cell>
          <cell r="D450" t="str">
            <v>Directly</v>
          </cell>
          <cell r="F450">
            <v>0.94000000000000006</v>
          </cell>
          <cell r="G450">
            <v>0.83</v>
          </cell>
          <cell r="H450">
            <v>0.77</v>
          </cell>
          <cell r="J450">
            <v>1.15056</v>
          </cell>
          <cell r="K450">
            <v>1.0159199999999999</v>
          </cell>
          <cell r="L450">
            <v>0.77</v>
          </cell>
        </row>
        <row r="451">
          <cell r="A451" t="str">
            <v>87-10-1347</v>
          </cell>
          <cell r="B451" t="str">
            <v>Osmanthus burkwoodii</v>
          </cell>
          <cell r="C451" t="str">
            <v>MP150</v>
          </cell>
          <cell r="D451" t="str">
            <v>Directly</v>
          </cell>
          <cell r="F451">
            <v>0.59000000000000008</v>
          </cell>
          <cell r="G451">
            <v>0.48</v>
          </cell>
          <cell r="H451">
            <v>0.42</v>
          </cell>
          <cell r="J451">
            <v>0.72216000000000014</v>
          </cell>
          <cell r="K451">
            <v>0.58751999999999993</v>
          </cell>
          <cell r="L451">
            <v>0.42</v>
          </cell>
        </row>
        <row r="452">
          <cell r="A452" t="str">
            <v>87-10-1012</v>
          </cell>
          <cell r="B452" t="str">
            <v>Pachysandra term. 'Green Carpet'</v>
          </cell>
          <cell r="C452" t="str">
            <v>MP150</v>
          </cell>
          <cell r="D452" t="str">
            <v>Directly</v>
          </cell>
          <cell r="F452">
            <v>0.44</v>
          </cell>
          <cell r="G452">
            <v>0.34</v>
          </cell>
          <cell r="H452">
            <v>0.28000000000000003</v>
          </cell>
          <cell r="J452">
            <v>0.53856000000000004</v>
          </cell>
          <cell r="K452">
            <v>0.41616000000000003</v>
          </cell>
          <cell r="L452">
            <v>0.28000000000000003</v>
          </cell>
        </row>
        <row r="453">
          <cell r="A453" t="str">
            <v>87-10-1013</v>
          </cell>
          <cell r="B453" t="str">
            <v>Pachysandra term. 'Green Sheen'</v>
          </cell>
          <cell r="C453" t="str">
            <v>MP150</v>
          </cell>
          <cell r="D453" t="str">
            <v>Directly</v>
          </cell>
          <cell r="F453">
            <v>0.44</v>
          </cell>
          <cell r="G453">
            <v>0.34</v>
          </cell>
          <cell r="H453">
            <v>0.28000000000000003</v>
          </cell>
          <cell r="J453">
            <v>0.53856000000000004</v>
          </cell>
          <cell r="K453">
            <v>0.41616000000000003</v>
          </cell>
          <cell r="L453">
            <v>0.28000000000000003</v>
          </cell>
        </row>
        <row r="454">
          <cell r="A454" t="str">
            <v>87-10-1014</v>
          </cell>
          <cell r="B454" t="str">
            <v>Pachysandra terminalis</v>
          </cell>
          <cell r="C454" t="str">
            <v>MP150</v>
          </cell>
          <cell r="D454" t="str">
            <v>Directly</v>
          </cell>
          <cell r="F454">
            <v>0.44</v>
          </cell>
          <cell r="G454">
            <v>0.34</v>
          </cell>
          <cell r="H454">
            <v>0.28000000000000003</v>
          </cell>
          <cell r="J454">
            <v>0.53856000000000004</v>
          </cell>
          <cell r="K454">
            <v>0.41616000000000003</v>
          </cell>
          <cell r="L454">
            <v>0.28000000000000003</v>
          </cell>
        </row>
        <row r="455">
          <cell r="A455" t="str">
            <v>87-10-1348</v>
          </cell>
          <cell r="B455" t="str">
            <v>Perovskia atriplicif. 'Blue Spire'</v>
          </cell>
          <cell r="C455" t="str">
            <v>MP150</v>
          </cell>
          <cell r="D455" t="str">
            <v>Directly</v>
          </cell>
          <cell r="F455">
            <v>0.52</v>
          </cell>
          <cell r="G455">
            <v>0.41</v>
          </cell>
          <cell r="H455">
            <v>0.35</v>
          </cell>
          <cell r="J455">
            <v>0.63648000000000005</v>
          </cell>
          <cell r="K455">
            <v>0.50183999999999995</v>
          </cell>
          <cell r="L455">
            <v>0.35</v>
          </cell>
        </row>
        <row r="456">
          <cell r="A456" t="str">
            <v>87-10-0364</v>
          </cell>
          <cell r="B456" t="str">
            <v>Perovskia atriplicifolia Lacey Blue ('Lisslitt'PBR) ®</v>
          </cell>
          <cell r="C456" t="str">
            <v>MP150</v>
          </cell>
          <cell r="D456" t="str">
            <v>Directly</v>
          </cell>
          <cell r="F456">
            <v>0.97000000000000008</v>
          </cell>
          <cell r="G456">
            <v>0.86</v>
          </cell>
          <cell r="H456">
            <v>0.8</v>
          </cell>
          <cell r="J456">
            <v>1.1872800000000001</v>
          </cell>
          <cell r="K456">
            <v>1.05264</v>
          </cell>
          <cell r="L456">
            <v>0.8</v>
          </cell>
        </row>
        <row r="457">
          <cell r="A457" t="str">
            <v>87-10-0365</v>
          </cell>
          <cell r="B457" t="str">
            <v>Perovskia atriplicif. 'Little Spire' PBR ®</v>
          </cell>
          <cell r="C457" t="str">
            <v>MP150</v>
          </cell>
          <cell r="D457" t="str">
            <v>Directly</v>
          </cell>
          <cell r="F457">
            <v>0.97000000000000008</v>
          </cell>
          <cell r="G457">
            <v>0.86</v>
          </cell>
          <cell r="H457">
            <v>0.8</v>
          </cell>
          <cell r="J457">
            <v>1.1872800000000001</v>
          </cell>
          <cell r="K457">
            <v>1.05264</v>
          </cell>
          <cell r="L457">
            <v>0.8</v>
          </cell>
        </row>
        <row r="458">
          <cell r="A458" t="str">
            <v>87-10-1127</v>
          </cell>
          <cell r="B458" t="str">
            <v>Perovskia atriplicifolia Silvery Blue ('Lissvery'PBR) ®</v>
          </cell>
          <cell r="C458" t="str">
            <v>MP150</v>
          </cell>
          <cell r="D458" t="str">
            <v>Directly</v>
          </cell>
          <cell r="F458">
            <v>0.97000000000000008</v>
          </cell>
          <cell r="G458">
            <v>0.86</v>
          </cell>
          <cell r="H458">
            <v>0.8</v>
          </cell>
          <cell r="J458">
            <v>1.1872800000000001</v>
          </cell>
          <cell r="K458">
            <v>1.05264</v>
          </cell>
          <cell r="L458">
            <v>0.8</v>
          </cell>
        </row>
        <row r="459">
          <cell r="A459" t="str">
            <v>87-10-0887</v>
          </cell>
          <cell r="B459" t="str">
            <v>Philadelphus 'Beauclerk'</v>
          </cell>
          <cell r="C459" t="str">
            <v>MP104</v>
          </cell>
          <cell r="D459" t="str">
            <v>Directly</v>
          </cell>
          <cell r="F459">
            <v>0.63</v>
          </cell>
          <cell r="G459">
            <v>0.52</v>
          </cell>
          <cell r="H459">
            <v>0.46</v>
          </cell>
          <cell r="J459">
            <v>0.77112000000000003</v>
          </cell>
          <cell r="K459">
            <v>0.63648000000000005</v>
          </cell>
          <cell r="L459">
            <v>0.46</v>
          </cell>
        </row>
        <row r="460">
          <cell r="A460" t="str">
            <v>87-10-0888</v>
          </cell>
          <cell r="B460" t="str">
            <v>Philadelphus 'Belle Etoile'</v>
          </cell>
          <cell r="C460" t="str">
            <v>MP150</v>
          </cell>
          <cell r="D460" t="str">
            <v>Directly</v>
          </cell>
          <cell r="F460">
            <v>0.63</v>
          </cell>
          <cell r="G460">
            <v>0.52</v>
          </cell>
          <cell r="H460">
            <v>0.46</v>
          </cell>
          <cell r="J460">
            <v>0.77112000000000003</v>
          </cell>
          <cell r="K460">
            <v>0.63648000000000005</v>
          </cell>
          <cell r="L460">
            <v>0.46</v>
          </cell>
        </row>
        <row r="461">
          <cell r="A461" t="str">
            <v>87-10-1591</v>
          </cell>
          <cell r="B461" t="str">
            <v>Philadelphus 'Belle Etoile'</v>
          </cell>
          <cell r="C461" t="str">
            <v>MP104</v>
          </cell>
          <cell r="D461" t="str">
            <v>Directly</v>
          </cell>
          <cell r="F461">
            <v>0.63</v>
          </cell>
          <cell r="G461">
            <v>0.52</v>
          </cell>
          <cell r="H461">
            <v>0.46</v>
          </cell>
          <cell r="J461">
            <v>0.77112000000000003</v>
          </cell>
          <cell r="K461">
            <v>0.63648000000000005</v>
          </cell>
          <cell r="L461">
            <v>0.46</v>
          </cell>
        </row>
        <row r="462">
          <cell r="A462" t="str">
            <v>87-10-0920</v>
          </cell>
          <cell r="B462" t="str">
            <v>Philadelphus 'Bouquet Blanc'</v>
          </cell>
          <cell r="C462" t="str">
            <v>MP104</v>
          </cell>
          <cell r="D462" t="str">
            <v>Directly</v>
          </cell>
          <cell r="F462">
            <v>0.63</v>
          </cell>
          <cell r="G462">
            <v>0.52</v>
          </cell>
          <cell r="H462">
            <v>0.46</v>
          </cell>
          <cell r="J462">
            <v>0.77112000000000003</v>
          </cell>
          <cell r="K462">
            <v>0.63648000000000005</v>
          </cell>
          <cell r="L462">
            <v>0.46</v>
          </cell>
        </row>
        <row r="463">
          <cell r="A463" t="str">
            <v>87-10-0368</v>
          </cell>
          <cell r="B463" t="str">
            <v>Philadelphus cor. 'Aureus'</v>
          </cell>
          <cell r="C463" t="str">
            <v>MP104</v>
          </cell>
          <cell r="D463" t="str">
            <v>Directly</v>
          </cell>
          <cell r="F463">
            <v>0.63</v>
          </cell>
          <cell r="G463">
            <v>0.52</v>
          </cell>
          <cell r="H463">
            <v>0.46</v>
          </cell>
          <cell r="J463">
            <v>0.77112000000000003</v>
          </cell>
          <cell r="K463">
            <v>0.63648000000000005</v>
          </cell>
          <cell r="L463">
            <v>0.46</v>
          </cell>
        </row>
        <row r="464">
          <cell r="A464" t="str">
            <v>87-10-0367</v>
          </cell>
          <cell r="B464" t="str">
            <v>Philadelphus coronarius</v>
          </cell>
          <cell r="C464" t="str">
            <v>MP104</v>
          </cell>
          <cell r="D464" t="str">
            <v>Directly</v>
          </cell>
          <cell r="F464">
            <v>0.63</v>
          </cell>
          <cell r="G464">
            <v>0.52</v>
          </cell>
          <cell r="H464">
            <v>0.46</v>
          </cell>
          <cell r="J464">
            <v>0.77112000000000003</v>
          </cell>
          <cell r="K464">
            <v>0.63648000000000005</v>
          </cell>
          <cell r="L464">
            <v>0.46</v>
          </cell>
        </row>
        <row r="465">
          <cell r="A465" t="str">
            <v>87-10-1497</v>
          </cell>
          <cell r="B465" t="str">
            <v>Philadelphus 'Dame Blanche'</v>
          </cell>
          <cell r="C465" t="str">
            <v>MP104</v>
          </cell>
          <cell r="D465" t="str">
            <v>Directly</v>
          </cell>
          <cell r="F465">
            <v>0.63</v>
          </cell>
          <cell r="G465">
            <v>0.52</v>
          </cell>
          <cell r="H465">
            <v>0.46</v>
          </cell>
          <cell r="J465">
            <v>0.77112000000000003</v>
          </cell>
          <cell r="K465">
            <v>0.63648000000000005</v>
          </cell>
          <cell r="L465">
            <v>0.46</v>
          </cell>
        </row>
        <row r="466">
          <cell r="A466" t="str">
            <v>87-10-1592</v>
          </cell>
          <cell r="B466" t="str">
            <v>Philadelphus 'Frosty Morn'</v>
          </cell>
          <cell r="C466" t="str">
            <v>MP104</v>
          </cell>
          <cell r="D466" t="str">
            <v>Directly</v>
          </cell>
          <cell r="F466">
            <v>0.63</v>
          </cell>
          <cell r="G466">
            <v>0.52</v>
          </cell>
          <cell r="H466">
            <v>0.46</v>
          </cell>
          <cell r="J466">
            <v>0.77112000000000003</v>
          </cell>
          <cell r="K466">
            <v>0.63648000000000005</v>
          </cell>
          <cell r="L466">
            <v>0.46</v>
          </cell>
        </row>
        <row r="467">
          <cell r="A467" t="str">
            <v>87-10-1498</v>
          </cell>
          <cell r="B467" t="str">
            <v>Philadelphus 'Lemoinei'</v>
          </cell>
          <cell r="C467" t="str">
            <v>MP104</v>
          </cell>
          <cell r="D467" t="str">
            <v>Directly</v>
          </cell>
          <cell r="F467">
            <v>0.63</v>
          </cell>
          <cell r="G467">
            <v>0.52</v>
          </cell>
          <cell r="H467">
            <v>0.46</v>
          </cell>
          <cell r="J467">
            <v>0.77112000000000003</v>
          </cell>
          <cell r="K467">
            <v>0.63648000000000005</v>
          </cell>
          <cell r="L467">
            <v>0.46</v>
          </cell>
        </row>
        <row r="468">
          <cell r="A468" t="str">
            <v>87-10-1593</v>
          </cell>
          <cell r="B468" t="str">
            <v>Philadelphus 'Manteau d'Hermine'</v>
          </cell>
          <cell r="C468" t="str">
            <v>MP104</v>
          </cell>
          <cell r="D468" t="str">
            <v>Directly</v>
          </cell>
          <cell r="F468">
            <v>0.63</v>
          </cell>
          <cell r="G468">
            <v>0.52</v>
          </cell>
          <cell r="H468">
            <v>0.46</v>
          </cell>
          <cell r="J468">
            <v>0.77112000000000003</v>
          </cell>
          <cell r="K468">
            <v>0.63648000000000005</v>
          </cell>
          <cell r="L468">
            <v>0.46</v>
          </cell>
        </row>
        <row r="469">
          <cell r="A469" t="str">
            <v>87-10-1594</v>
          </cell>
          <cell r="B469" t="str">
            <v>Philadelphus 'Minnesota Snowflake'</v>
          </cell>
          <cell r="C469" t="str">
            <v>MP104</v>
          </cell>
          <cell r="D469" t="str">
            <v>Directly</v>
          </cell>
          <cell r="F469">
            <v>0.63</v>
          </cell>
          <cell r="G469">
            <v>0.52</v>
          </cell>
          <cell r="H469">
            <v>0.46</v>
          </cell>
          <cell r="J469">
            <v>0.77112000000000003</v>
          </cell>
          <cell r="K469">
            <v>0.63648000000000005</v>
          </cell>
          <cell r="L469">
            <v>0.46</v>
          </cell>
        </row>
        <row r="470">
          <cell r="A470" t="str">
            <v>87-10-1499</v>
          </cell>
          <cell r="B470" t="str">
            <v>Philadelphus 'Mont Blanc'</v>
          </cell>
          <cell r="C470" t="str">
            <v>MP104</v>
          </cell>
          <cell r="D470" t="str">
            <v>Directly</v>
          </cell>
          <cell r="F470">
            <v>0.63</v>
          </cell>
          <cell r="G470">
            <v>0.52</v>
          </cell>
          <cell r="H470">
            <v>0.46</v>
          </cell>
          <cell r="J470">
            <v>0.77112000000000003</v>
          </cell>
          <cell r="K470">
            <v>0.63648000000000005</v>
          </cell>
          <cell r="L470">
            <v>0.46</v>
          </cell>
        </row>
        <row r="471">
          <cell r="A471" t="str">
            <v>87-10-0377</v>
          </cell>
          <cell r="B471" t="str">
            <v>Philadelphus 'Schneesturm'</v>
          </cell>
          <cell r="C471" t="str">
            <v>MP104</v>
          </cell>
          <cell r="D471" t="str">
            <v>Directly</v>
          </cell>
          <cell r="F471">
            <v>0.63</v>
          </cell>
          <cell r="G471">
            <v>0.52</v>
          </cell>
          <cell r="H471">
            <v>0.46</v>
          </cell>
          <cell r="J471">
            <v>0.77112000000000003</v>
          </cell>
          <cell r="K471">
            <v>0.63648000000000005</v>
          </cell>
          <cell r="L471">
            <v>0.46</v>
          </cell>
        </row>
        <row r="472">
          <cell r="A472" t="str">
            <v>87-10-1595</v>
          </cell>
          <cell r="B472" t="str">
            <v>Philadelphus 'Silberregen'</v>
          </cell>
          <cell r="C472" t="str">
            <v>MP104</v>
          </cell>
          <cell r="D472" t="str">
            <v>Directly</v>
          </cell>
          <cell r="F472">
            <v>0.63</v>
          </cell>
          <cell r="G472">
            <v>0.52</v>
          </cell>
          <cell r="H472">
            <v>0.46</v>
          </cell>
          <cell r="J472">
            <v>0.77112000000000003</v>
          </cell>
          <cell r="K472">
            <v>0.63648000000000005</v>
          </cell>
          <cell r="L472">
            <v>0.46</v>
          </cell>
        </row>
        <row r="473">
          <cell r="A473" t="str">
            <v>87-10-0379</v>
          </cell>
          <cell r="B473" t="str">
            <v>Philadelphus 'Snowbelle'</v>
          </cell>
          <cell r="C473" t="str">
            <v>MP104</v>
          </cell>
          <cell r="D473" t="str">
            <v>Directly</v>
          </cell>
          <cell r="F473">
            <v>0.63</v>
          </cell>
          <cell r="G473">
            <v>0.52</v>
          </cell>
          <cell r="H473">
            <v>0.46</v>
          </cell>
          <cell r="J473">
            <v>0.77112000000000003</v>
          </cell>
          <cell r="K473">
            <v>0.63648000000000005</v>
          </cell>
          <cell r="L473">
            <v>0.46</v>
          </cell>
        </row>
        <row r="474">
          <cell r="A474" t="str">
            <v>87-10-1057</v>
          </cell>
          <cell r="B474" t="str">
            <v>Philadelphus ´Starbright´ PBR ®</v>
          </cell>
          <cell r="C474" t="str">
            <v>MP104</v>
          </cell>
          <cell r="D474" t="str">
            <v>Directly</v>
          </cell>
          <cell r="F474">
            <v>1.36</v>
          </cell>
          <cell r="G474">
            <v>1.25</v>
          </cell>
          <cell r="H474">
            <v>1.19</v>
          </cell>
          <cell r="J474">
            <v>1.6646400000000001</v>
          </cell>
          <cell r="K474">
            <v>1.53</v>
          </cell>
          <cell r="L474">
            <v>1.19</v>
          </cell>
        </row>
        <row r="475">
          <cell r="A475" t="str">
            <v>87-10-0380</v>
          </cell>
          <cell r="B475" t="str">
            <v>Philadelphus 'Virginal'</v>
          </cell>
          <cell r="C475" t="str">
            <v>MP104</v>
          </cell>
          <cell r="D475" t="str">
            <v>Directly</v>
          </cell>
          <cell r="F475">
            <v>0.63</v>
          </cell>
          <cell r="G475">
            <v>0.52</v>
          </cell>
          <cell r="H475">
            <v>0.46</v>
          </cell>
          <cell r="J475">
            <v>0.77112000000000003</v>
          </cell>
          <cell r="K475">
            <v>0.63648000000000005</v>
          </cell>
          <cell r="L475">
            <v>0.46</v>
          </cell>
        </row>
        <row r="476">
          <cell r="A476" t="str">
            <v>87-10-1596</v>
          </cell>
          <cell r="B476" t="str">
            <v>Philadelphus 'Yellow Cab'</v>
          </cell>
          <cell r="C476" t="str">
            <v>MP104</v>
          </cell>
          <cell r="D476" t="str">
            <v>Directly</v>
          </cell>
          <cell r="F476">
            <v>0.63</v>
          </cell>
          <cell r="G476">
            <v>0.52</v>
          </cell>
          <cell r="H476">
            <v>0.46</v>
          </cell>
          <cell r="J476">
            <v>0.77112000000000003</v>
          </cell>
          <cell r="K476">
            <v>0.63648000000000005</v>
          </cell>
          <cell r="L476">
            <v>0.46</v>
          </cell>
        </row>
        <row r="477">
          <cell r="A477" t="str">
            <v>87-10-0383</v>
          </cell>
          <cell r="B477" t="str">
            <v>Photinia fraseri 'Little Red Robin'</v>
          </cell>
          <cell r="C477" t="str">
            <v>MP150</v>
          </cell>
          <cell r="D477" t="str">
            <v>Directly</v>
          </cell>
          <cell r="F477">
            <v>0.56000000000000005</v>
          </cell>
          <cell r="G477">
            <v>0.45</v>
          </cell>
          <cell r="H477">
            <v>0.39</v>
          </cell>
          <cell r="J477">
            <v>0.68544000000000005</v>
          </cell>
          <cell r="K477">
            <v>0.55080000000000007</v>
          </cell>
          <cell r="L477">
            <v>0.39</v>
          </cell>
        </row>
        <row r="478">
          <cell r="A478" t="str">
            <v>87-10-0384</v>
          </cell>
          <cell r="B478" t="str">
            <v>Photinia fraseri 'Red Robin'</v>
          </cell>
          <cell r="C478" t="str">
            <v>MP104</v>
          </cell>
          <cell r="D478" t="str">
            <v>Directly</v>
          </cell>
          <cell r="F478">
            <v>0.63</v>
          </cell>
          <cell r="G478">
            <v>0.52</v>
          </cell>
          <cell r="H478">
            <v>0.46</v>
          </cell>
          <cell r="J478">
            <v>0.77112000000000003</v>
          </cell>
          <cell r="K478">
            <v>0.63648000000000005</v>
          </cell>
          <cell r="L478">
            <v>0.46</v>
          </cell>
        </row>
        <row r="479">
          <cell r="A479" t="str">
            <v>87-10-0385</v>
          </cell>
          <cell r="B479" t="str">
            <v>Physocarpus capitatus 'Tilden Park'</v>
          </cell>
          <cell r="C479" t="str">
            <v>MP104</v>
          </cell>
          <cell r="D479" t="str">
            <v>Directly</v>
          </cell>
          <cell r="F479">
            <v>0.56000000000000005</v>
          </cell>
          <cell r="G479">
            <v>0.45</v>
          </cell>
          <cell r="H479">
            <v>0.39</v>
          </cell>
          <cell r="J479">
            <v>0.68544000000000005</v>
          </cell>
          <cell r="K479">
            <v>0.55080000000000007</v>
          </cell>
          <cell r="L479">
            <v>0.39</v>
          </cell>
        </row>
        <row r="480">
          <cell r="A480" t="str">
            <v>87-10-0386</v>
          </cell>
          <cell r="B480" t="str">
            <v>Physocarpus opulif. 'Andre'</v>
          </cell>
          <cell r="C480" t="str">
            <v>MP104</v>
          </cell>
          <cell r="D480" t="str">
            <v>Directly</v>
          </cell>
          <cell r="F480">
            <v>0.59000000000000008</v>
          </cell>
          <cell r="G480">
            <v>0.48</v>
          </cell>
          <cell r="H480">
            <v>0.42</v>
          </cell>
          <cell r="J480">
            <v>0.72216000000000014</v>
          </cell>
          <cell r="K480">
            <v>0.58751999999999993</v>
          </cell>
          <cell r="L480">
            <v>0.42</v>
          </cell>
        </row>
        <row r="481">
          <cell r="A481" t="str">
            <v>87-10-0921</v>
          </cell>
          <cell r="B481" t="str">
            <v>Physocarpus opulifolius 'Annys Gold'PBR' PBR ®</v>
          </cell>
          <cell r="C481" t="str">
            <v>MP104</v>
          </cell>
          <cell r="D481" t="str">
            <v>Directly</v>
          </cell>
          <cell r="F481">
            <v>1.25</v>
          </cell>
          <cell r="G481">
            <v>1.1399999999999999</v>
          </cell>
          <cell r="H481">
            <v>1.08</v>
          </cell>
          <cell r="J481">
            <v>1.53</v>
          </cell>
          <cell r="K481">
            <v>1.3953599999999999</v>
          </cell>
          <cell r="L481">
            <v>1.08</v>
          </cell>
        </row>
        <row r="482">
          <cell r="A482" t="str">
            <v>87-10-0387</v>
          </cell>
          <cell r="B482" t="str">
            <v>Physocarpus opulif. 'Dart's Gold'</v>
          </cell>
          <cell r="C482" t="str">
            <v>MP104</v>
          </cell>
          <cell r="D482" t="str">
            <v>Directly</v>
          </cell>
          <cell r="F482">
            <v>0.59000000000000008</v>
          </cell>
          <cell r="G482">
            <v>0.48</v>
          </cell>
          <cell r="H482">
            <v>0.42</v>
          </cell>
          <cell r="J482">
            <v>0.72216000000000014</v>
          </cell>
          <cell r="K482">
            <v>0.58751999999999993</v>
          </cell>
          <cell r="L482">
            <v>0.42</v>
          </cell>
        </row>
        <row r="483">
          <cell r="A483" t="str">
            <v>87-10-0388</v>
          </cell>
          <cell r="B483" t="str">
            <v>Physocarpus opulifolius Diable d'Or® ('Mindia'PBR) ®</v>
          </cell>
          <cell r="C483" t="str">
            <v>MP104</v>
          </cell>
          <cell r="D483" t="str">
            <v>Directly</v>
          </cell>
          <cell r="F483">
            <v>1.25</v>
          </cell>
          <cell r="G483">
            <v>1.1399999999999999</v>
          </cell>
          <cell r="H483">
            <v>1.08</v>
          </cell>
          <cell r="J483">
            <v>1.53</v>
          </cell>
          <cell r="K483">
            <v>1.3953599999999999</v>
          </cell>
          <cell r="L483">
            <v>1.08</v>
          </cell>
        </row>
        <row r="484">
          <cell r="A484" t="str">
            <v>87-10-0389</v>
          </cell>
          <cell r="B484" t="str">
            <v>Physocarpus opulif. 'Diabolo' PBR ®</v>
          </cell>
          <cell r="C484" t="str">
            <v>MP104</v>
          </cell>
          <cell r="D484" t="str">
            <v>Directly</v>
          </cell>
          <cell r="F484">
            <v>1.08</v>
          </cell>
          <cell r="G484">
            <v>0.97</v>
          </cell>
          <cell r="H484">
            <v>0.91</v>
          </cell>
          <cell r="J484">
            <v>1.32192</v>
          </cell>
          <cell r="K484">
            <v>1.1872799999999999</v>
          </cell>
          <cell r="L484">
            <v>0.91</v>
          </cell>
        </row>
        <row r="485">
          <cell r="A485" t="str">
            <v>87-10-0391</v>
          </cell>
          <cell r="B485" t="str">
            <v>Physocarpus opulifolius Lady in Red ('Tuilad'PBR) ®</v>
          </cell>
          <cell r="C485" t="str">
            <v>MP104</v>
          </cell>
          <cell r="D485" t="str">
            <v>Directly</v>
          </cell>
          <cell r="F485">
            <v>1.25</v>
          </cell>
          <cell r="G485">
            <v>1.1399999999999999</v>
          </cell>
          <cell r="H485">
            <v>1.08</v>
          </cell>
          <cell r="J485">
            <v>1.53</v>
          </cell>
          <cell r="K485">
            <v>1.3953599999999999</v>
          </cell>
          <cell r="L485">
            <v>1.08</v>
          </cell>
        </row>
        <row r="486">
          <cell r="A486" t="str">
            <v>87-10-1058</v>
          </cell>
          <cell r="B486" t="str">
            <v>Physocarpus opulifolius Little Angel ('Hoogi016'PBR) ®</v>
          </cell>
          <cell r="C486" t="str">
            <v>MP104</v>
          </cell>
          <cell r="D486" t="str">
            <v>Directly</v>
          </cell>
          <cell r="F486">
            <v>1.25</v>
          </cell>
          <cell r="G486">
            <v>1.1399999999999999</v>
          </cell>
          <cell r="H486">
            <v>1.08</v>
          </cell>
          <cell r="J486">
            <v>1.53</v>
          </cell>
          <cell r="K486">
            <v>1.3953599999999999</v>
          </cell>
          <cell r="L486">
            <v>1.08</v>
          </cell>
        </row>
        <row r="487">
          <cell r="A487" t="str">
            <v>87-10-1779</v>
          </cell>
          <cell r="B487" t="str">
            <v>Physocarpos opulifolius 'Little Greeny' PBR ®</v>
          </cell>
          <cell r="C487" t="str">
            <v>MP150</v>
          </cell>
          <cell r="D487" t="str">
            <v>Directly</v>
          </cell>
          <cell r="F487">
            <v>1.25</v>
          </cell>
          <cell r="G487">
            <v>1.1399999999999999</v>
          </cell>
          <cell r="H487">
            <v>1.08</v>
          </cell>
          <cell r="J487">
            <v>1.53</v>
          </cell>
          <cell r="K487">
            <v>1.3953599999999999</v>
          </cell>
          <cell r="L487">
            <v>1.08</v>
          </cell>
        </row>
        <row r="488">
          <cell r="A488" t="str">
            <v>87-10-1278</v>
          </cell>
          <cell r="B488" t="str">
            <v>Physocarpus opulifolius Little Joker ('Hoogi021'PBR) ®</v>
          </cell>
          <cell r="C488" t="str">
            <v>MP150</v>
          </cell>
          <cell r="D488" t="str">
            <v>Directly</v>
          </cell>
          <cell r="F488">
            <v>1.25</v>
          </cell>
          <cell r="G488">
            <v>1.1399999999999999</v>
          </cell>
          <cell r="H488">
            <v>1.08</v>
          </cell>
          <cell r="J488">
            <v>1.53</v>
          </cell>
          <cell r="K488">
            <v>1.3953599999999999</v>
          </cell>
          <cell r="L488">
            <v>1.08</v>
          </cell>
        </row>
        <row r="489">
          <cell r="A489" t="str">
            <v>87-10-0392</v>
          </cell>
          <cell r="B489" t="str">
            <v>Physocarpus opulif. 'Luteus'</v>
          </cell>
          <cell r="C489" t="str">
            <v>MP104</v>
          </cell>
          <cell r="D489" t="str">
            <v>Directly</v>
          </cell>
          <cell r="F489">
            <v>0.59000000000000008</v>
          </cell>
          <cell r="G489">
            <v>0.48</v>
          </cell>
          <cell r="H489">
            <v>0.42</v>
          </cell>
          <cell r="J489">
            <v>0.72216000000000014</v>
          </cell>
          <cell r="K489">
            <v>0.58751999999999993</v>
          </cell>
          <cell r="L489">
            <v>0.42</v>
          </cell>
        </row>
        <row r="490">
          <cell r="A490" t="str">
            <v>87-10-0922</v>
          </cell>
          <cell r="B490" t="str">
            <v>Physocarpus opulif. 'Midnight' PBR ®</v>
          </cell>
          <cell r="C490" t="str">
            <v>MP104</v>
          </cell>
          <cell r="D490" t="str">
            <v>Directly</v>
          </cell>
          <cell r="F490">
            <v>1.25</v>
          </cell>
          <cell r="G490">
            <v>1.1399999999999999</v>
          </cell>
          <cell r="H490">
            <v>1.08</v>
          </cell>
          <cell r="J490">
            <v>1.53</v>
          </cell>
          <cell r="K490">
            <v>1.3953599999999999</v>
          </cell>
          <cell r="L490">
            <v>1.08</v>
          </cell>
        </row>
        <row r="491">
          <cell r="A491" t="str">
            <v>87-10-0393</v>
          </cell>
          <cell r="B491" t="str">
            <v>Physocarpus opulif. 'Nugget'</v>
          </cell>
          <cell r="C491" t="str">
            <v>MP104</v>
          </cell>
          <cell r="D491" t="str">
            <v>Directly</v>
          </cell>
          <cell r="F491">
            <v>0.59000000000000008</v>
          </cell>
          <cell r="G491">
            <v>0.48</v>
          </cell>
          <cell r="H491">
            <v>0.42</v>
          </cell>
          <cell r="J491">
            <v>0.72216000000000014</v>
          </cell>
          <cell r="K491">
            <v>0.58751999999999993</v>
          </cell>
          <cell r="L491">
            <v>0.42</v>
          </cell>
        </row>
        <row r="492">
          <cell r="A492" t="str">
            <v>87-10-0394</v>
          </cell>
          <cell r="B492" t="str">
            <v>Physocarpus opulif. 'Red Baron'</v>
          </cell>
          <cell r="C492" t="str">
            <v>MP104</v>
          </cell>
          <cell r="D492" t="str">
            <v>Directly</v>
          </cell>
          <cell r="F492">
            <v>0.59000000000000008</v>
          </cell>
          <cell r="G492">
            <v>0.48</v>
          </cell>
          <cell r="H492">
            <v>0.42</v>
          </cell>
          <cell r="J492">
            <v>0.72216000000000014</v>
          </cell>
          <cell r="K492">
            <v>0.58751999999999993</v>
          </cell>
          <cell r="L492">
            <v>0.42</v>
          </cell>
        </row>
        <row r="493">
          <cell r="A493" t="str">
            <v>87-10-0395</v>
          </cell>
          <cell r="B493" t="str">
            <v>Physocarpus opulif. 'Red Esquire' PBR ®</v>
          </cell>
          <cell r="C493" t="str">
            <v>MP104</v>
          </cell>
          <cell r="D493" t="str">
            <v>Directly</v>
          </cell>
          <cell r="F493">
            <v>1.25</v>
          </cell>
          <cell r="G493">
            <v>1.1399999999999999</v>
          </cell>
          <cell r="H493">
            <v>1.08</v>
          </cell>
          <cell r="J493">
            <v>1.53</v>
          </cell>
          <cell r="K493">
            <v>1.3953599999999999</v>
          </cell>
          <cell r="L493">
            <v>1.08</v>
          </cell>
        </row>
        <row r="494">
          <cell r="A494" t="str">
            <v>87-10-1349</v>
          </cell>
          <cell r="B494" t="str">
            <v>Physocarpus opulif. 'Schuch'</v>
          </cell>
          <cell r="C494" t="str">
            <v>MP104</v>
          </cell>
          <cell r="D494" t="str">
            <v>Directly</v>
          </cell>
          <cell r="F494">
            <v>0.63</v>
          </cell>
          <cell r="G494">
            <v>0.52</v>
          </cell>
          <cell r="H494">
            <v>0.46</v>
          </cell>
          <cell r="J494">
            <v>0.77112000000000003</v>
          </cell>
          <cell r="K494">
            <v>0.63648000000000005</v>
          </cell>
          <cell r="L494">
            <v>0.46</v>
          </cell>
        </row>
        <row r="495">
          <cell r="A495" t="str">
            <v>87-10-0397</v>
          </cell>
          <cell r="B495" t="str">
            <v>Physocarpus opulif. 'Summer Wine' PBR ® (Seward)</v>
          </cell>
          <cell r="C495" t="str">
            <v>MP104</v>
          </cell>
          <cell r="D495" t="str">
            <v>Directly</v>
          </cell>
          <cell r="F495">
            <v>1.25</v>
          </cell>
          <cell r="G495">
            <v>1.1399999999999999</v>
          </cell>
          <cell r="H495">
            <v>1.08</v>
          </cell>
          <cell r="J495">
            <v>1.53</v>
          </cell>
          <cell r="K495">
            <v>1.3953599999999999</v>
          </cell>
          <cell r="L495">
            <v>1.08</v>
          </cell>
        </row>
        <row r="496">
          <cell r="A496" t="str">
            <v>87-10-1350</v>
          </cell>
          <cell r="B496" t="str">
            <v>Physocarpus opulif. 'Tiny Wine' PBR ®</v>
          </cell>
          <cell r="C496" t="str">
            <v>MP104</v>
          </cell>
          <cell r="D496" t="str">
            <v>Directly</v>
          </cell>
          <cell r="F496">
            <v>1.25</v>
          </cell>
          <cell r="G496">
            <v>1.1399999999999999</v>
          </cell>
          <cell r="H496">
            <v>1.08</v>
          </cell>
          <cell r="J496">
            <v>1.53</v>
          </cell>
          <cell r="K496">
            <v>1.3953599999999999</v>
          </cell>
          <cell r="L496">
            <v>1.08</v>
          </cell>
        </row>
        <row r="497">
          <cell r="A497" t="str">
            <v>87-10-0880</v>
          </cell>
          <cell r="B497" t="str">
            <v>Physocarpus opulif. 'Zdechovice'</v>
          </cell>
          <cell r="C497" t="str">
            <v>MP104</v>
          </cell>
          <cell r="D497" t="str">
            <v>Directly</v>
          </cell>
          <cell r="F497">
            <v>0.59000000000000008</v>
          </cell>
          <cell r="G497">
            <v>0.48</v>
          </cell>
          <cell r="H497">
            <v>0.42</v>
          </cell>
          <cell r="J497">
            <v>0.72216000000000014</v>
          </cell>
          <cell r="K497">
            <v>0.58751999999999993</v>
          </cell>
          <cell r="L497">
            <v>0.42</v>
          </cell>
        </row>
        <row r="498">
          <cell r="A498" t="str">
            <v>87-10-0404</v>
          </cell>
          <cell r="B498" t="str">
            <v>Potentilla f. 'Abbotswood'</v>
          </cell>
          <cell r="C498" t="str">
            <v>MP150</v>
          </cell>
          <cell r="D498" t="str">
            <v>Directly</v>
          </cell>
          <cell r="F498">
            <v>0.36</v>
          </cell>
          <cell r="G498">
            <v>0.26</v>
          </cell>
          <cell r="H498">
            <v>0.22</v>
          </cell>
          <cell r="J498">
            <v>0.44063999999999998</v>
          </cell>
          <cell r="K498">
            <v>0.31824000000000002</v>
          </cell>
          <cell r="L498">
            <v>0.22</v>
          </cell>
        </row>
        <row r="499">
          <cell r="A499" t="str">
            <v>87-10-0405</v>
          </cell>
          <cell r="B499" t="str">
            <v>Potentilla f. 'Annette'</v>
          </cell>
          <cell r="C499" t="str">
            <v>MP150</v>
          </cell>
          <cell r="D499" t="str">
            <v>Directly</v>
          </cell>
          <cell r="F499">
            <v>0.36</v>
          </cell>
          <cell r="G499">
            <v>0.26</v>
          </cell>
          <cell r="H499">
            <v>0.22</v>
          </cell>
          <cell r="J499">
            <v>0.44063999999999998</v>
          </cell>
          <cell r="K499">
            <v>0.31824000000000002</v>
          </cell>
          <cell r="L499">
            <v>0.22</v>
          </cell>
        </row>
        <row r="500">
          <cell r="A500" t="str">
            <v>87-10-1597</v>
          </cell>
          <cell r="B500" t="str">
            <v>Potentilla f. 'Bella Bianca' PBR ®</v>
          </cell>
          <cell r="C500" t="str">
            <v>MP150</v>
          </cell>
          <cell r="D500" t="str">
            <v>Directly</v>
          </cell>
          <cell r="F500">
            <v>1.08</v>
          </cell>
          <cell r="G500">
            <v>0.97</v>
          </cell>
          <cell r="H500">
            <v>0.91</v>
          </cell>
          <cell r="J500">
            <v>1.32192</v>
          </cell>
          <cell r="K500">
            <v>1.1872799999999999</v>
          </cell>
          <cell r="L500">
            <v>0.91</v>
          </cell>
        </row>
        <row r="501">
          <cell r="A501" t="str">
            <v>87-10-1433</v>
          </cell>
          <cell r="B501" t="str">
            <v>Potentilla f. 'Bellissima' PBR ®</v>
          </cell>
          <cell r="C501" t="str">
            <v>MP150</v>
          </cell>
          <cell r="D501" t="str">
            <v>Directly</v>
          </cell>
          <cell r="F501">
            <v>1.08</v>
          </cell>
          <cell r="G501">
            <v>0.97</v>
          </cell>
          <cell r="H501">
            <v>0.91</v>
          </cell>
          <cell r="J501">
            <v>1.32192</v>
          </cell>
          <cell r="K501">
            <v>1.1872799999999999</v>
          </cell>
          <cell r="L501">
            <v>0.91</v>
          </cell>
        </row>
        <row r="502">
          <cell r="A502" t="str">
            <v>87-10-1683</v>
          </cell>
          <cell r="B502" t="str">
            <v>Potentilla f. 'Bella Lindsey' PBR ®</v>
          </cell>
          <cell r="C502" t="str">
            <v>MP150</v>
          </cell>
          <cell r="D502" t="str">
            <v>Directly</v>
          </cell>
          <cell r="F502">
            <v>1.08</v>
          </cell>
          <cell r="G502">
            <v>0.97</v>
          </cell>
          <cell r="H502">
            <v>0.91</v>
          </cell>
          <cell r="J502">
            <v>1.32192</v>
          </cell>
          <cell r="K502">
            <v>1.1872799999999999</v>
          </cell>
          <cell r="L502">
            <v>0.91</v>
          </cell>
        </row>
        <row r="503">
          <cell r="A503" t="str">
            <v>87-10-1434</v>
          </cell>
          <cell r="B503" t="str">
            <v>Potentilla f. 'Bella Sol' PBR ®</v>
          </cell>
          <cell r="C503" t="str">
            <v>MP150</v>
          </cell>
          <cell r="D503" t="str">
            <v>Directly</v>
          </cell>
          <cell r="F503">
            <v>1.08</v>
          </cell>
          <cell r="G503">
            <v>0.97</v>
          </cell>
          <cell r="H503">
            <v>0.91</v>
          </cell>
          <cell r="J503">
            <v>1.32192</v>
          </cell>
          <cell r="K503">
            <v>1.1872799999999999</v>
          </cell>
          <cell r="L503">
            <v>0.91</v>
          </cell>
        </row>
        <row r="504">
          <cell r="A504" t="str">
            <v>87-10-0406</v>
          </cell>
          <cell r="B504" t="str">
            <v>Potentilla f. 'Blink' (Pink Queen / Princess)</v>
          </cell>
          <cell r="C504" t="str">
            <v>MP150</v>
          </cell>
          <cell r="D504" t="str">
            <v>Directly</v>
          </cell>
          <cell r="F504">
            <v>0.36</v>
          </cell>
          <cell r="G504">
            <v>0.26</v>
          </cell>
          <cell r="H504">
            <v>0.22</v>
          </cell>
          <cell r="J504">
            <v>0.44063999999999998</v>
          </cell>
          <cell r="K504">
            <v>0.31824000000000002</v>
          </cell>
          <cell r="L504">
            <v>0.22</v>
          </cell>
        </row>
        <row r="505">
          <cell r="A505" t="str">
            <v>87-10-0924</v>
          </cell>
          <cell r="B505" t="str">
            <v>Potentilla f. Danny Boy ('Lissdan'PBR) ®</v>
          </cell>
          <cell r="C505" t="str">
            <v>MP150</v>
          </cell>
          <cell r="D505" t="str">
            <v>Directly</v>
          </cell>
          <cell r="F505">
            <v>1.08</v>
          </cell>
          <cell r="G505">
            <v>0.97</v>
          </cell>
          <cell r="H505">
            <v>0.91</v>
          </cell>
          <cell r="J505">
            <v>1.32192</v>
          </cell>
          <cell r="K505">
            <v>1.1872799999999999</v>
          </cell>
          <cell r="L505">
            <v>0.91</v>
          </cell>
        </row>
        <row r="506">
          <cell r="A506" t="str">
            <v>87-10-0407</v>
          </cell>
          <cell r="B506" t="str">
            <v>Potentilla f. 'Dart's Golddigger'</v>
          </cell>
          <cell r="C506" t="str">
            <v>MP150</v>
          </cell>
          <cell r="D506" t="str">
            <v>Directly</v>
          </cell>
          <cell r="F506">
            <v>0.36</v>
          </cell>
          <cell r="G506">
            <v>0.26</v>
          </cell>
          <cell r="H506">
            <v>0.22</v>
          </cell>
          <cell r="J506">
            <v>0.44063999999999998</v>
          </cell>
          <cell r="K506">
            <v>0.31824000000000002</v>
          </cell>
          <cell r="L506">
            <v>0.22</v>
          </cell>
        </row>
        <row r="507">
          <cell r="A507" t="str">
            <v>87-10-0408</v>
          </cell>
          <cell r="B507" t="str">
            <v>Potentilla f. 'Daydawn'</v>
          </cell>
          <cell r="C507" t="str">
            <v>MP150</v>
          </cell>
          <cell r="D507" t="str">
            <v>Directly</v>
          </cell>
          <cell r="F507">
            <v>0.36</v>
          </cell>
          <cell r="G507">
            <v>0.26</v>
          </cell>
          <cell r="H507">
            <v>0.22</v>
          </cell>
          <cell r="J507">
            <v>0.44063999999999998</v>
          </cell>
          <cell r="K507">
            <v>0.31824000000000002</v>
          </cell>
          <cell r="L507">
            <v>0.22</v>
          </cell>
        </row>
        <row r="508">
          <cell r="A508" t="str">
            <v>87-10-1684</v>
          </cell>
          <cell r="B508" t="str">
            <v>Potentilla fruticosa 'Elfenbein'</v>
          </cell>
          <cell r="C508" t="str">
            <v>MP150</v>
          </cell>
          <cell r="D508" t="str">
            <v>Directly</v>
          </cell>
          <cell r="F508">
            <v>0.36</v>
          </cell>
          <cell r="G508">
            <v>0.26</v>
          </cell>
          <cell r="H508">
            <v>0.22</v>
          </cell>
          <cell r="J508">
            <v>0.44063999999999998</v>
          </cell>
          <cell r="K508">
            <v>0.31824000000000002</v>
          </cell>
          <cell r="L508">
            <v>0.22</v>
          </cell>
        </row>
        <row r="509">
          <cell r="A509" t="str">
            <v>87-10-0409</v>
          </cell>
          <cell r="B509" t="str">
            <v>Potentilla f. 'Elizabeth'</v>
          </cell>
          <cell r="C509" t="str">
            <v>MP150</v>
          </cell>
          <cell r="D509" t="str">
            <v>Directly</v>
          </cell>
          <cell r="F509">
            <v>0.36</v>
          </cell>
          <cell r="G509">
            <v>0.26</v>
          </cell>
          <cell r="H509">
            <v>0.22</v>
          </cell>
          <cell r="J509">
            <v>0.44063999999999998</v>
          </cell>
          <cell r="K509">
            <v>0.31824000000000002</v>
          </cell>
          <cell r="L509">
            <v>0.22</v>
          </cell>
        </row>
        <row r="510">
          <cell r="A510" t="str">
            <v>87-10-0410</v>
          </cell>
          <cell r="B510" t="str">
            <v>Potentilla f. 'Floppy Disk'</v>
          </cell>
          <cell r="C510" t="str">
            <v>MP150</v>
          </cell>
          <cell r="D510" t="str">
            <v>Directly</v>
          </cell>
          <cell r="F510">
            <v>0.36</v>
          </cell>
          <cell r="G510">
            <v>0.26</v>
          </cell>
          <cell r="H510">
            <v>0.22</v>
          </cell>
          <cell r="J510">
            <v>0.44063999999999998</v>
          </cell>
          <cell r="K510">
            <v>0.31824000000000002</v>
          </cell>
          <cell r="L510">
            <v>0.22</v>
          </cell>
        </row>
        <row r="511">
          <cell r="A511" t="str">
            <v>87-10-1115</v>
          </cell>
          <cell r="B511" t="str">
            <v>Potentilla f. 'Glamour Girl' PBR ®</v>
          </cell>
          <cell r="C511" t="str">
            <v>MP150</v>
          </cell>
          <cell r="D511" t="str">
            <v>Directly</v>
          </cell>
          <cell r="F511">
            <v>1.08</v>
          </cell>
          <cell r="G511">
            <v>0.97</v>
          </cell>
          <cell r="H511">
            <v>0.91</v>
          </cell>
          <cell r="J511">
            <v>1.32192</v>
          </cell>
          <cell r="K511">
            <v>1.1872799999999999</v>
          </cell>
          <cell r="L511">
            <v>0.91</v>
          </cell>
        </row>
        <row r="512">
          <cell r="A512" t="str">
            <v>87-10-1020</v>
          </cell>
          <cell r="B512" t="str">
            <v>Potentilla f. 'Golden Dwarf'</v>
          </cell>
          <cell r="C512" t="str">
            <v>MP150</v>
          </cell>
          <cell r="D512" t="str">
            <v>Directly</v>
          </cell>
          <cell r="F512">
            <v>0.36</v>
          </cell>
          <cell r="G512">
            <v>0.26</v>
          </cell>
          <cell r="H512">
            <v>0.22</v>
          </cell>
          <cell r="J512">
            <v>0.44063999999999998</v>
          </cell>
          <cell r="K512">
            <v>0.31824000000000002</v>
          </cell>
          <cell r="L512">
            <v>0.22</v>
          </cell>
        </row>
        <row r="513">
          <cell r="A513" t="str">
            <v>87-10-0412</v>
          </cell>
          <cell r="B513" t="str">
            <v>Potentilla f. 'Goldfinger'</v>
          </cell>
          <cell r="C513" t="str">
            <v>MP150</v>
          </cell>
          <cell r="D513" t="str">
            <v>Directly</v>
          </cell>
          <cell r="F513">
            <v>0.36</v>
          </cell>
          <cell r="G513">
            <v>0.26</v>
          </cell>
          <cell r="H513">
            <v>0.22</v>
          </cell>
          <cell r="J513">
            <v>0.44063999999999998</v>
          </cell>
          <cell r="K513">
            <v>0.31824000000000002</v>
          </cell>
          <cell r="L513">
            <v>0.22</v>
          </cell>
        </row>
        <row r="514">
          <cell r="A514" t="str">
            <v>87-10-0413</v>
          </cell>
          <cell r="B514" t="str">
            <v>Potentilla f. 'Goldstar'</v>
          </cell>
          <cell r="C514" t="str">
            <v>MP150</v>
          </cell>
          <cell r="D514" t="str">
            <v>Directly</v>
          </cell>
          <cell r="F514">
            <v>0.36</v>
          </cell>
          <cell r="G514">
            <v>0.26</v>
          </cell>
          <cell r="H514">
            <v>0.22</v>
          </cell>
          <cell r="J514">
            <v>0.44063999999999998</v>
          </cell>
          <cell r="K514">
            <v>0.31824000000000002</v>
          </cell>
          <cell r="L514">
            <v>0.22</v>
          </cell>
        </row>
        <row r="515">
          <cell r="A515" t="str">
            <v>87-10-0414</v>
          </cell>
          <cell r="B515" t="str">
            <v>Potentilla f. 'Goldteppich'</v>
          </cell>
          <cell r="C515" t="str">
            <v>MP150</v>
          </cell>
          <cell r="D515" t="str">
            <v>Directly</v>
          </cell>
          <cell r="F515">
            <v>0.36</v>
          </cell>
          <cell r="G515">
            <v>0.26</v>
          </cell>
          <cell r="H515">
            <v>0.22</v>
          </cell>
          <cell r="J515">
            <v>0.44063999999999998</v>
          </cell>
          <cell r="K515">
            <v>0.31824000000000002</v>
          </cell>
          <cell r="L515">
            <v>0.22</v>
          </cell>
        </row>
        <row r="516">
          <cell r="A516" t="str">
            <v>87-10-0415</v>
          </cell>
          <cell r="B516" t="str">
            <v>Potentilla f. 'Grandiflora'</v>
          </cell>
          <cell r="C516" t="str">
            <v>MP150</v>
          </cell>
          <cell r="D516" t="str">
            <v>Directly</v>
          </cell>
          <cell r="F516">
            <v>0.36</v>
          </cell>
          <cell r="G516">
            <v>0.26</v>
          </cell>
          <cell r="H516">
            <v>0.22</v>
          </cell>
          <cell r="J516">
            <v>0.44063999999999998</v>
          </cell>
          <cell r="K516">
            <v>0.31824000000000002</v>
          </cell>
          <cell r="L516">
            <v>0.22</v>
          </cell>
        </row>
        <row r="517">
          <cell r="A517" t="str">
            <v>87-10-1354</v>
          </cell>
          <cell r="B517" t="str">
            <v>Potentilla f. 'Hachmann's Gigant'</v>
          </cell>
          <cell r="C517" t="str">
            <v>MP150</v>
          </cell>
          <cell r="D517" t="str">
            <v>Directly</v>
          </cell>
          <cell r="F517">
            <v>0.36</v>
          </cell>
          <cell r="G517">
            <v>0.26</v>
          </cell>
          <cell r="H517">
            <v>0.22</v>
          </cell>
          <cell r="J517">
            <v>0.44063999999999998</v>
          </cell>
          <cell r="K517">
            <v>0.31824000000000002</v>
          </cell>
          <cell r="L517">
            <v>0.22</v>
          </cell>
        </row>
        <row r="518">
          <cell r="A518" t="str">
            <v>87-10-0867</v>
          </cell>
          <cell r="B518" t="str">
            <v>Potentilla f. 'Hopleys Orange'</v>
          </cell>
          <cell r="C518" t="str">
            <v>MP150</v>
          </cell>
          <cell r="D518" t="str">
            <v>Directly</v>
          </cell>
          <cell r="F518">
            <v>0.36</v>
          </cell>
          <cell r="G518">
            <v>0.26</v>
          </cell>
          <cell r="H518">
            <v>0.22</v>
          </cell>
          <cell r="J518">
            <v>0.44063999999999998</v>
          </cell>
          <cell r="K518">
            <v>0.31824000000000002</v>
          </cell>
          <cell r="L518">
            <v>0.22</v>
          </cell>
        </row>
        <row r="519">
          <cell r="A519" t="str">
            <v>87-10-0418</v>
          </cell>
          <cell r="B519" t="str">
            <v>Potentilla f. 'Katherine Dykes'</v>
          </cell>
          <cell r="C519" t="str">
            <v>MP150</v>
          </cell>
          <cell r="D519" t="str">
            <v>Directly</v>
          </cell>
          <cell r="F519">
            <v>0.36</v>
          </cell>
          <cell r="G519">
            <v>0.26</v>
          </cell>
          <cell r="H519">
            <v>0.22</v>
          </cell>
          <cell r="J519">
            <v>0.44063999999999998</v>
          </cell>
          <cell r="K519">
            <v>0.31824000000000002</v>
          </cell>
          <cell r="L519">
            <v>0.22</v>
          </cell>
        </row>
        <row r="520">
          <cell r="A520" t="str">
            <v>87-10-0419</v>
          </cell>
          <cell r="B520" t="str">
            <v>Potentilla f. 'Klondike'</v>
          </cell>
          <cell r="C520" t="str">
            <v>MP150</v>
          </cell>
          <cell r="D520" t="str">
            <v>Directly</v>
          </cell>
          <cell r="F520">
            <v>0.36</v>
          </cell>
          <cell r="G520">
            <v>0.26</v>
          </cell>
          <cell r="H520">
            <v>0.22</v>
          </cell>
          <cell r="J520">
            <v>0.44063999999999998</v>
          </cell>
          <cell r="K520">
            <v>0.31824000000000002</v>
          </cell>
          <cell r="L520">
            <v>0.22</v>
          </cell>
        </row>
        <row r="521">
          <cell r="A521" t="str">
            <v>87-10-0420</v>
          </cell>
          <cell r="B521" t="str">
            <v>Potentilla f. 'Kobold'</v>
          </cell>
          <cell r="C521" t="str">
            <v>MP150</v>
          </cell>
          <cell r="D521" t="str">
            <v>Directly</v>
          </cell>
          <cell r="F521">
            <v>0.36</v>
          </cell>
          <cell r="G521">
            <v>0.26</v>
          </cell>
          <cell r="H521">
            <v>0.22</v>
          </cell>
          <cell r="J521">
            <v>0.44063999999999998</v>
          </cell>
          <cell r="K521">
            <v>0.31824000000000002</v>
          </cell>
          <cell r="L521">
            <v>0.22</v>
          </cell>
        </row>
        <row r="522">
          <cell r="A522" t="str">
            <v>87-10-0421</v>
          </cell>
          <cell r="B522" t="str">
            <v>Potentilla f. 'Limelight'</v>
          </cell>
          <cell r="C522" t="str">
            <v>MP150</v>
          </cell>
          <cell r="D522" t="str">
            <v>Directly</v>
          </cell>
          <cell r="F522">
            <v>0.36</v>
          </cell>
          <cell r="G522">
            <v>0.26</v>
          </cell>
          <cell r="H522">
            <v>0.22</v>
          </cell>
          <cell r="J522">
            <v>0.44063999999999998</v>
          </cell>
          <cell r="K522">
            <v>0.31824000000000002</v>
          </cell>
          <cell r="L522">
            <v>0.22</v>
          </cell>
        </row>
        <row r="523">
          <cell r="A523" t="str">
            <v>87-10-0422</v>
          </cell>
          <cell r="B523" t="str">
            <v>Potentilla f. 'Living Daylight'</v>
          </cell>
          <cell r="C523" t="str">
            <v>MP150</v>
          </cell>
          <cell r="D523" t="str">
            <v>Directly</v>
          </cell>
          <cell r="F523">
            <v>0.36</v>
          </cell>
          <cell r="G523">
            <v>0.26</v>
          </cell>
          <cell r="H523">
            <v>0.22</v>
          </cell>
          <cell r="J523">
            <v>0.44063999999999998</v>
          </cell>
          <cell r="K523">
            <v>0.31824000000000002</v>
          </cell>
          <cell r="L523">
            <v>0.22</v>
          </cell>
        </row>
        <row r="524">
          <cell r="A524" t="str">
            <v>87-10-0423</v>
          </cell>
          <cell r="B524" t="str">
            <v>Potentilla f. 'Longacre'</v>
          </cell>
          <cell r="C524" t="str">
            <v>MP150</v>
          </cell>
          <cell r="D524" t="str">
            <v>Directly</v>
          </cell>
          <cell r="F524">
            <v>0.36</v>
          </cell>
          <cell r="G524">
            <v>0.26</v>
          </cell>
          <cell r="H524">
            <v>0.22</v>
          </cell>
          <cell r="J524">
            <v>0.44063999999999998</v>
          </cell>
          <cell r="K524">
            <v>0.31824000000000002</v>
          </cell>
          <cell r="L524">
            <v>0.22</v>
          </cell>
        </row>
        <row r="525">
          <cell r="A525" t="str">
            <v>87-10-0424</v>
          </cell>
          <cell r="B525" t="str">
            <v>Potentilla f. 'Lovely Pink' (Pink Beauty) PBR ®</v>
          </cell>
          <cell r="C525" t="str">
            <v>MP150</v>
          </cell>
          <cell r="D525" t="str">
            <v>Directly</v>
          </cell>
          <cell r="F525">
            <v>1.08</v>
          </cell>
          <cell r="G525">
            <v>0.97</v>
          </cell>
          <cell r="H525">
            <v>0.91</v>
          </cell>
          <cell r="J525">
            <v>1.32192</v>
          </cell>
          <cell r="K525">
            <v>1.1872799999999999</v>
          </cell>
          <cell r="L525">
            <v>0.91</v>
          </cell>
        </row>
        <row r="526">
          <cell r="A526" t="str">
            <v>87-10-0425</v>
          </cell>
          <cell r="B526" t="str">
            <v>Potentilla f. 'Maanelys'</v>
          </cell>
          <cell r="C526" t="str">
            <v>MP150</v>
          </cell>
          <cell r="D526" t="str">
            <v>Directly</v>
          </cell>
          <cell r="F526">
            <v>0.36</v>
          </cell>
          <cell r="G526">
            <v>0.26</v>
          </cell>
          <cell r="H526">
            <v>0.22</v>
          </cell>
          <cell r="J526">
            <v>0.44063999999999998</v>
          </cell>
          <cell r="K526">
            <v>0.31824000000000002</v>
          </cell>
          <cell r="L526">
            <v>0.22</v>
          </cell>
        </row>
        <row r="527">
          <cell r="A527" t="str">
            <v>87-10-0868</v>
          </cell>
          <cell r="B527" t="str">
            <v>Potentilla f. 'Manchu'</v>
          </cell>
          <cell r="C527" t="str">
            <v>MP150</v>
          </cell>
          <cell r="D527" t="str">
            <v>Directly</v>
          </cell>
          <cell r="F527">
            <v>0.36</v>
          </cell>
          <cell r="G527">
            <v>0.26</v>
          </cell>
          <cell r="H527">
            <v>0.22</v>
          </cell>
          <cell r="J527">
            <v>0.44063999999999998</v>
          </cell>
          <cell r="K527">
            <v>0.31824000000000002</v>
          </cell>
          <cell r="L527">
            <v>0.22</v>
          </cell>
        </row>
        <row r="528">
          <cell r="A528" t="str">
            <v>87-10-0427</v>
          </cell>
          <cell r="B528" t="str">
            <v>Potentilla f. 'Mango Tango' PBR ®</v>
          </cell>
          <cell r="C528" t="str">
            <v>MP150</v>
          </cell>
          <cell r="D528" t="str">
            <v>Directly</v>
          </cell>
          <cell r="F528">
            <v>1.08</v>
          </cell>
          <cell r="G528">
            <v>0.97</v>
          </cell>
          <cell r="H528">
            <v>0.91</v>
          </cell>
          <cell r="J528">
            <v>1.32192</v>
          </cell>
          <cell r="K528">
            <v>1.1872799999999999</v>
          </cell>
          <cell r="L528">
            <v>0.91</v>
          </cell>
        </row>
        <row r="529">
          <cell r="A529" t="str">
            <v>87-10-0428</v>
          </cell>
          <cell r="B529" t="str">
            <v>Potentilla f. 'Marian Red Robin' (Marrob)</v>
          </cell>
          <cell r="C529" t="str">
            <v>MP150</v>
          </cell>
          <cell r="D529" t="str">
            <v>Directly</v>
          </cell>
          <cell r="F529">
            <v>0.36</v>
          </cell>
          <cell r="G529">
            <v>0.26</v>
          </cell>
          <cell r="H529">
            <v>0.22</v>
          </cell>
          <cell r="J529">
            <v>0.44063999999999998</v>
          </cell>
          <cell r="K529">
            <v>0.31824000000000002</v>
          </cell>
          <cell r="L529">
            <v>0.22</v>
          </cell>
        </row>
        <row r="530">
          <cell r="A530" t="str">
            <v>87-10-0429</v>
          </cell>
          <cell r="B530" t="str">
            <v>Potentilla f. 'McKay's White'</v>
          </cell>
          <cell r="C530" t="str">
            <v>MP150</v>
          </cell>
          <cell r="D530" t="str">
            <v>Directly</v>
          </cell>
          <cell r="F530">
            <v>0.36</v>
          </cell>
          <cell r="G530">
            <v>0.26</v>
          </cell>
          <cell r="H530">
            <v>0.22</v>
          </cell>
          <cell r="J530">
            <v>0.44063999999999998</v>
          </cell>
          <cell r="K530">
            <v>0.31824000000000002</v>
          </cell>
          <cell r="L530">
            <v>0.22</v>
          </cell>
        </row>
        <row r="531">
          <cell r="A531" t="str">
            <v>87-10-1435</v>
          </cell>
          <cell r="B531" t="str">
            <v>Potentilla f. 'Medicine Wheel Mountain'</v>
          </cell>
          <cell r="C531" t="str">
            <v>MP150</v>
          </cell>
          <cell r="D531" t="str">
            <v>Directly</v>
          </cell>
          <cell r="F531">
            <v>0.36</v>
          </cell>
          <cell r="G531">
            <v>0.26</v>
          </cell>
          <cell r="H531">
            <v>0.22</v>
          </cell>
          <cell r="J531">
            <v>0.44063999999999998</v>
          </cell>
          <cell r="K531">
            <v>0.31824000000000002</v>
          </cell>
          <cell r="L531">
            <v>0.22</v>
          </cell>
        </row>
        <row r="532">
          <cell r="A532" t="str">
            <v>87-10-0431</v>
          </cell>
          <cell r="B532" t="str">
            <v>Potentilla f. 'New Dawn'</v>
          </cell>
          <cell r="C532" t="str">
            <v>MP150</v>
          </cell>
          <cell r="D532" t="str">
            <v>Directly</v>
          </cell>
          <cell r="F532">
            <v>0.36</v>
          </cell>
          <cell r="G532">
            <v>0.26</v>
          </cell>
          <cell r="H532">
            <v>0.22</v>
          </cell>
          <cell r="J532">
            <v>0.44063999999999998</v>
          </cell>
          <cell r="K532">
            <v>0.31824000000000002</v>
          </cell>
          <cell r="L532">
            <v>0.22</v>
          </cell>
        </row>
        <row r="533">
          <cell r="A533" t="str">
            <v>87-10-1167</v>
          </cell>
          <cell r="B533" t="str">
            <v>Potentilla f. 'Orange Lady'</v>
          </cell>
          <cell r="C533" t="str">
            <v>MP150</v>
          </cell>
          <cell r="D533" t="str">
            <v>Directly</v>
          </cell>
          <cell r="F533">
            <v>1.08</v>
          </cell>
          <cell r="G533">
            <v>0.97</v>
          </cell>
          <cell r="H533">
            <v>0.91</v>
          </cell>
          <cell r="J533">
            <v>1.32192</v>
          </cell>
          <cell r="K533">
            <v>1.1872799999999999</v>
          </cell>
          <cell r="L533">
            <v>0.91</v>
          </cell>
        </row>
        <row r="534">
          <cell r="A534" t="str">
            <v>87-10-1436</v>
          </cell>
          <cell r="B534" t="str">
            <v>Potentilla f. 'Orange Star'</v>
          </cell>
          <cell r="C534" t="str">
            <v>MP150</v>
          </cell>
          <cell r="D534" t="str">
            <v>Directly</v>
          </cell>
          <cell r="F534">
            <v>0.36</v>
          </cell>
          <cell r="G534">
            <v>0.26</v>
          </cell>
          <cell r="H534">
            <v>0.22</v>
          </cell>
          <cell r="J534">
            <v>0.44063999999999998</v>
          </cell>
          <cell r="K534">
            <v>0.31824000000000002</v>
          </cell>
          <cell r="L534">
            <v>0.22</v>
          </cell>
        </row>
        <row r="535">
          <cell r="A535" t="str">
            <v>87-10-1437</v>
          </cell>
          <cell r="B535" t="str">
            <v>Potentilla f. 'Novo'</v>
          </cell>
          <cell r="C535" t="str">
            <v>MP150</v>
          </cell>
          <cell r="D535" t="str">
            <v>Directly</v>
          </cell>
          <cell r="F535">
            <v>0.36</v>
          </cell>
          <cell r="G535">
            <v>0.26</v>
          </cell>
          <cell r="H535">
            <v>0.22</v>
          </cell>
          <cell r="J535">
            <v>0.44063999999999998</v>
          </cell>
          <cell r="K535">
            <v>0.31824000000000002</v>
          </cell>
          <cell r="L535">
            <v>0.22</v>
          </cell>
        </row>
        <row r="536">
          <cell r="A536" t="str">
            <v>87-10-0432</v>
          </cell>
          <cell r="B536" t="str">
            <v>Potentilla f. 'Orangeade'</v>
          </cell>
          <cell r="C536" t="str">
            <v>MP150</v>
          </cell>
          <cell r="D536" t="str">
            <v>Directly</v>
          </cell>
          <cell r="F536">
            <v>0.36</v>
          </cell>
          <cell r="G536">
            <v>0.26</v>
          </cell>
          <cell r="H536">
            <v>0.22</v>
          </cell>
          <cell r="J536">
            <v>0.44063999999999998</v>
          </cell>
          <cell r="K536">
            <v>0.31824000000000002</v>
          </cell>
          <cell r="L536">
            <v>0.22</v>
          </cell>
        </row>
        <row r="537">
          <cell r="A537" t="str">
            <v>87-10-1355</v>
          </cell>
          <cell r="B537" t="str">
            <v>Potentilla f. 'Pretty Polly'</v>
          </cell>
          <cell r="C537" t="str">
            <v>MP150</v>
          </cell>
          <cell r="D537" t="str">
            <v>Directly</v>
          </cell>
          <cell r="F537">
            <v>0.36</v>
          </cell>
          <cell r="G537">
            <v>0.26</v>
          </cell>
          <cell r="H537">
            <v>0.22</v>
          </cell>
          <cell r="J537">
            <v>0.44063999999999998</v>
          </cell>
          <cell r="K537">
            <v>0.31824000000000002</v>
          </cell>
          <cell r="L537">
            <v>0.22</v>
          </cell>
        </row>
        <row r="538">
          <cell r="A538" t="str">
            <v>87-10-0435</v>
          </cell>
          <cell r="B538" t="str">
            <v>Potentilla f. 'Primrose Beauty'</v>
          </cell>
          <cell r="C538" t="str">
            <v>MP150</v>
          </cell>
          <cell r="D538" t="str">
            <v>Directly</v>
          </cell>
          <cell r="F538">
            <v>0.36</v>
          </cell>
          <cell r="G538">
            <v>0.26</v>
          </cell>
          <cell r="H538">
            <v>0.22</v>
          </cell>
          <cell r="J538">
            <v>0.44063999999999998</v>
          </cell>
          <cell r="K538">
            <v>0.31824000000000002</v>
          </cell>
          <cell r="L538">
            <v>0.22</v>
          </cell>
        </row>
        <row r="539">
          <cell r="A539" t="str">
            <v>87-10-0436</v>
          </cell>
          <cell r="B539" t="str">
            <v>Potentilla f. 'Princess'</v>
          </cell>
          <cell r="C539" t="str">
            <v>MP150</v>
          </cell>
          <cell r="D539" t="str">
            <v>Directly</v>
          </cell>
          <cell r="F539">
            <v>0.36</v>
          </cell>
          <cell r="G539">
            <v>0.26</v>
          </cell>
          <cell r="H539">
            <v>0.22</v>
          </cell>
          <cell r="J539">
            <v>0.44063999999999998</v>
          </cell>
          <cell r="K539">
            <v>0.31824000000000002</v>
          </cell>
          <cell r="L539">
            <v>0.22</v>
          </cell>
        </row>
        <row r="540">
          <cell r="A540" t="str">
            <v>87-10-0437</v>
          </cell>
          <cell r="B540" t="str">
            <v>Potentilla f. 'Red Ace'</v>
          </cell>
          <cell r="C540" t="str">
            <v>MP150</v>
          </cell>
          <cell r="D540" t="str">
            <v>Directly</v>
          </cell>
          <cell r="F540">
            <v>0.36</v>
          </cell>
          <cell r="G540">
            <v>0.26</v>
          </cell>
          <cell r="H540">
            <v>0.22</v>
          </cell>
          <cell r="J540">
            <v>0.44063999999999998</v>
          </cell>
          <cell r="K540">
            <v>0.31824000000000002</v>
          </cell>
          <cell r="L540">
            <v>0.22</v>
          </cell>
        </row>
        <row r="541">
          <cell r="A541" t="str">
            <v>87-10-1116</v>
          </cell>
          <cell r="B541" t="str">
            <v>Potentilla f. 'Red Lady' PBR ®</v>
          </cell>
          <cell r="C541" t="str">
            <v>MP150</v>
          </cell>
          <cell r="D541" t="str">
            <v>Directly</v>
          </cell>
          <cell r="F541">
            <v>1.08</v>
          </cell>
          <cell r="G541">
            <v>0.97</v>
          </cell>
          <cell r="H541">
            <v>0.91</v>
          </cell>
          <cell r="J541">
            <v>1.32192</v>
          </cell>
          <cell r="K541">
            <v>1.1872799999999999</v>
          </cell>
          <cell r="L541">
            <v>0.91</v>
          </cell>
        </row>
        <row r="542">
          <cell r="A542" t="str">
            <v>87-10-0438</v>
          </cell>
          <cell r="B542" t="str">
            <v>Potentilla f. 'Snowflake'</v>
          </cell>
          <cell r="C542" t="str">
            <v>MP150</v>
          </cell>
          <cell r="D542" t="str">
            <v>Directly</v>
          </cell>
          <cell r="F542">
            <v>0.36</v>
          </cell>
          <cell r="G542">
            <v>0.26</v>
          </cell>
          <cell r="H542">
            <v>0.22</v>
          </cell>
          <cell r="J542">
            <v>0.44063999999999998</v>
          </cell>
          <cell r="K542">
            <v>0.31824000000000002</v>
          </cell>
          <cell r="L542">
            <v>0.22</v>
          </cell>
        </row>
        <row r="543">
          <cell r="A543" t="str">
            <v>87-10-0439</v>
          </cell>
          <cell r="B543" t="str">
            <v>Potentilla f. 'Sommerflor'</v>
          </cell>
          <cell r="C543" t="str">
            <v>MP150</v>
          </cell>
          <cell r="D543" t="str">
            <v>Directly</v>
          </cell>
          <cell r="F543">
            <v>0.36</v>
          </cell>
          <cell r="G543">
            <v>0.26</v>
          </cell>
          <cell r="H543">
            <v>0.22</v>
          </cell>
          <cell r="J543">
            <v>0.44063999999999998</v>
          </cell>
          <cell r="K543">
            <v>0.31824000000000002</v>
          </cell>
          <cell r="L543">
            <v>0.22</v>
          </cell>
        </row>
        <row r="544">
          <cell r="A544" t="str">
            <v>87-10-0440</v>
          </cell>
          <cell r="B544" t="str">
            <v>Potentilla f. 'Sunset'</v>
          </cell>
          <cell r="C544" t="str">
            <v>MP150</v>
          </cell>
          <cell r="D544" t="str">
            <v>Directly</v>
          </cell>
          <cell r="F544">
            <v>0.36</v>
          </cell>
          <cell r="G544">
            <v>0.26</v>
          </cell>
          <cell r="H544">
            <v>0.22</v>
          </cell>
          <cell r="J544">
            <v>0.44063999999999998</v>
          </cell>
          <cell r="K544">
            <v>0.31824000000000002</v>
          </cell>
          <cell r="L544">
            <v>0.22</v>
          </cell>
        </row>
        <row r="545">
          <cell r="A545" t="str">
            <v>87-10-0441</v>
          </cell>
          <cell r="B545" t="str">
            <v>Potentilla f. 'Tangerine'</v>
          </cell>
          <cell r="C545" t="str">
            <v>MP150</v>
          </cell>
          <cell r="D545" t="str">
            <v>Directly</v>
          </cell>
          <cell r="F545">
            <v>0.36</v>
          </cell>
          <cell r="G545">
            <v>0.26</v>
          </cell>
          <cell r="H545">
            <v>0.22</v>
          </cell>
          <cell r="J545">
            <v>0.44063999999999998</v>
          </cell>
          <cell r="K545">
            <v>0.31824000000000002</v>
          </cell>
          <cell r="L545">
            <v>0.22</v>
          </cell>
        </row>
        <row r="546">
          <cell r="A546" t="str">
            <v>87-10-0442</v>
          </cell>
          <cell r="B546" t="str">
            <v>Potentilla f. 'Tilford Cream'</v>
          </cell>
          <cell r="C546" t="str">
            <v>MP150</v>
          </cell>
          <cell r="D546" t="str">
            <v>Directly</v>
          </cell>
          <cell r="F546">
            <v>0.36</v>
          </cell>
          <cell r="G546">
            <v>0.26</v>
          </cell>
          <cell r="H546">
            <v>0.22</v>
          </cell>
          <cell r="J546">
            <v>0.44063999999999998</v>
          </cell>
          <cell r="K546">
            <v>0.31824000000000002</v>
          </cell>
          <cell r="L546">
            <v>0.22</v>
          </cell>
        </row>
        <row r="547">
          <cell r="A547" t="str">
            <v>87-10-1168</v>
          </cell>
          <cell r="B547" t="str">
            <v>Potentilla f. 'White Lady' PBR ®</v>
          </cell>
          <cell r="C547" t="str">
            <v>MP150</v>
          </cell>
          <cell r="D547" t="str">
            <v>Directly</v>
          </cell>
          <cell r="F547">
            <v>1.08</v>
          </cell>
          <cell r="G547">
            <v>0.97</v>
          </cell>
          <cell r="H547">
            <v>0.91</v>
          </cell>
          <cell r="J547">
            <v>1.32192</v>
          </cell>
          <cell r="K547">
            <v>1.1872799999999999</v>
          </cell>
          <cell r="L547">
            <v>0.91</v>
          </cell>
        </row>
        <row r="548">
          <cell r="A548" t="str">
            <v>87-10-0433</v>
          </cell>
          <cell r="B548" t="str">
            <v>Potentilla frut. 'Pink Queen'</v>
          </cell>
          <cell r="C548" t="str">
            <v>MP150</v>
          </cell>
          <cell r="D548" t="str">
            <v>Directly</v>
          </cell>
          <cell r="F548">
            <v>0.36</v>
          </cell>
          <cell r="G548">
            <v>0.26</v>
          </cell>
          <cell r="H548">
            <v>0.22</v>
          </cell>
          <cell r="J548">
            <v>0.44063999999999998</v>
          </cell>
          <cell r="K548">
            <v>0.31824000000000002</v>
          </cell>
          <cell r="L548">
            <v>0.22</v>
          </cell>
        </row>
        <row r="549">
          <cell r="A549" t="str">
            <v>87-10-0443</v>
          </cell>
          <cell r="B549" t="str">
            <v>Potentilla tridentata 'Nuuk'</v>
          </cell>
          <cell r="C549" t="str">
            <v>MP150</v>
          </cell>
          <cell r="D549" t="str">
            <v>Directly</v>
          </cell>
          <cell r="F549">
            <v>0.36</v>
          </cell>
          <cell r="G549">
            <v>0.26</v>
          </cell>
          <cell r="H549">
            <v>0.22</v>
          </cell>
          <cell r="J549">
            <v>0.44063999999999998</v>
          </cell>
          <cell r="K549">
            <v>0.31824000000000002</v>
          </cell>
          <cell r="L549">
            <v>0.22</v>
          </cell>
        </row>
        <row r="550">
          <cell r="A550" t="str">
            <v>87-10-0444</v>
          </cell>
          <cell r="B550" t="str">
            <v>Prunus laur. 'Ani' PBR ®</v>
          </cell>
          <cell r="C550" t="str">
            <v>MP104</v>
          </cell>
          <cell r="D550" t="str">
            <v>Directly</v>
          </cell>
          <cell r="F550">
            <v>0.94000000000000006</v>
          </cell>
          <cell r="G550">
            <v>0.83</v>
          </cell>
          <cell r="H550">
            <v>0.77</v>
          </cell>
          <cell r="J550">
            <v>1.15056</v>
          </cell>
          <cell r="K550">
            <v>1.0159199999999999</v>
          </cell>
          <cell r="L550">
            <v>0.77</v>
          </cell>
        </row>
        <row r="551">
          <cell r="A551" t="str">
            <v>87-10-1021</v>
          </cell>
          <cell r="B551" t="str">
            <v>Prunus laur. 'Antonius' PBR ®</v>
          </cell>
          <cell r="C551" t="str">
            <v>MP104</v>
          </cell>
          <cell r="D551" t="str">
            <v>Directly</v>
          </cell>
          <cell r="F551">
            <v>1.01</v>
          </cell>
          <cell r="G551">
            <v>0.9</v>
          </cell>
          <cell r="H551">
            <v>0.84</v>
          </cell>
          <cell r="J551">
            <v>1.23624</v>
          </cell>
          <cell r="K551">
            <v>1.1016000000000001</v>
          </cell>
          <cell r="L551">
            <v>0.84</v>
          </cell>
        </row>
        <row r="552">
          <cell r="A552" t="str">
            <v>87-10-0445</v>
          </cell>
          <cell r="B552" t="str">
            <v>Prunus laur. 'Caucasica'</v>
          </cell>
          <cell r="C552" t="str">
            <v>MP104</v>
          </cell>
          <cell r="D552" t="str">
            <v>week 18</v>
          </cell>
          <cell r="F552">
            <v>0.43</v>
          </cell>
          <cell r="G552">
            <v>0.32</v>
          </cell>
          <cell r="H552">
            <v>0.27</v>
          </cell>
          <cell r="J552">
            <v>0.52632000000000001</v>
          </cell>
          <cell r="K552">
            <v>0.39168000000000003</v>
          </cell>
          <cell r="L552">
            <v>0.27</v>
          </cell>
        </row>
        <row r="553">
          <cell r="A553" t="str">
            <v>87-10-1169</v>
          </cell>
          <cell r="B553" t="str">
            <v>Prunus laur. 'Cherry Brandy'</v>
          </cell>
          <cell r="C553" t="str">
            <v>MP104</v>
          </cell>
          <cell r="D553" t="str">
            <v>week 18</v>
          </cell>
          <cell r="F553">
            <v>0.43</v>
          </cell>
          <cell r="G553">
            <v>0.32</v>
          </cell>
          <cell r="H553">
            <v>0.27</v>
          </cell>
          <cell r="J553">
            <v>0.52632000000000001</v>
          </cell>
          <cell r="K553">
            <v>0.39168000000000003</v>
          </cell>
          <cell r="L553">
            <v>0.27</v>
          </cell>
        </row>
        <row r="554">
          <cell r="A554" t="str">
            <v>87-10-1500</v>
          </cell>
          <cell r="B554" t="str">
            <v>Prunus laurocerasus Elly® ('VERSTRA'PBR) ®</v>
          </cell>
          <cell r="C554" t="str">
            <v>MP104</v>
          </cell>
          <cell r="D554" t="str">
            <v>week 18</v>
          </cell>
          <cell r="F554">
            <v>1.08</v>
          </cell>
          <cell r="G554">
            <v>0.97</v>
          </cell>
          <cell r="H554">
            <v>0.91</v>
          </cell>
          <cell r="J554">
            <v>1.32192</v>
          </cell>
          <cell r="K554">
            <v>1.1872799999999999</v>
          </cell>
          <cell r="L554">
            <v>0.91</v>
          </cell>
        </row>
        <row r="555">
          <cell r="A555" t="str">
            <v>87-10-1022</v>
          </cell>
          <cell r="B555" t="str">
            <v>Prunus laurocerasus Etna® ('Anbri'PBR) ®</v>
          </cell>
          <cell r="C555" t="str">
            <v>MP104</v>
          </cell>
          <cell r="D555" t="str">
            <v>week 18</v>
          </cell>
          <cell r="F555">
            <v>1.01</v>
          </cell>
          <cell r="G555">
            <v>0.9</v>
          </cell>
          <cell r="H555">
            <v>0.84</v>
          </cell>
          <cell r="J555">
            <v>1.23624</v>
          </cell>
          <cell r="K555">
            <v>1.1016000000000001</v>
          </cell>
          <cell r="L555">
            <v>0.84</v>
          </cell>
        </row>
        <row r="556">
          <cell r="A556" t="str">
            <v>87-10-0447</v>
          </cell>
          <cell r="B556" t="str">
            <v>Prunus laur. 'Gabi' PBR ®</v>
          </cell>
          <cell r="C556" t="str">
            <v>MP104</v>
          </cell>
          <cell r="D556" t="str">
            <v>Directly</v>
          </cell>
          <cell r="F556">
            <v>0.94000000000000006</v>
          </cell>
          <cell r="G556">
            <v>0.83</v>
          </cell>
          <cell r="H556">
            <v>0.77</v>
          </cell>
          <cell r="J556">
            <v>1.15056</v>
          </cell>
          <cell r="K556">
            <v>1.0159199999999999</v>
          </cell>
          <cell r="L556">
            <v>0.77</v>
          </cell>
        </row>
        <row r="557">
          <cell r="A557" t="str">
            <v>87-10-1438</v>
          </cell>
          <cell r="B557" t="str">
            <v>Prunus laur. 'Gajo' PBR ®</v>
          </cell>
          <cell r="C557" t="str">
            <v>MP104</v>
          </cell>
          <cell r="D557" t="str">
            <v>week 18</v>
          </cell>
          <cell r="F557">
            <v>1.08</v>
          </cell>
          <cell r="G557">
            <v>0.97</v>
          </cell>
          <cell r="H557">
            <v>0.91</v>
          </cell>
          <cell r="J557">
            <v>1.32192</v>
          </cell>
          <cell r="K557">
            <v>1.1872799999999999</v>
          </cell>
          <cell r="L557">
            <v>0.91</v>
          </cell>
        </row>
        <row r="558">
          <cell r="A558" t="str">
            <v>87-10-0449</v>
          </cell>
          <cell r="B558" t="str">
            <v>Prunus laur. 'Hagar' PBR ®</v>
          </cell>
          <cell r="C558" t="str">
            <v>MP104</v>
          </cell>
          <cell r="D558" t="str">
            <v>week 18</v>
          </cell>
          <cell r="F558">
            <v>1.01</v>
          </cell>
          <cell r="G558">
            <v>0.9</v>
          </cell>
          <cell r="H558">
            <v>0.84</v>
          </cell>
          <cell r="J558">
            <v>1.23624</v>
          </cell>
          <cell r="K558">
            <v>1.1016000000000001</v>
          </cell>
          <cell r="L558">
            <v>0.84</v>
          </cell>
        </row>
        <row r="559">
          <cell r="A559" t="str">
            <v>87-10-1023</v>
          </cell>
          <cell r="B559" t="str">
            <v>Prunus laur. 'Herbergii'</v>
          </cell>
          <cell r="C559" t="str">
            <v>MP104</v>
          </cell>
          <cell r="D559" t="str">
            <v>week 18</v>
          </cell>
          <cell r="F559">
            <v>0.43</v>
          </cell>
          <cell r="G559">
            <v>0.32</v>
          </cell>
          <cell r="H559">
            <v>0.27</v>
          </cell>
          <cell r="J559">
            <v>0.52632000000000001</v>
          </cell>
          <cell r="K559">
            <v>0.39168000000000003</v>
          </cell>
          <cell r="L559">
            <v>0.27</v>
          </cell>
        </row>
        <row r="560">
          <cell r="A560" t="str">
            <v>87-10-0452</v>
          </cell>
          <cell r="B560" t="str">
            <v>Prunus laur. 'Josa' PBR ®</v>
          </cell>
          <cell r="C560" t="str">
            <v>MP104</v>
          </cell>
          <cell r="D560" t="str">
            <v>Directly</v>
          </cell>
          <cell r="F560">
            <v>0.94000000000000006</v>
          </cell>
          <cell r="G560">
            <v>0.83</v>
          </cell>
          <cell r="H560">
            <v>0.77</v>
          </cell>
          <cell r="J560">
            <v>1.15056</v>
          </cell>
          <cell r="K560">
            <v>1.0159199999999999</v>
          </cell>
          <cell r="L560">
            <v>0.77</v>
          </cell>
        </row>
        <row r="561">
          <cell r="A561" t="str">
            <v>87-10-0453</v>
          </cell>
          <cell r="B561" t="str">
            <v>Prunus laur. 'Kleopatra' PBR ®</v>
          </cell>
          <cell r="C561" t="str">
            <v>MP104</v>
          </cell>
          <cell r="D561" t="str">
            <v>week 18</v>
          </cell>
          <cell r="F561">
            <v>1.01</v>
          </cell>
          <cell r="G561">
            <v>0.9</v>
          </cell>
          <cell r="H561">
            <v>0.84</v>
          </cell>
          <cell r="J561">
            <v>1.23624</v>
          </cell>
          <cell r="K561">
            <v>1.1016000000000001</v>
          </cell>
          <cell r="L561">
            <v>0.84</v>
          </cell>
        </row>
        <row r="562">
          <cell r="A562" t="str">
            <v>87-10-1439</v>
          </cell>
          <cell r="B562" t="str">
            <v>Prunus laur. 'Marbled White'</v>
          </cell>
          <cell r="C562" t="str">
            <v>MP104</v>
          </cell>
          <cell r="D562" t="str">
            <v>week 18</v>
          </cell>
          <cell r="F562">
            <v>0.52</v>
          </cell>
          <cell r="G562">
            <v>0.41</v>
          </cell>
          <cell r="H562">
            <v>0.35</v>
          </cell>
          <cell r="J562">
            <v>0.63648000000000005</v>
          </cell>
          <cell r="K562">
            <v>0.50183999999999995</v>
          </cell>
          <cell r="L562">
            <v>0.35</v>
          </cell>
        </row>
        <row r="563">
          <cell r="A563" t="str">
            <v>87-10-1598</v>
          </cell>
          <cell r="B563" t="str">
            <v>Prunus laurocerasus Genolia® ('Mariblon'PBR) ®</v>
          </cell>
          <cell r="C563" t="str">
            <v>MP104</v>
          </cell>
          <cell r="D563" t="str">
            <v>week 18</v>
          </cell>
          <cell r="F563">
            <v>1.01</v>
          </cell>
          <cell r="G563">
            <v>0.9</v>
          </cell>
          <cell r="H563">
            <v>0.84</v>
          </cell>
          <cell r="J563">
            <v>1.23624</v>
          </cell>
          <cell r="K563">
            <v>1.1016000000000001</v>
          </cell>
          <cell r="L563">
            <v>0.84</v>
          </cell>
        </row>
        <row r="564">
          <cell r="A564" t="str">
            <v>87-10-1501</v>
          </cell>
          <cell r="B564" t="str">
            <v>Prunus laur. 'Mount Vernon'</v>
          </cell>
          <cell r="C564" t="str">
            <v>MP104</v>
          </cell>
          <cell r="D564" t="str">
            <v>week 18</v>
          </cell>
          <cell r="F564">
            <v>0.44</v>
          </cell>
          <cell r="G564">
            <v>0.34</v>
          </cell>
          <cell r="H564">
            <v>0.28000000000000003</v>
          </cell>
          <cell r="J564">
            <v>0.53856000000000004</v>
          </cell>
          <cell r="K564">
            <v>0.41616000000000003</v>
          </cell>
          <cell r="L564">
            <v>0.28000000000000003</v>
          </cell>
        </row>
        <row r="565">
          <cell r="A565" t="str">
            <v>87-10-1628</v>
          </cell>
          <cell r="B565" t="str">
            <v>Prinus laur. 'Nero' PBR ®</v>
          </cell>
          <cell r="C565" t="str">
            <v>mp104</v>
          </cell>
          <cell r="D565" t="str">
            <v>Directly</v>
          </cell>
          <cell r="F565">
            <v>0.94000000000000006</v>
          </cell>
          <cell r="G565">
            <v>0.83</v>
          </cell>
          <cell r="H565">
            <v>0.77</v>
          </cell>
          <cell r="J565">
            <v>1.15056</v>
          </cell>
          <cell r="K565">
            <v>1.0159199999999999</v>
          </cell>
          <cell r="L565">
            <v>0.77</v>
          </cell>
        </row>
        <row r="566">
          <cell r="A566" t="str">
            <v>87-10-1025</v>
          </cell>
          <cell r="B566" t="str">
            <v>Prunus laur. 'Novita'</v>
          </cell>
          <cell r="C566" t="str">
            <v>MP104</v>
          </cell>
          <cell r="D566" t="str">
            <v>week 18</v>
          </cell>
          <cell r="F566">
            <v>0.39</v>
          </cell>
          <cell r="G566">
            <v>0.28999999999999998</v>
          </cell>
          <cell r="H566">
            <v>0.24</v>
          </cell>
          <cell r="J566">
            <v>0.47736000000000001</v>
          </cell>
          <cell r="K566">
            <v>0.35496</v>
          </cell>
          <cell r="L566">
            <v>0.24</v>
          </cell>
        </row>
        <row r="567">
          <cell r="A567" t="str">
            <v>87-10-1685</v>
          </cell>
          <cell r="B567" t="str">
            <v>Prunus laur. 'Otto Luyken'</v>
          </cell>
          <cell r="C567" t="str">
            <v>MP150</v>
          </cell>
          <cell r="D567" t="str">
            <v>week 18</v>
          </cell>
          <cell r="F567">
            <v>0.43</v>
          </cell>
          <cell r="G567">
            <v>0.32</v>
          </cell>
          <cell r="H567">
            <v>0.27</v>
          </cell>
          <cell r="J567">
            <v>0.52632000000000001</v>
          </cell>
          <cell r="K567">
            <v>0.39168000000000003</v>
          </cell>
          <cell r="L567">
            <v>0.27</v>
          </cell>
        </row>
        <row r="568">
          <cell r="A568" t="str">
            <v>87-10-1170</v>
          </cell>
          <cell r="B568" t="str">
            <v>Prunus laur. 'Polster'</v>
          </cell>
          <cell r="C568" t="str">
            <v>MP104</v>
          </cell>
          <cell r="D568" t="str">
            <v>week 18</v>
          </cell>
          <cell r="F568">
            <v>0.44</v>
          </cell>
          <cell r="G568">
            <v>0.34</v>
          </cell>
          <cell r="H568">
            <v>0.28000000000000003</v>
          </cell>
          <cell r="J568">
            <v>0.53856000000000004</v>
          </cell>
          <cell r="K568">
            <v>0.41616000000000003</v>
          </cell>
          <cell r="L568">
            <v>0.28000000000000003</v>
          </cell>
        </row>
        <row r="569">
          <cell r="A569" t="str">
            <v>87-10-1171</v>
          </cell>
          <cell r="B569" t="str">
            <v>Prunus laur. 'Reynvaanii'</v>
          </cell>
          <cell r="C569" t="str">
            <v>MP104</v>
          </cell>
          <cell r="D569" t="str">
            <v>week 18</v>
          </cell>
          <cell r="F569">
            <v>0.43</v>
          </cell>
          <cell r="G569">
            <v>0.32</v>
          </cell>
          <cell r="H569">
            <v>0.27</v>
          </cell>
          <cell r="J569">
            <v>0.52632000000000001</v>
          </cell>
          <cell r="K569">
            <v>0.39168000000000003</v>
          </cell>
          <cell r="L569">
            <v>0.27</v>
          </cell>
        </row>
        <row r="570">
          <cell r="A570" t="str">
            <v>87-10-1027</v>
          </cell>
          <cell r="B570" t="str">
            <v>Prunus laur. 'Rotundifolia'</v>
          </cell>
          <cell r="C570" t="str">
            <v>MP104</v>
          </cell>
          <cell r="D570" t="str">
            <v>week 18</v>
          </cell>
          <cell r="F570">
            <v>0.43</v>
          </cell>
          <cell r="G570">
            <v>0.32</v>
          </cell>
          <cell r="H570">
            <v>0.27</v>
          </cell>
          <cell r="J570">
            <v>0.52632000000000001</v>
          </cell>
          <cell r="K570">
            <v>0.39168000000000003</v>
          </cell>
          <cell r="L570">
            <v>0.27</v>
          </cell>
        </row>
        <row r="571">
          <cell r="A571" t="str">
            <v>87-10-1356</v>
          </cell>
          <cell r="B571" t="str">
            <v>Prunus laur. 'Van Nes'</v>
          </cell>
          <cell r="C571" t="str">
            <v>MP104</v>
          </cell>
          <cell r="D571" t="str">
            <v>week 18</v>
          </cell>
          <cell r="F571">
            <v>0.43</v>
          </cell>
          <cell r="G571">
            <v>0.32</v>
          </cell>
          <cell r="H571">
            <v>0.27</v>
          </cell>
          <cell r="J571">
            <v>0.52632000000000001</v>
          </cell>
          <cell r="K571">
            <v>0.39168000000000003</v>
          </cell>
          <cell r="L571">
            <v>0.27</v>
          </cell>
        </row>
        <row r="572">
          <cell r="A572" t="str">
            <v>87-10-1357</v>
          </cell>
          <cell r="B572" t="str">
            <v>Prunus laur. 'Zabeliana'</v>
          </cell>
          <cell r="C572" t="str">
            <v>MP104</v>
          </cell>
          <cell r="D572" t="str">
            <v>week 18</v>
          </cell>
          <cell r="F572">
            <v>0.44</v>
          </cell>
          <cell r="G572">
            <v>0.34</v>
          </cell>
          <cell r="H572">
            <v>0.28000000000000003</v>
          </cell>
          <cell r="J572">
            <v>0.53856000000000004</v>
          </cell>
          <cell r="K572">
            <v>0.41616000000000003</v>
          </cell>
          <cell r="L572">
            <v>0.28000000000000003</v>
          </cell>
        </row>
        <row r="573">
          <cell r="A573" t="str">
            <v>87-10-0866</v>
          </cell>
          <cell r="B573" t="str">
            <v>Prunus lusitanica</v>
          </cell>
          <cell r="C573" t="str">
            <v>MP104</v>
          </cell>
          <cell r="D573" t="str">
            <v>week 18</v>
          </cell>
          <cell r="F573">
            <v>0.52</v>
          </cell>
          <cell r="G573">
            <v>0.41</v>
          </cell>
          <cell r="H573">
            <v>0.35</v>
          </cell>
          <cell r="J573">
            <v>0.63648000000000005</v>
          </cell>
          <cell r="K573">
            <v>0.50183999999999995</v>
          </cell>
          <cell r="L573">
            <v>0.35</v>
          </cell>
        </row>
        <row r="574">
          <cell r="A574" t="str">
            <v>87-10-0462</v>
          </cell>
          <cell r="B574" t="str">
            <v>Prunus lus. 'Angustifolia'</v>
          </cell>
          <cell r="C574" t="str">
            <v>MP104</v>
          </cell>
          <cell r="D574" t="str">
            <v>Directly</v>
          </cell>
          <cell r="F574">
            <v>0.52</v>
          </cell>
          <cell r="G574">
            <v>0.41</v>
          </cell>
          <cell r="H574">
            <v>0.35</v>
          </cell>
          <cell r="J574">
            <v>0.63648000000000005</v>
          </cell>
          <cell r="K574">
            <v>0.50183999999999995</v>
          </cell>
          <cell r="L574">
            <v>0.35</v>
          </cell>
        </row>
        <row r="575">
          <cell r="A575" t="str">
            <v>87-10-1599</v>
          </cell>
          <cell r="B575" t="str">
            <v>Prunus lusitanica 'Brenelia' PBR ®</v>
          </cell>
          <cell r="C575" t="str">
            <v>MP104</v>
          </cell>
          <cell r="D575" t="str">
            <v>Directly</v>
          </cell>
          <cell r="F575">
            <v>1.29</v>
          </cell>
          <cell r="G575">
            <v>1.18</v>
          </cell>
          <cell r="H575">
            <v>1.1200000000000001</v>
          </cell>
          <cell r="J575">
            <v>1.5789600000000001</v>
          </cell>
          <cell r="K575">
            <v>1.44432</v>
          </cell>
          <cell r="L575">
            <v>1.1200000000000001</v>
          </cell>
        </row>
        <row r="576">
          <cell r="A576" t="str">
            <v>87-10-1600</v>
          </cell>
          <cell r="B576" t="str">
            <v>Prunus lusitanica Tico ('Ybrazo01'PBR) ®</v>
          </cell>
          <cell r="C576" t="str">
            <v>mp104</v>
          </cell>
          <cell r="D576" t="str">
            <v>Directly</v>
          </cell>
          <cell r="F576">
            <v>1.29</v>
          </cell>
          <cell r="G576">
            <v>1.18</v>
          </cell>
          <cell r="H576">
            <v>1.1200000000000001</v>
          </cell>
          <cell r="J576">
            <v>1.5789600000000001</v>
          </cell>
          <cell r="K576">
            <v>1.44432</v>
          </cell>
          <cell r="L576">
            <v>1.1200000000000001</v>
          </cell>
        </row>
        <row r="577">
          <cell r="A577" t="str">
            <v>87-10-1601</v>
          </cell>
          <cell r="B577" t="str">
            <v>Pyracantha 'Cadaune' (Saphyr Jaune) PBR ®</v>
          </cell>
          <cell r="C577" t="str">
            <v>MP150</v>
          </cell>
          <cell r="D577" t="str">
            <v>Directly</v>
          </cell>
          <cell r="F577">
            <v>1.22</v>
          </cell>
          <cell r="G577">
            <v>1.1100000000000001</v>
          </cell>
          <cell r="H577">
            <v>1.05</v>
          </cell>
          <cell r="J577">
            <v>1.4932799999999999</v>
          </cell>
          <cell r="K577">
            <v>1.3586400000000001</v>
          </cell>
          <cell r="L577">
            <v>1.05</v>
          </cell>
        </row>
        <row r="578">
          <cell r="A578" t="str">
            <v>87-10-1602</v>
          </cell>
          <cell r="B578" t="str">
            <v>Pyracantha 'Cadvar' (Saphyr Panache) PBR ®</v>
          </cell>
          <cell r="C578" t="str">
            <v>MP150</v>
          </cell>
          <cell r="D578" t="str">
            <v>Directly</v>
          </cell>
          <cell r="F578">
            <v>1.22</v>
          </cell>
          <cell r="G578">
            <v>1.1100000000000001</v>
          </cell>
          <cell r="H578">
            <v>1.05</v>
          </cell>
          <cell r="J578">
            <v>1.4932799999999999</v>
          </cell>
          <cell r="K578">
            <v>1.3586400000000001</v>
          </cell>
          <cell r="L578">
            <v>1.05</v>
          </cell>
        </row>
        <row r="579">
          <cell r="A579" t="str">
            <v>87-10-0465</v>
          </cell>
          <cell r="B579" t="str">
            <v>Pyracantha cocc. 'Red Column'</v>
          </cell>
          <cell r="C579" t="str">
            <v>MP150</v>
          </cell>
          <cell r="D579" t="str">
            <v>Directly</v>
          </cell>
          <cell r="F579">
            <v>0.53</v>
          </cell>
          <cell r="G579">
            <v>0.42</v>
          </cell>
          <cell r="H579">
            <v>0.36</v>
          </cell>
          <cell r="J579">
            <v>0.64872000000000007</v>
          </cell>
          <cell r="K579">
            <v>0.51407999999999998</v>
          </cell>
          <cell r="L579">
            <v>0.36</v>
          </cell>
        </row>
        <row r="580">
          <cell r="A580" t="str">
            <v>87-10-0466</v>
          </cell>
          <cell r="B580" t="str">
            <v>Pyracantha cocc. 'Red Cushion'</v>
          </cell>
          <cell r="C580" t="str">
            <v>MP150</v>
          </cell>
          <cell r="D580" t="str">
            <v>Directly</v>
          </cell>
          <cell r="F580">
            <v>0.53</v>
          </cell>
          <cell r="G580">
            <v>0.42</v>
          </cell>
          <cell r="H580">
            <v>0.36</v>
          </cell>
          <cell r="J580">
            <v>0.64872000000000007</v>
          </cell>
          <cell r="K580">
            <v>0.51407999999999998</v>
          </cell>
          <cell r="L580">
            <v>0.36</v>
          </cell>
        </row>
        <row r="581">
          <cell r="A581" t="str">
            <v>87-10-1358</v>
          </cell>
          <cell r="B581" t="str">
            <v>Pyracantha 'Firelight'</v>
          </cell>
          <cell r="C581" t="str">
            <v>MP150</v>
          </cell>
          <cell r="D581" t="str">
            <v>Directly</v>
          </cell>
          <cell r="F581">
            <v>0.53</v>
          </cell>
          <cell r="G581">
            <v>0.42</v>
          </cell>
          <cell r="H581">
            <v>0.36</v>
          </cell>
          <cell r="J581">
            <v>0.64872000000000007</v>
          </cell>
          <cell r="K581">
            <v>0.51407999999999998</v>
          </cell>
          <cell r="L581">
            <v>0.36</v>
          </cell>
        </row>
        <row r="582">
          <cell r="A582" t="str">
            <v>87-10-0468</v>
          </cell>
          <cell r="B582" t="str">
            <v>Pyracantha 'Golden Charmer'</v>
          </cell>
          <cell r="C582" t="str">
            <v>MP150</v>
          </cell>
          <cell r="D582" t="str">
            <v>Directly</v>
          </cell>
          <cell r="F582">
            <v>0.53</v>
          </cell>
          <cell r="G582">
            <v>0.42</v>
          </cell>
          <cell r="H582">
            <v>0.36</v>
          </cell>
          <cell r="J582">
            <v>0.64872000000000007</v>
          </cell>
          <cell r="K582">
            <v>0.51407999999999998</v>
          </cell>
          <cell r="L582">
            <v>0.36</v>
          </cell>
        </row>
        <row r="583">
          <cell r="A583" t="str">
            <v>87-10-1503</v>
          </cell>
          <cell r="B583" t="str">
            <v>Pyracantha 'Mohave'</v>
          </cell>
          <cell r="C583" t="str">
            <v>MP150</v>
          </cell>
          <cell r="D583" t="str">
            <v>Directly</v>
          </cell>
          <cell r="F583">
            <v>0.53</v>
          </cell>
          <cell r="G583">
            <v>0.42</v>
          </cell>
          <cell r="H583">
            <v>0.36</v>
          </cell>
          <cell r="J583">
            <v>0.64872000000000007</v>
          </cell>
          <cell r="K583">
            <v>0.51407999999999998</v>
          </cell>
          <cell r="L583">
            <v>0.36</v>
          </cell>
        </row>
        <row r="584">
          <cell r="A584" t="str">
            <v>87-10-1504</v>
          </cell>
          <cell r="B584" t="str">
            <v>Pyracantha 'Orange charmer'</v>
          </cell>
          <cell r="C584" t="str">
            <v>MP150</v>
          </cell>
          <cell r="D584" t="str">
            <v>Directly</v>
          </cell>
          <cell r="F584">
            <v>0.53</v>
          </cell>
          <cell r="G584">
            <v>0.42</v>
          </cell>
          <cell r="H584">
            <v>0.36</v>
          </cell>
          <cell r="J584">
            <v>0.64872000000000007</v>
          </cell>
          <cell r="K584">
            <v>0.51407999999999998</v>
          </cell>
          <cell r="L584">
            <v>0.36</v>
          </cell>
        </row>
        <row r="585">
          <cell r="A585" t="str">
            <v>87-10-0469</v>
          </cell>
          <cell r="B585" t="str">
            <v>Pyracantha 'Orange Glow'</v>
          </cell>
          <cell r="C585" t="str">
            <v>MP150</v>
          </cell>
          <cell r="D585" t="str">
            <v>Directly</v>
          </cell>
          <cell r="F585">
            <v>0.53</v>
          </cell>
          <cell r="G585">
            <v>0.42</v>
          </cell>
          <cell r="H585">
            <v>0.36</v>
          </cell>
          <cell r="J585">
            <v>0.64872000000000007</v>
          </cell>
          <cell r="K585">
            <v>0.51407999999999998</v>
          </cell>
          <cell r="L585">
            <v>0.36</v>
          </cell>
        </row>
        <row r="586">
          <cell r="A586" t="str">
            <v>87-10-0470</v>
          </cell>
          <cell r="B586" t="str">
            <v>Pyracantha 'Soleil d'Or'</v>
          </cell>
          <cell r="C586" t="str">
            <v>MP150</v>
          </cell>
          <cell r="D586" t="str">
            <v>Directly</v>
          </cell>
          <cell r="F586">
            <v>0.53</v>
          </cell>
          <cell r="G586">
            <v>0.42</v>
          </cell>
          <cell r="H586">
            <v>0.36</v>
          </cell>
          <cell r="J586">
            <v>0.64872000000000007</v>
          </cell>
          <cell r="K586">
            <v>0.51407999999999998</v>
          </cell>
          <cell r="L586">
            <v>0.36</v>
          </cell>
        </row>
        <row r="587">
          <cell r="A587" t="str">
            <v>87-10-0471</v>
          </cell>
          <cell r="B587" t="str">
            <v>Pyracantha 'Teton'</v>
          </cell>
          <cell r="C587" t="str">
            <v>MP150</v>
          </cell>
          <cell r="D587" t="str">
            <v>Directly</v>
          </cell>
          <cell r="F587">
            <v>0.53</v>
          </cell>
          <cell r="G587">
            <v>0.42</v>
          </cell>
          <cell r="H587">
            <v>0.36</v>
          </cell>
          <cell r="J587">
            <v>0.64872000000000007</v>
          </cell>
          <cell r="K587">
            <v>0.51407999999999998</v>
          </cell>
          <cell r="L587">
            <v>0.36</v>
          </cell>
        </row>
        <row r="588">
          <cell r="A588" t="str">
            <v>87-10-0491</v>
          </cell>
          <cell r="B588" t="str">
            <v>Ribes sang. 'King Edward VII'</v>
          </cell>
          <cell r="C588" t="str">
            <v>MP104</v>
          </cell>
          <cell r="D588" t="str">
            <v>Directly</v>
          </cell>
          <cell r="F588">
            <v>0.63</v>
          </cell>
          <cell r="G588">
            <v>0.52</v>
          </cell>
          <cell r="H588">
            <v>0.46</v>
          </cell>
          <cell r="J588">
            <v>0.77112000000000003</v>
          </cell>
          <cell r="K588">
            <v>0.63648000000000005</v>
          </cell>
          <cell r="L588">
            <v>0.46</v>
          </cell>
        </row>
        <row r="589">
          <cell r="A589" t="str">
            <v>87-10-1028</v>
          </cell>
          <cell r="B589" t="str">
            <v>Rubus 'Betty Ashburner'</v>
          </cell>
          <cell r="C589" t="str">
            <v>MP150</v>
          </cell>
          <cell r="D589" t="str">
            <v>Directly</v>
          </cell>
          <cell r="F589">
            <v>0.39</v>
          </cell>
          <cell r="G589">
            <v>0.28999999999999998</v>
          </cell>
          <cell r="H589">
            <v>0.24</v>
          </cell>
          <cell r="J589">
            <v>0.47736000000000001</v>
          </cell>
          <cell r="K589">
            <v>0.35496</v>
          </cell>
          <cell r="L589">
            <v>0.24</v>
          </cell>
        </row>
        <row r="590">
          <cell r="A590" t="str">
            <v>87-10-0861</v>
          </cell>
          <cell r="B590" t="str">
            <v>Salix integra 'Hakuro-nishiki'</v>
          </cell>
          <cell r="C590" t="str">
            <v>MP150</v>
          </cell>
          <cell r="D590" t="str">
            <v>Directly</v>
          </cell>
          <cell r="F590">
            <v>0.39</v>
          </cell>
          <cell r="G590">
            <v>0.28999999999999998</v>
          </cell>
          <cell r="H590">
            <v>0.24</v>
          </cell>
          <cell r="J590">
            <v>0.47736000000000001</v>
          </cell>
          <cell r="K590">
            <v>0.35496</v>
          </cell>
          <cell r="L590">
            <v>0.24</v>
          </cell>
        </row>
        <row r="591">
          <cell r="A591" t="str">
            <v>87-10-1236</v>
          </cell>
          <cell r="B591" t="str">
            <v>Sambucus nigra</v>
          </cell>
          <cell r="C591" t="str">
            <v>MP104</v>
          </cell>
          <cell r="D591" t="str">
            <v>Directly</v>
          </cell>
          <cell r="F591">
            <v>0.94000000000000006</v>
          </cell>
          <cell r="G591">
            <v>0.83</v>
          </cell>
          <cell r="H591">
            <v>0.77</v>
          </cell>
          <cell r="J591">
            <v>1.15056</v>
          </cell>
          <cell r="K591">
            <v>1.0159199999999999</v>
          </cell>
          <cell r="L591">
            <v>0.77</v>
          </cell>
        </row>
        <row r="592">
          <cell r="A592" t="str">
            <v>87-10-0494</v>
          </cell>
          <cell r="B592" t="str">
            <v>Sambucus nigra Black Beauty ('Gerda'PBR) ®</v>
          </cell>
          <cell r="C592" t="str">
            <v>MP104</v>
          </cell>
          <cell r="D592" t="str">
            <v>Directly</v>
          </cell>
          <cell r="F592">
            <v>1.5</v>
          </cell>
          <cell r="G592">
            <v>1.39</v>
          </cell>
          <cell r="H592">
            <v>1.33</v>
          </cell>
          <cell r="J592">
            <v>1.8359999999999999</v>
          </cell>
          <cell r="K592">
            <v>1.70136</v>
          </cell>
          <cell r="L592">
            <v>1.33</v>
          </cell>
        </row>
        <row r="593">
          <cell r="A593" t="str">
            <v>87-10-0495</v>
          </cell>
          <cell r="B593" t="str">
            <v>Sambucus nigra Black Lace ('Eva'PBR) ®</v>
          </cell>
          <cell r="C593" t="str">
            <v>MP104</v>
          </cell>
          <cell r="D593" t="str">
            <v>Directly</v>
          </cell>
          <cell r="F593">
            <v>1.6400000000000001</v>
          </cell>
          <cell r="G593">
            <v>1.53</v>
          </cell>
          <cell r="H593">
            <v>1.47</v>
          </cell>
          <cell r="J593">
            <v>2.0073599999999998</v>
          </cell>
          <cell r="K593">
            <v>1.8727199999999999</v>
          </cell>
          <cell r="L593">
            <v>1.47</v>
          </cell>
        </row>
        <row r="594">
          <cell r="A594" t="str">
            <v>87-10-1029</v>
          </cell>
          <cell r="B594" t="str">
            <v>Sambucus nigra Black Tower ('Eiffel 1'PBR) ®</v>
          </cell>
          <cell r="C594" t="str">
            <v>MP104</v>
          </cell>
          <cell r="D594" t="str">
            <v>Directly</v>
          </cell>
          <cell r="F594">
            <v>1.6400000000000001</v>
          </cell>
          <cell r="G594">
            <v>1.53</v>
          </cell>
          <cell r="H594">
            <v>1.47</v>
          </cell>
          <cell r="J594">
            <v>2.0073599999999998</v>
          </cell>
          <cell r="K594">
            <v>1.8727199999999999</v>
          </cell>
          <cell r="L594">
            <v>1.47</v>
          </cell>
        </row>
        <row r="595">
          <cell r="A595" t="str">
            <v>87-10-1177</v>
          </cell>
          <cell r="B595" t="str">
            <v>Sambucus nigra 'Golden Tower' PBR ®</v>
          </cell>
          <cell r="C595" t="str">
            <v>MP104</v>
          </cell>
          <cell r="D595" t="str">
            <v>Directly</v>
          </cell>
          <cell r="F595">
            <v>1.6400000000000001</v>
          </cell>
          <cell r="G595">
            <v>1.53</v>
          </cell>
          <cell r="H595">
            <v>1.47</v>
          </cell>
          <cell r="J595">
            <v>2.0073599999999998</v>
          </cell>
          <cell r="K595">
            <v>1.8727199999999999</v>
          </cell>
          <cell r="L595">
            <v>1.47</v>
          </cell>
        </row>
        <row r="596">
          <cell r="A596" t="str">
            <v>87-10-1780</v>
          </cell>
          <cell r="B596" t="str">
            <v>Sambucus nigra 'Obelisk' PBR ®</v>
          </cell>
          <cell r="C596" t="str">
            <v>MP84</v>
          </cell>
          <cell r="D596" t="str">
            <v>Directly</v>
          </cell>
          <cell r="F596">
            <v>1.6400000000000001</v>
          </cell>
          <cell r="G596">
            <v>1.53</v>
          </cell>
          <cell r="H596">
            <v>1.47</v>
          </cell>
          <cell r="J596">
            <v>2.0073599999999998</v>
          </cell>
          <cell r="K596">
            <v>1.8727199999999999</v>
          </cell>
          <cell r="L596">
            <v>1.47</v>
          </cell>
        </row>
        <row r="597">
          <cell r="A597" t="str">
            <v>87-10-0845</v>
          </cell>
          <cell r="B597" t="str">
            <v>Sambucus racemosa 'Plumosa Aurea'</v>
          </cell>
          <cell r="C597" t="str">
            <v>MP104</v>
          </cell>
          <cell r="D597" t="str">
            <v>Directly</v>
          </cell>
          <cell r="F597">
            <v>0.94000000000000006</v>
          </cell>
          <cell r="G597">
            <v>0.83</v>
          </cell>
          <cell r="H597">
            <v>0.77</v>
          </cell>
          <cell r="J597">
            <v>1.15056</v>
          </cell>
          <cell r="K597">
            <v>1.0159199999999999</v>
          </cell>
          <cell r="L597">
            <v>0.77</v>
          </cell>
        </row>
        <row r="598">
          <cell r="A598" t="str">
            <v>87-10-1179</v>
          </cell>
          <cell r="B598" t="str">
            <v>Sambucus racemosa 'Sutherland Gold'</v>
          </cell>
          <cell r="C598" t="str">
            <v>MP104</v>
          </cell>
          <cell r="D598" t="str">
            <v>Directly</v>
          </cell>
          <cell r="F598">
            <v>0.94000000000000006</v>
          </cell>
          <cell r="G598">
            <v>0.83</v>
          </cell>
          <cell r="H598">
            <v>0.77</v>
          </cell>
          <cell r="J598">
            <v>1.15056</v>
          </cell>
          <cell r="K598">
            <v>1.0159199999999999</v>
          </cell>
          <cell r="L598">
            <v>0.77</v>
          </cell>
        </row>
        <row r="599">
          <cell r="A599" t="str">
            <v>87-10-1180</v>
          </cell>
          <cell r="B599" t="str">
            <v>Sambucus racemosa 'Welsh Gold' PBR ®</v>
          </cell>
          <cell r="C599" t="str">
            <v>MP104</v>
          </cell>
          <cell r="D599" t="str">
            <v>Directly</v>
          </cell>
          <cell r="F599">
            <v>1.6400000000000001</v>
          </cell>
          <cell r="G599">
            <v>1.53</v>
          </cell>
          <cell r="H599">
            <v>1.47</v>
          </cell>
          <cell r="J599">
            <v>2.0073599999999998</v>
          </cell>
          <cell r="K599">
            <v>1.8727199999999999</v>
          </cell>
          <cell r="L599">
            <v>1.47</v>
          </cell>
        </row>
        <row r="600">
          <cell r="A600" t="str">
            <v>87-10-1608</v>
          </cell>
          <cell r="B600" t="str">
            <v>Sarcococca confusa</v>
          </cell>
          <cell r="C600" t="str">
            <v>MP150</v>
          </cell>
          <cell r="D600" t="str">
            <v>Directly</v>
          </cell>
          <cell r="F600">
            <v>0.66</v>
          </cell>
          <cell r="G600">
            <v>0.55000000000000004</v>
          </cell>
          <cell r="H600">
            <v>0.49</v>
          </cell>
          <cell r="J600">
            <v>0.80784</v>
          </cell>
          <cell r="K600">
            <v>0.67320000000000002</v>
          </cell>
          <cell r="L600">
            <v>0.49</v>
          </cell>
        </row>
        <row r="601">
          <cell r="A601" t="str">
            <v>87-10-1609</v>
          </cell>
          <cell r="B601" t="str">
            <v>Sarcococca hookeriana humilis</v>
          </cell>
          <cell r="C601" t="str">
            <v>MP150</v>
          </cell>
          <cell r="D601" t="str">
            <v>Directly</v>
          </cell>
          <cell r="F601">
            <v>0.66</v>
          </cell>
          <cell r="G601">
            <v>0.55000000000000004</v>
          </cell>
          <cell r="H601">
            <v>0.49</v>
          </cell>
          <cell r="J601">
            <v>0.80784</v>
          </cell>
          <cell r="K601">
            <v>0.67320000000000002</v>
          </cell>
          <cell r="L601">
            <v>0.49</v>
          </cell>
        </row>
        <row r="602">
          <cell r="A602" t="str">
            <v>87-10-0502</v>
          </cell>
          <cell r="B602" t="str">
            <v>Sorbaria sorbifolia 'Sem' PBR ®</v>
          </cell>
          <cell r="C602" t="str">
            <v>MP104</v>
          </cell>
          <cell r="D602" t="str">
            <v>Directly</v>
          </cell>
          <cell r="F602">
            <v>1.29</v>
          </cell>
          <cell r="G602">
            <v>1.18</v>
          </cell>
          <cell r="H602">
            <v>1.1200000000000001</v>
          </cell>
          <cell r="J602">
            <v>1.5789600000000001</v>
          </cell>
          <cell r="K602">
            <v>1.44432</v>
          </cell>
          <cell r="L602">
            <v>1.1200000000000001</v>
          </cell>
        </row>
        <row r="603">
          <cell r="A603" t="str">
            <v>87-10-0503</v>
          </cell>
          <cell r="B603" t="str">
            <v>Spiraea arguta</v>
          </cell>
          <cell r="C603" t="str">
            <v>MP150</v>
          </cell>
          <cell r="D603" t="str">
            <v>Directly</v>
          </cell>
          <cell r="F603">
            <v>0.39</v>
          </cell>
          <cell r="G603">
            <v>0.28999999999999998</v>
          </cell>
          <cell r="H603">
            <v>0.24</v>
          </cell>
          <cell r="J603">
            <v>0.47736000000000001</v>
          </cell>
          <cell r="K603">
            <v>0.35496</v>
          </cell>
          <cell r="L603">
            <v>0.24</v>
          </cell>
        </row>
        <row r="604">
          <cell r="A604" t="str">
            <v>87-10-0504</v>
          </cell>
          <cell r="B604" t="str">
            <v>Spiraea betulifolia</v>
          </cell>
          <cell r="C604" t="str">
            <v>MP150</v>
          </cell>
          <cell r="D604" t="str">
            <v>Directly</v>
          </cell>
          <cell r="F604">
            <v>0.36</v>
          </cell>
          <cell r="G604">
            <v>0.26</v>
          </cell>
          <cell r="H604">
            <v>0.22</v>
          </cell>
          <cell r="J604">
            <v>0.44063999999999998</v>
          </cell>
          <cell r="K604">
            <v>0.31824000000000002</v>
          </cell>
          <cell r="L604">
            <v>0.22</v>
          </cell>
        </row>
        <row r="605">
          <cell r="A605" t="str">
            <v>87-10-0505</v>
          </cell>
          <cell r="B605" t="str">
            <v>Spiraea betulifolia 'Island'</v>
          </cell>
          <cell r="C605" t="str">
            <v>MP150</v>
          </cell>
          <cell r="D605" t="str">
            <v>Directly</v>
          </cell>
          <cell r="F605">
            <v>0.36</v>
          </cell>
          <cell r="G605">
            <v>0.26</v>
          </cell>
          <cell r="H605">
            <v>0.22</v>
          </cell>
          <cell r="J605">
            <v>0.44063999999999998</v>
          </cell>
          <cell r="K605">
            <v>0.31824000000000002</v>
          </cell>
          <cell r="L605">
            <v>0.22</v>
          </cell>
        </row>
        <row r="606">
          <cell r="A606" t="str">
            <v>87-10-1360</v>
          </cell>
          <cell r="B606" t="str">
            <v>Spiraea betulifolia 'Tor'</v>
          </cell>
          <cell r="C606" t="str">
            <v>MP150</v>
          </cell>
          <cell r="D606" t="str">
            <v>Directly</v>
          </cell>
          <cell r="F606">
            <v>0.36</v>
          </cell>
          <cell r="G606">
            <v>0.26</v>
          </cell>
          <cell r="H606">
            <v>0.22</v>
          </cell>
          <cell r="J606">
            <v>0.44063999999999998</v>
          </cell>
          <cell r="K606">
            <v>0.31824000000000002</v>
          </cell>
          <cell r="L606">
            <v>0.22</v>
          </cell>
        </row>
        <row r="607">
          <cell r="A607" t="str">
            <v>87-10-1181</v>
          </cell>
          <cell r="B607" t="str">
            <v>Spiraea betulifolia 'Tor Gold' PBR ®</v>
          </cell>
          <cell r="C607" t="str">
            <v>MP150</v>
          </cell>
          <cell r="D607" t="str">
            <v>Directly</v>
          </cell>
          <cell r="F607">
            <v>0.97000000000000008</v>
          </cell>
          <cell r="G607">
            <v>0.86</v>
          </cell>
          <cell r="H607">
            <v>0.8</v>
          </cell>
          <cell r="J607">
            <v>1.1872800000000001</v>
          </cell>
          <cell r="K607">
            <v>1.05264</v>
          </cell>
          <cell r="L607">
            <v>0.8</v>
          </cell>
        </row>
        <row r="608">
          <cell r="A608" t="str">
            <v>87-10-1361</v>
          </cell>
          <cell r="B608" t="str">
            <v>Spiraea billiardii</v>
          </cell>
          <cell r="C608" t="str">
            <v>MP150</v>
          </cell>
          <cell r="D608" t="str">
            <v>Directly</v>
          </cell>
          <cell r="F608">
            <v>0.36</v>
          </cell>
          <cell r="G608">
            <v>0.26</v>
          </cell>
          <cell r="H608">
            <v>0.22</v>
          </cell>
          <cell r="J608">
            <v>0.44063999999999998</v>
          </cell>
          <cell r="K608">
            <v>0.31824000000000002</v>
          </cell>
          <cell r="L608">
            <v>0.22</v>
          </cell>
        </row>
        <row r="609">
          <cell r="A609" t="str">
            <v>87-10-0508</v>
          </cell>
          <cell r="B609" t="str">
            <v>Spiraea cinerea 'Grefsheim'</v>
          </cell>
          <cell r="C609" t="str">
            <v>MP150</v>
          </cell>
          <cell r="D609" t="str">
            <v>Directly</v>
          </cell>
          <cell r="F609">
            <v>0.36</v>
          </cell>
          <cell r="G609">
            <v>0.26</v>
          </cell>
          <cell r="H609">
            <v>0.22</v>
          </cell>
          <cell r="J609">
            <v>0.44063999999999998</v>
          </cell>
          <cell r="K609">
            <v>0.31824000000000002</v>
          </cell>
          <cell r="L609">
            <v>0.22</v>
          </cell>
        </row>
        <row r="610">
          <cell r="A610" t="str">
            <v>87-10-1781</v>
          </cell>
          <cell r="B610" t="str">
            <v>Spiraea cinerea 'Kazia' PBR ®</v>
          </cell>
          <cell r="C610" t="str">
            <v>MP150</v>
          </cell>
          <cell r="D610" t="str">
            <v>Directly</v>
          </cell>
          <cell r="F610">
            <v>0.94000000000000006</v>
          </cell>
          <cell r="G610">
            <v>0.83</v>
          </cell>
          <cell r="H610">
            <v>0.77</v>
          </cell>
          <cell r="J610">
            <v>1.15056</v>
          </cell>
          <cell r="K610">
            <v>1.0159199999999999</v>
          </cell>
          <cell r="L610">
            <v>0.77</v>
          </cell>
        </row>
        <row r="611">
          <cell r="A611" t="str">
            <v>87-10-0509</v>
          </cell>
          <cell r="B611" t="str">
            <v>Spiraea decumbens</v>
          </cell>
          <cell r="C611" t="str">
            <v>MP150</v>
          </cell>
          <cell r="D611" t="str">
            <v>Directly</v>
          </cell>
          <cell r="F611">
            <v>0.39</v>
          </cell>
          <cell r="G611">
            <v>0.28999999999999998</v>
          </cell>
          <cell r="H611">
            <v>0.24</v>
          </cell>
          <cell r="J611">
            <v>0.47736000000000001</v>
          </cell>
          <cell r="K611">
            <v>0.35496</v>
          </cell>
          <cell r="L611">
            <v>0.24</v>
          </cell>
        </row>
        <row r="612">
          <cell r="A612" t="str">
            <v>87-10-0510</v>
          </cell>
          <cell r="B612" t="str">
            <v>Spiraea densiflora</v>
          </cell>
          <cell r="C612" t="str">
            <v>MP150</v>
          </cell>
          <cell r="D612" t="str">
            <v>Directly</v>
          </cell>
          <cell r="F612">
            <v>0.36</v>
          </cell>
          <cell r="G612">
            <v>0.26</v>
          </cell>
          <cell r="H612">
            <v>0.22</v>
          </cell>
          <cell r="J612">
            <v>0.44063999999999998</v>
          </cell>
          <cell r="K612">
            <v>0.31824000000000002</v>
          </cell>
          <cell r="L612">
            <v>0.22</v>
          </cell>
        </row>
        <row r="613">
          <cell r="A613" t="str">
            <v>87-10-0512</v>
          </cell>
          <cell r="B613" t="str">
            <v>Spiraea japonica 'Albiflora'</v>
          </cell>
          <cell r="C613" t="str">
            <v>MP150</v>
          </cell>
          <cell r="D613" t="str">
            <v>Directly</v>
          </cell>
          <cell r="F613">
            <v>0.36</v>
          </cell>
          <cell r="G613">
            <v>0.26</v>
          </cell>
          <cell r="H613">
            <v>0.22</v>
          </cell>
          <cell r="J613">
            <v>0.44063999999999998</v>
          </cell>
          <cell r="K613">
            <v>0.31824000000000002</v>
          </cell>
          <cell r="L613">
            <v>0.22</v>
          </cell>
        </row>
        <row r="614">
          <cell r="A614" t="str">
            <v>87-10-0513</v>
          </cell>
          <cell r="B614" t="str">
            <v>Spiraea japonica 'Anthony Waterer'</v>
          </cell>
          <cell r="C614" t="str">
            <v>MP150</v>
          </cell>
          <cell r="D614" t="str">
            <v>Directly</v>
          </cell>
          <cell r="F614">
            <v>0.36</v>
          </cell>
          <cell r="G614">
            <v>0.26</v>
          </cell>
          <cell r="H614">
            <v>0.22</v>
          </cell>
          <cell r="J614">
            <v>0.44063999999999998</v>
          </cell>
          <cell r="K614">
            <v>0.31824000000000002</v>
          </cell>
          <cell r="L614">
            <v>0.22</v>
          </cell>
        </row>
        <row r="615">
          <cell r="A615" t="str">
            <v>87-10-1055</v>
          </cell>
          <cell r="B615" t="str">
            <v>Spiraea japonica 'Crispa'</v>
          </cell>
          <cell r="C615" t="str">
            <v>MP150</v>
          </cell>
          <cell r="D615" t="str">
            <v>Directly</v>
          </cell>
          <cell r="F615">
            <v>0.39</v>
          </cell>
          <cell r="G615">
            <v>0.28999999999999998</v>
          </cell>
          <cell r="H615">
            <v>0.24</v>
          </cell>
          <cell r="J615">
            <v>0.47736000000000001</v>
          </cell>
          <cell r="K615">
            <v>0.35496</v>
          </cell>
          <cell r="L615">
            <v>0.24</v>
          </cell>
        </row>
        <row r="616">
          <cell r="A616" t="str">
            <v>87-10-0515</v>
          </cell>
          <cell r="B616" t="str">
            <v>Spiraea japonica 'Dart's Red'</v>
          </cell>
          <cell r="C616" t="str">
            <v>MP150</v>
          </cell>
          <cell r="D616" t="str">
            <v>Directly</v>
          </cell>
          <cell r="F616">
            <v>0.36</v>
          </cell>
          <cell r="G616">
            <v>0.26</v>
          </cell>
          <cell r="H616">
            <v>0.22</v>
          </cell>
          <cell r="J616">
            <v>0.44063999999999998</v>
          </cell>
          <cell r="K616">
            <v>0.31824000000000002</v>
          </cell>
          <cell r="L616">
            <v>0.22</v>
          </cell>
        </row>
        <row r="617">
          <cell r="A617" t="str">
            <v>87-10-0516</v>
          </cell>
          <cell r="B617" t="str">
            <v>Spiraea japonica 'Firelight'</v>
          </cell>
          <cell r="C617" t="str">
            <v>MP150</v>
          </cell>
          <cell r="D617" t="str">
            <v>Directly</v>
          </cell>
          <cell r="F617">
            <v>0.36</v>
          </cell>
          <cell r="G617">
            <v>0.26</v>
          </cell>
          <cell r="H617">
            <v>0.22</v>
          </cell>
          <cell r="J617">
            <v>0.44063999999999998</v>
          </cell>
          <cell r="K617">
            <v>0.31824000000000002</v>
          </cell>
          <cell r="L617">
            <v>0.22</v>
          </cell>
        </row>
        <row r="618">
          <cell r="A618" t="str">
            <v>87-10-0517</v>
          </cell>
          <cell r="B618" t="str">
            <v>Spiraea japonica 'Froebelii'</v>
          </cell>
          <cell r="C618" t="str">
            <v>MP150</v>
          </cell>
          <cell r="D618" t="str">
            <v>Directly</v>
          </cell>
          <cell r="F618">
            <v>0.36</v>
          </cell>
          <cell r="G618">
            <v>0.26</v>
          </cell>
          <cell r="H618">
            <v>0.22</v>
          </cell>
          <cell r="J618">
            <v>0.44063999999999998</v>
          </cell>
          <cell r="K618">
            <v>0.31824000000000002</v>
          </cell>
          <cell r="L618">
            <v>0.22</v>
          </cell>
        </row>
        <row r="619">
          <cell r="A619" t="str">
            <v>87-10-0518</v>
          </cell>
          <cell r="B619" t="str">
            <v>Spiraea japonica 'Genpei'</v>
          </cell>
          <cell r="C619" t="str">
            <v>MP150</v>
          </cell>
          <cell r="D619" t="str">
            <v>Directly</v>
          </cell>
          <cell r="F619">
            <v>0.36</v>
          </cell>
          <cell r="G619">
            <v>0.26</v>
          </cell>
          <cell r="H619">
            <v>0.22</v>
          </cell>
          <cell r="J619">
            <v>0.44063999999999998</v>
          </cell>
          <cell r="K619">
            <v>0.31824000000000002</v>
          </cell>
          <cell r="L619">
            <v>0.22</v>
          </cell>
        </row>
        <row r="620">
          <cell r="A620" t="str">
            <v>87-10-1030</v>
          </cell>
          <cell r="B620" t="str">
            <v>Spiraea japonica 'Golden Carpet' PBR ®</v>
          </cell>
          <cell r="C620" t="str">
            <v>MP150</v>
          </cell>
          <cell r="D620" t="str">
            <v>Directly</v>
          </cell>
          <cell r="F620">
            <v>0.94000000000000006</v>
          </cell>
          <cell r="G620">
            <v>0.83</v>
          </cell>
          <cell r="H620">
            <v>0.77</v>
          </cell>
          <cell r="J620">
            <v>1.15056</v>
          </cell>
          <cell r="K620">
            <v>1.0159199999999999</v>
          </cell>
          <cell r="L620">
            <v>0.77</v>
          </cell>
        </row>
        <row r="621">
          <cell r="A621" t="str">
            <v>87-10-0519</v>
          </cell>
          <cell r="B621" t="str">
            <v>Spiraea japonica 'Golden Princess'</v>
          </cell>
          <cell r="C621" t="str">
            <v>MP150</v>
          </cell>
          <cell r="D621" t="str">
            <v>Directly</v>
          </cell>
          <cell r="F621">
            <v>0.36</v>
          </cell>
          <cell r="G621">
            <v>0.26</v>
          </cell>
          <cell r="H621">
            <v>0.22</v>
          </cell>
          <cell r="J621">
            <v>0.44063999999999998</v>
          </cell>
          <cell r="K621">
            <v>0.31824000000000002</v>
          </cell>
          <cell r="L621">
            <v>0.22</v>
          </cell>
        </row>
        <row r="622">
          <cell r="A622" t="str">
            <v>87-10-1610</v>
          </cell>
          <cell r="B622" t="str">
            <v>Spiraea japonica 'Goldfire'   PBR ®</v>
          </cell>
          <cell r="C622" t="str">
            <v>MP150</v>
          </cell>
          <cell r="D622" t="str">
            <v>Directly</v>
          </cell>
          <cell r="F622">
            <v>1.01</v>
          </cell>
          <cell r="G622">
            <v>0.9</v>
          </cell>
          <cell r="H622">
            <v>0.84</v>
          </cell>
          <cell r="J622">
            <v>1.23624</v>
          </cell>
          <cell r="K622">
            <v>1.1016000000000001</v>
          </cell>
          <cell r="L622">
            <v>0.84</v>
          </cell>
        </row>
        <row r="623">
          <cell r="A623" t="str">
            <v>87-10-0520</v>
          </cell>
          <cell r="B623" t="str">
            <v>Spiraea japonica 'Goldflame'</v>
          </cell>
          <cell r="C623" t="str">
            <v>MP150</v>
          </cell>
          <cell r="D623" t="str">
            <v>Directly</v>
          </cell>
          <cell r="F623">
            <v>0.36</v>
          </cell>
          <cell r="G623">
            <v>0.26</v>
          </cell>
          <cell r="H623">
            <v>0.22</v>
          </cell>
          <cell r="J623">
            <v>0.44063999999999998</v>
          </cell>
          <cell r="K623">
            <v>0.31824000000000002</v>
          </cell>
          <cell r="L623">
            <v>0.22</v>
          </cell>
        </row>
        <row r="624">
          <cell r="A624" t="str">
            <v>87-10-0521</v>
          </cell>
          <cell r="B624" t="str">
            <v>Spiraea japonica 'Goldmound'</v>
          </cell>
          <cell r="C624" t="str">
            <v>MP150</v>
          </cell>
          <cell r="D624" t="str">
            <v>Directly</v>
          </cell>
          <cell r="F624">
            <v>0.36</v>
          </cell>
          <cell r="G624">
            <v>0.26</v>
          </cell>
          <cell r="H624">
            <v>0.22</v>
          </cell>
          <cell r="J624">
            <v>0.44063999999999998</v>
          </cell>
          <cell r="K624">
            <v>0.31824000000000002</v>
          </cell>
          <cell r="L624">
            <v>0.22</v>
          </cell>
        </row>
        <row r="625">
          <cell r="A625" t="str">
            <v>87-10-1031</v>
          </cell>
          <cell r="B625" t="str">
            <v>Spiraea japonica 'Green Carpet' PBR ®</v>
          </cell>
          <cell r="C625" t="str">
            <v>MP150</v>
          </cell>
          <cell r="D625" t="str">
            <v>Directly</v>
          </cell>
          <cell r="F625">
            <v>0.94000000000000006</v>
          </cell>
          <cell r="G625">
            <v>0.83</v>
          </cell>
          <cell r="H625">
            <v>0.77</v>
          </cell>
          <cell r="J625">
            <v>1.15056</v>
          </cell>
          <cell r="K625">
            <v>1.0159199999999999</v>
          </cell>
          <cell r="L625">
            <v>0.77</v>
          </cell>
        </row>
        <row r="626">
          <cell r="A626" t="str">
            <v>87-10-0522</v>
          </cell>
          <cell r="B626" t="str">
            <v>Spiraea japonica 'Little Princess'</v>
          </cell>
          <cell r="C626" t="str">
            <v>MP150</v>
          </cell>
          <cell r="D626" t="str">
            <v>Directly</v>
          </cell>
          <cell r="F626">
            <v>0.36</v>
          </cell>
          <cell r="G626">
            <v>0.26</v>
          </cell>
          <cell r="H626">
            <v>0.22</v>
          </cell>
          <cell r="J626">
            <v>0.44063999999999998</v>
          </cell>
          <cell r="K626">
            <v>0.31824000000000002</v>
          </cell>
          <cell r="L626">
            <v>0.22</v>
          </cell>
        </row>
        <row r="627">
          <cell r="A627" t="str">
            <v>87-10-1505</v>
          </cell>
          <cell r="B627" t="str">
            <v>Spiraea japonica 'Macrophylla'</v>
          </cell>
          <cell r="C627" t="str">
            <v>MP150</v>
          </cell>
          <cell r="D627" t="str">
            <v>Directly</v>
          </cell>
          <cell r="F627">
            <v>0.36</v>
          </cell>
          <cell r="G627">
            <v>0.26</v>
          </cell>
          <cell r="H627">
            <v>0.22</v>
          </cell>
          <cell r="J627">
            <v>0.44063999999999998</v>
          </cell>
          <cell r="K627">
            <v>0.31824000000000002</v>
          </cell>
          <cell r="L627">
            <v>0.22</v>
          </cell>
        </row>
        <row r="628">
          <cell r="A628" t="str">
            <v>87-10-1032</v>
          </cell>
          <cell r="B628" t="str">
            <v>Spiraea japonica 'Magic Carpet' PBR ®</v>
          </cell>
          <cell r="C628" t="str">
            <v>MP150</v>
          </cell>
          <cell r="D628" t="str">
            <v>Directly</v>
          </cell>
          <cell r="F628">
            <v>1.01</v>
          </cell>
          <cell r="G628">
            <v>0.9</v>
          </cell>
          <cell r="H628">
            <v>0.84</v>
          </cell>
          <cell r="J628">
            <v>1.23624</v>
          </cell>
          <cell r="K628">
            <v>1.1016000000000001</v>
          </cell>
          <cell r="L628">
            <v>0.84</v>
          </cell>
        </row>
        <row r="629">
          <cell r="A629" t="str">
            <v>87-10-0523</v>
          </cell>
          <cell r="B629" t="str">
            <v>Spiraea japonica 'Manon'</v>
          </cell>
          <cell r="C629" t="str">
            <v>MP150</v>
          </cell>
          <cell r="D629" t="str">
            <v>Directly</v>
          </cell>
          <cell r="F629">
            <v>0.36</v>
          </cell>
          <cell r="G629">
            <v>0.26</v>
          </cell>
          <cell r="H629">
            <v>0.22</v>
          </cell>
          <cell r="J629">
            <v>0.44063999999999998</v>
          </cell>
          <cell r="K629">
            <v>0.31824000000000002</v>
          </cell>
          <cell r="L629">
            <v>0.22</v>
          </cell>
        </row>
        <row r="630">
          <cell r="A630" t="str">
            <v>87-10-0524</v>
          </cell>
          <cell r="B630" t="str">
            <v>Spiraea japonica 'Nana'</v>
          </cell>
          <cell r="C630" t="str">
            <v>MP150</v>
          </cell>
          <cell r="D630" t="str">
            <v>Directly</v>
          </cell>
          <cell r="F630">
            <v>0.36</v>
          </cell>
          <cell r="G630">
            <v>0.26</v>
          </cell>
          <cell r="H630">
            <v>0.22</v>
          </cell>
          <cell r="J630">
            <v>0.44063999999999998</v>
          </cell>
          <cell r="K630">
            <v>0.31824000000000002</v>
          </cell>
          <cell r="L630">
            <v>0.22</v>
          </cell>
        </row>
        <row r="631">
          <cell r="A631" t="str">
            <v>87-10-0525</v>
          </cell>
          <cell r="B631" t="str">
            <v>Spiraea japonica 'Neon Flash'</v>
          </cell>
          <cell r="C631" t="str">
            <v>MP150</v>
          </cell>
          <cell r="D631" t="str">
            <v>Directly</v>
          </cell>
          <cell r="F631">
            <v>0.36</v>
          </cell>
          <cell r="G631">
            <v>0.26</v>
          </cell>
          <cell r="H631">
            <v>0.22</v>
          </cell>
          <cell r="J631">
            <v>0.44063999999999998</v>
          </cell>
          <cell r="K631">
            <v>0.31824000000000002</v>
          </cell>
          <cell r="L631">
            <v>0.22</v>
          </cell>
        </row>
        <row r="632">
          <cell r="A632" t="str">
            <v>87-10-1441</v>
          </cell>
          <cell r="B632" t="str">
            <v>Spiraea japonica 'Odensala'</v>
          </cell>
          <cell r="C632" t="str">
            <v>MP150</v>
          </cell>
          <cell r="D632" t="str">
            <v>Directly</v>
          </cell>
          <cell r="F632">
            <v>0.36</v>
          </cell>
          <cell r="G632">
            <v>0.26</v>
          </cell>
          <cell r="H632">
            <v>0.22</v>
          </cell>
          <cell r="J632">
            <v>0.44063999999999998</v>
          </cell>
          <cell r="K632">
            <v>0.31824000000000002</v>
          </cell>
          <cell r="L632">
            <v>0.22</v>
          </cell>
        </row>
        <row r="633">
          <cell r="A633" t="str">
            <v>87-10-1182</v>
          </cell>
          <cell r="B633" t="str">
            <v>Spiraea japonica 'Odessa' PBR ®</v>
          </cell>
          <cell r="C633" t="str">
            <v>MP150</v>
          </cell>
          <cell r="D633" t="str">
            <v>Directly</v>
          </cell>
          <cell r="F633">
            <v>1.08</v>
          </cell>
          <cell r="G633">
            <v>0.97</v>
          </cell>
          <cell r="H633">
            <v>0.91</v>
          </cell>
          <cell r="J633">
            <v>1.32192</v>
          </cell>
          <cell r="K633">
            <v>1.1872799999999999</v>
          </cell>
          <cell r="L633">
            <v>0.91</v>
          </cell>
        </row>
        <row r="634">
          <cell r="A634" t="str">
            <v>87-10-1183</v>
          </cell>
          <cell r="B634" t="str">
            <v>Spiraea japonica 'Ruberrima'</v>
          </cell>
          <cell r="C634" t="str">
            <v>MP150</v>
          </cell>
          <cell r="D634" t="str">
            <v>Directly</v>
          </cell>
          <cell r="F634">
            <v>0.36</v>
          </cell>
          <cell r="G634">
            <v>0.26</v>
          </cell>
          <cell r="H634">
            <v>0.22</v>
          </cell>
          <cell r="J634">
            <v>0.44063999999999998</v>
          </cell>
          <cell r="K634">
            <v>0.31824000000000002</v>
          </cell>
          <cell r="L634">
            <v>0.22</v>
          </cell>
        </row>
        <row r="635">
          <cell r="A635" t="str">
            <v>87-10-1033</v>
          </cell>
          <cell r="B635" t="str">
            <v>Spiraea japonica Sparkling Carpet PBR ®</v>
          </cell>
          <cell r="C635" t="str">
            <v>MP150</v>
          </cell>
          <cell r="D635" t="str">
            <v>Directly</v>
          </cell>
          <cell r="F635">
            <v>0.94000000000000006</v>
          </cell>
          <cell r="G635">
            <v>0.83</v>
          </cell>
          <cell r="H635">
            <v>0.77</v>
          </cell>
          <cell r="J635">
            <v>1.15056</v>
          </cell>
          <cell r="K635">
            <v>1.0159199999999999</v>
          </cell>
          <cell r="L635">
            <v>0.77</v>
          </cell>
        </row>
        <row r="636">
          <cell r="A636" t="str">
            <v>87-10-1034</v>
          </cell>
          <cell r="B636" t="str">
            <v>Spiraea japonica ' Sparkling Champagne ('Lonspi'PBR) ®</v>
          </cell>
          <cell r="C636" t="str">
            <v>MP150</v>
          </cell>
          <cell r="D636" t="str">
            <v>Directly</v>
          </cell>
          <cell r="F636">
            <v>0.94000000000000006</v>
          </cell>
          <cell r="G636">
            <v>0.83</v>
          </cell>
          <cell r="H636">
            <v>0.77</v>
          </cell>
          <cell r="J636">
            <v>1.15056</v>
          </cell>
          <cell r="K636">
            <v>1.0159199999999999</v>
          </cell>
          <cell r="L636">
            <v>0.77</v>
          </cell>
        </row>
        <row r="637">
          <cell r="A637" t="str">
            <v>87-10-1102</v>
          </cell>
          <cell r="B637" t="str">
            <v>Spiraea japonica 'White Gold' PBR ®</v>
          </cell>
          <cell r="C637" t="str">
            <v>MP150</v>
          </cell>
          <cell r="D637" t="str">
            <v>Directly</v>
          </cell>
          <cell r="F637">
            <v>0.94000000000000006</v>
          </cell>
          <cell r="G637">
            <v>0.83</v>
          </cell>
          <cell r="H637">
            <v>0.77</v>
          </cell>
          <cell r="J637">
            <v>1.15056</v>
          </cell>
          <cell r="K637">
            <v>1.0159199999999999</v>
          </cell>
          <cell r="L637">
            <v>0.77</v>
          </cell>
        </row>
        <row r="638">
          <cell r="A638" t="str">
            <v>87-10-0526</v>
          </cell>
          <cell r="B638" t="str">
            <v>Spiraea japonica 'Zigeunerblut'</v>
          </cell>
          <cell r="C638" t="str">
            <v>MP150</v>
          </cell>
          <cell r="D638" t="str">
            <v>Directly</v>
          </cell>
          <cell r="F638">
            <v>0.36</v>
          </cell>
          <cell r="G638">
            <v>0.26</v>
          </cell>
          <cell r="H638">
            <v>0.22</v>
          </cell>
          <cell r="J638">
            <v>0.44063999999999998</v>
          </cell>
          <cell r="K638">
            <v>0.31824000000000002</v>
          </cell>
          <cell r="L638">
            <v>0.22</v>
          </cell>
        </row>
        <row r="639">
          <cell r="A639" t="str">
            <v>87-10-1442</v>
          </cell>
          <cell r="B639" t="str">
            <v>Spiraea nipp. 'Flächenfüller'</v>
          </cell>
          <cell r="C639" t="str">
            <v>MP150</v>
          </cell>
          <cell r="D639" t="str">
            <v>Directly</v>
          </cell>
          <cell r="F639">
            <v>0.39999999999999997</v>
          </cell>
          <cell r="G639">
            <v>0.3</v>
          </cell>
          <cell r="H639">
            <v>0.25</v>
          </cell>
          <cell r="J639">
            <v>0.48959999999999992</v>
          </cell>
          <cell r="K639">
            <v>0.36719999999999997</v>
          </cell>
          <cell r="L639">
            <v>0.25</v>
          </cell>
        </row>
        <row r="640">
          <cell r="A640" t="str">
            <v>87-10-0527</v>
          </cell>
          <cell r="B640" t="str">
            <v>Spiraea nipp. 'Halward's Silver'</v>
          </cell>
          <cell r="C640" t="str">
            <v>MP150</v>
          </cell>
          <cell r="D640" t="str">
            <v>Directly</v>
          </cell>
          <cell r="F640">
            <v>0.39999999999999997</v>
          </cell>
          <cell r="G640">
            <v>0.3</v>
          </cell>
          <cell r="H640">
            <v>0.25</v>
          </cell>
          <cell r="J640">
            <v>0.48959999999999992</v>
          </cell>
          <cell r="K640">
            <v>0.36719999999999997</v>
          </cell>
          <cell r="L640">
            <v>0.25</v>
          </cell>
        </row>
        <row r="641">
          <cell r="A641" t="str">
            <v>87-10-1443</v>
          </cell>
          <cell r="B641" t="str">
            <v>Spiraea nipp. 'Inez'</v>
          </cell>
          <cell r="C641" t="str">
            <v>MP150</v>
          </cell>
          <cell r="D641" t="str">
            <v>Directly</v>
          </cell>
          <cell r="F641">
            <v>0.39999999999999997</v>
          </cell>
          <cell r="G641">
            <v>0.3</v>
          </cell>
          <cell r="H641">
            <v>0.25</v>
          </cell>
          <cell r="J641">
            <v>0.48959999999999992</v>
          </cell>
          <cell r="K641">
            <v>0.36719999999999997</v>
          </cell>
          <cell r="L641">
            <v>0.25</v>
          </cell>
        </row>
        <row r="642">
          <cell r="A642" t="str">
            <v>87-10-0528</v>
          </cell>
          <cell r="B642" t="str">
            <v>Spiraea nipp. 'June Bride'</v>
          </cell>
          <cell r="C642" t="str">
            <v>MP150</v>
          </cell>
          <cell r="D642" t="str">
            <v>Directly</v>
          </cell>
          <cell r="F642">
            <v>0.39999999999999997</v>
          </cell>
          <cell r="G642">
            <v>0.3</v>
          </cell>
          <cell r="H642">
            <v>0.25</v>
          </cell>
          <cell r="J642">
            <v>0.48959999999999992</v>
          </cell>
          <cell r="K642">
            <v>0.36719999999999997</v>
          </cell>
          <cell r="L642">
            <v>0.25</v>
          </cell>
        </row>
        <row r="643">
          <cell r="A643" t="str">
            <v>87-10-0529</v>
          </cell>
          <cell r="B643" t="str">
            <v>Spiraea nipp. 'Snowmound'</v>
          </cell>
          <cell r="C643" t="str">
            <v>MP150</v>
          </cell>
          <cell r="D643" t="str">
            <v>Directly</v>
          </cell>
          <cell r="F643">
            <v>0.39999999999999997</v>
          </cell>
          <cell r="G643">
            <v>0.3</v>
          </cell>
          <cell r="H643">
            <v>0.25</v>
          </cell>
          <cell r="J643">
            <v>0.48959999999999992</v>
          </cell>
          <cell r="K643">
            <v>0.36719999999999997</v>
          </cell>
          <cell r="L643">
            <v>0.25</v>
          </cell>
        </row>
        <row r="644">
          <cell r="A644" t="str">
            <v>87-10-1117</v>
          </cell>
          <cell r="B644" t="str">
            <v>Spiraea nipp. 'White Carpet' PBR ®</v>
          </cell>
          <cell r="C644" t="str">
            <v>MP150</v>
          </cell>
          <cell r="D644" t="str">
            <v>Directly</v>
          </cell>
          <cell r="F644">
            <v>0.94000000000000006</v>
          </cell>
          <cell r="G644">
            <v>0.83</v>
          </cell>
          <cell r="H644">
            <v>0.77</v>
          </cell>
          <cell r="J644">
            <v>1.15056</v>
          </cell>
          <cell r="K644">
            <v>1.0159199999999999</v>
          </cell>
          <cell r="L644">
            <v>0.77</v>
          </cell>
        </row>
        <row r="645">
          <cell r="A645" t="str">
            <v>87-10-1611</v>
          </cell>
          <cell r="B645" t="str">
            <v>Spiraea salicifolia</v>
          </cell>
          <cell r="C645" t="str">
            <v>MP150</v>
          </cell>
          <cell r="D645" t="str">
            <v>Directly</v>
          </cell>
          <cell r="F645">
            <v>0.36</v>
          </cell>
          <cell r="G645">
            <v>0.26</v>
          </cell>
          <cell r="H645">
            <v>0.22</v>
          </cell>
          <cell r="J645">
            <v>0.44063999999999998</v>
          </cell>
          <cell r="K645">
            <v>0.31824000000000002</v>
          </cell>
          <cell r="L645">
            <v>0.22</v>
          </cell>
        </row>
        <row r="646">
          <cell r="A646" t="str">
            <v>87-10-0530</v>
          </cell>
          <cell r="B646" t="str">
            <v>Spiraea thunbergii</v>
          </cell>
          <cell r="C646" t="str">
            <v>MP150</v>
          </cell>
          <cell r="D646" t="str">
            <v>Directly</v>
          </cell>
          <cell r="F646">
            <v>0.39</v>
          </cell>
          <cell r="G646">
            <v>0.28999999999999998</v>
          </cell>
          <cell r="H646">
            <v>0.24</v>
          </cell>
          <cell r="J646">
            <v>0.47736000000000001</v>
          </cell>
          <cell r="K646">
            <v>0.35496</v>
          </cell>
          <cell r="L646">
            <v>0.24</v>
          </cell>
        </row>
        <row r="647">
          <cell r="A647" t="str">
            <v>87-10-1444</v>
          </cell>
          <cell r="B647" t="str">
            <v>Spiraea thunb. 'Ogon'</v>
          </cell>
          <cell r="C647" t="str">
            <v>MP150</v>
          </cell>
          <cell r="D647" t="str">
            <v>Directly</v>
          </cell>
          <cell r="F647">
            <v>0.39</v>
          </cell>
          <cell r="G647">
            <v>0.28999999999999998</v>
          </cell>
          <cell r="H647">
            <v>0.24</v>
          </cell>
          <cell r="J647">
            <v>0.47736000000000001</v>
          </cell>
          <cell r="K647">
            <v>0.35496</v>
          </cell>
          <cell r="L647">
            <v>0.24</v>
          </cell>
        </row>
        <row r="648">
          <cell r="A648" t="str">
            <v>87-10-0531</v>
          </cell>
          <cell r="B648" t="str">
            <v>Spiraea trilobata</v>
          </cell>
          <cell r="C648" t="str">
            <v>MP150</v>
          </cell>
          <cell r="D648" t="str">
            <v>Directly</v>
          </cell>
          <cell r="F648">
            <v>0.39</v>
          </cell>
          <cell r="G648">
            <v>0.28999999999999998</v>
          </cell>
          <cell r="H648">
            <v>0.24</v>
          </cell>
          <cell r="J648">
            <v>0.47736000000000001</v>
          </cell>
          <cell r="K648">
            <v>0.35496</v>
          </cell>
          <cell r="L648">
            <v>0.24</v>
          </cell>
        </row>
        <row r="649">
          <cell r="A649" t="str">
            <v>87-10-0885</v>
          </cell>
          <cell r="B649" t="str">
            <v>Spiraea vanh. 'Gold Fountain'</v>
          </cell>
          <cell r="C649" t="str">
            <v>MP150</v>
          </cell>
          <cell r="D649" t="str">
            <v>Directly</v>
          </cell>
          <cell r="F649">
            <v>0.39</v>
          </cell>
          <cell r="G649">
            <v>0.28999999999999998</v>
          </cell>
          <cell r="H649">
            <v>0.24</v>
          </cell>
          <cell r="J649">
            <v>0.47736000000000001</v>
          </cell>
          <cell r="K649">
            <v>0.35496</v>
          </cell>
          <cell r="L649">
            <v>0.24</v>
          </cell>
        </row>
        <row r="650">
          <cell r="A650" t="str">
            <v>87-10-0886</v>
          </cell>
          <cell r="B650" t="str">
            <v>Spiraea vanh. 'Pink Ice'</v>
          </cell>
          <cell r="C650" t="str">
            <v>MP150</v>
          </cell>
          <cell r="D650" t="str">
            <v>Directly</v>
          </cell>
          <cell r="F650">
            <v>0.39</v>
          </cell>
          <cell r="G650">
            <v>0.28999999999999998</v>
          </cell>
          <cell r="H650">
            <v>0.24</v>
          </cell>
          <cell r="J650">
            <v>0.47736000000000001</v>
          </cell>
          <cell r="K650">
            <v>0.35496</v>
          </cell>
          <cell r="L650">
            <v>0.24</v>
          </cell>
        </row>
        <row r="651">
          <cell r="A651" t="str">
            <v>87-10-0532</v>
          </cell>
          <cell r="B651" t="str">
            <v>Spiraea vanhouttei</v>
          </cell>
          <cell r="C651" t="str">
            <v>MP150</v>
          </cell>
          <cell r="D651" t="str">
            <v>Directly</v>
          </cell>
          <cell r="F651">
            <v>0.39999999999999997</v>
          </cell>
          <cell r="G651">
            <v>0.3</v>
          </cell>
          <cell r="H651">
            <v>0.25</v>
          </cell>
          <cell r="J651">
            <v>0.48959999999999992</v>
          </cell>
          <cell r="K651">
            <v>0.36719999999999997</v>
          </cell>
          <cell r="L651">
            <v>0.25</v>
          </cell>
        </row>
        <row r="652">
          <cell r="A652" t="str">
            <v>87-10-0535</v>
          </cell>
          <cell r="B652" t="str">
            <v>Stephanandra incisa 'Crispa'</v>
          </cell>
          <cell r="C652" t="str">
            <v>MP150</v>
          </cell>
          <cell r="D652" t="str">
            <v>Directly</v>
          </cell>
          <cell r="F652">
            <v>0.33999999999999997</v>
          </cell>
          <cell r="G652">
            <v>0.25</v>
          </cell>
          <cell r="H652">
            <v>0.21</v>
          </cell>
          <cell r="J652">
            <v>0.41615999999999997</v>
          </cell>
          <cell r="K652">
            <v>0.30599999999999999</v>
          </cell>
          <cell r="L652">
            <v>0.21</v>
          </cell>
        </row>
        <row r="653">
          <cell r="A653" t="str">
            <v>87-10-1445</v>
          </cell>
          <cell r="B653" t="str">
            <v>Symphoricarpos albus 'Arvid'</v>
          </cell>
          <cell r="C653" t="str">
            <v>MP150</v>
          </cell>
          <cell r="D653" t="str">
            <v>Directly</v>
          </cell>
          <cell r="F653">
            <v>0.33999999999999997</v>
          </cell>
          <cell r="G653">
            <v>0.25</v>
          </cell>
          <cell r="H653">
            <v>0.21</v>
          </cell>
          <cell r="J653">
            <v>0.41615999999999997</v>
          </cell>
          <cell r="K653">
            <v>0.30599999999999999</v>
          </cell>
          <cell r="L653">
            <v>0.21</v>
          </cell>
        </row>
        <row r="654">
          <cell r="A654" t="str">
            <v>87-10-1362</v>
          </cell>
          <cell r="B654" t="str">
            <v>Symphoricarpos chen. 'Hancock'</v>
          </cell>
          <cell r="C654" t="str">
            <v>MP150</v>
          </cell>
          <cell r="D654" t="str">
            <v>Directly</v>
          </cell>
          <cell r="F654">
            <v>0.33999999999999997</v>
          </cell>
          <cell r="G654">
            <v>0.25</v>
          </cell>
          <cell r="H654">
            <v>0.21</v>
          </cell>
          <cell r="J654">
            <v>0.41615999999999997</v>
          </cell>
          <cell r="K654">
            <v>0.30599999999999999</v>
          </cell>
          <cell r="L654">
            <v>0.21</v>
          </cell>
        </row>
        <row r="655">
          <cell r="A655" t="str">
            <v>87-10-1054</v>
          </cell>
          <cell r="B655" t="str">
            <v>Symphoricarpos d. 'Magic Berry'</v>
          </cell>
          <cell r="C655" t="str">
            <v>MP150</v>
          </cell>
          <cell r="D655" t="str">
            <v>Directly</v>
          </cell>
          <cell r="F655">
            <v>0.36</v>
          </cell>
          <cell r="G655">
            <v>0.26</v>
          </cell>
          <cell r="H655">
            <v>0.22</v>
          </cell>
          <cell r="J655">
            <v>0.44063999999999998</v>
          </cell>
          <cell r="K655">
            <v>0.31824000000000002</v>
          </cell>
          <cell r="L655">
            <v>0.22</v>
          </cell>
        </row>
        <row r="656">
          <cell r="A656" t="str">
            <v>87-10-0930</v>
          </cell>
          <cell r="B656" t="str">
            <v>Symphoricarpos d. 'Mother of Pearl'</v>
          </cell>
          <cell r="C656" t="str">
            <v>MP150</v>
          </cell>
          <cell r="D656" t="str">
            <v>Directly</v>
          </cell>
          <cell r="F656">
            <v>0.36</v>
          </cell>
          <cell r="G656">
            <v>0.26</v>
          </cell>
          <cell r="H656">
            <v>0.22</v>
          </cell>
          <cell r="J656">
            <v>0.44063999999999998</v>
          </cell>
          <cell r="K656">
            <v>0.31824000000000002</v>
          </cell>
          <cell r="L656">
            <v>0.22</v>
          </cell>
        </row>
        <row r="657">
          <cell r="A657" t="str">
            <v>87-10-1035</v>
          </cell>
          <cell r="B657" t="str">
            <v>Symphoricarpos d. 'White Hedge'</v>
          </cell>
          <cell r="C657" t="str">
            <v>MP150</v>
          </cell>
          <cell r="D657" t="str">
            <v>Directly</v>
          </cell>
          <cell r="F657">
            <v>0.36</v>
          </cell>
          <cell r="G657">
            <v>0.26</v>
          </cell>
          <cell r="H657">
            <v>0.22</v>
          </cell>
          <cell r="J657">
            <v>0.44063999999999998</v>
          </cell>
          <cell r="K657">
            <v>0.31824000000000002</v>
          </cell>
          <cell r="L657">
            <v>0.22</v>
          </cell>
        </row>
        <row r="658">
          <cell r="A658" t="str">
            <v>87-10-0983</v>
          </cell>
          <cell r="B658" t="str">
            <v>Symphoricarpos orb. 'Foliis Variegatis'</v>
          </cell>
          <cell r="C658" t="str">
            <v>MP150</v>
          </cell>
          <cell r="D658" t="str">
            <v>Directly</v>
          </cell>
          <cell r="F658">
            <v>0.39</v>
          </cell>
          <cell r="G658">
            <v>0.28999999999999998</v>
          </cell>
          <cell r="H658">
            <v>0.24</v>
          </cell>
          <cell r="J658">
            <v>0.47736000000000001</v>
          </cell>
          <cell r="K658">
            <v>0.35496</v>
          </cell>
          <cell r="L658">
            <v>0.24</v>
          </cell>
        </row>
        <row r="659">
          <cell r="A659" t="str">
            <v>87-10-1363</v>
          </cell>
          <cell r="B659" t="str">
            <v>Syringa 'Agnes Smith'</v>
          </cell>
          <cell r="C659" t="str">
            <v>MP150</v>
          </cell>
          <cell r="D659" t="str">
            <v>Directly</v>
          </cell>
          <cell r="F659">
            <v>0.79</v>
          </cell>
          <cell r="G659">
            <v>0.68</v>
          </cell>
          <cell r="H659">
            <v>0.62</v>
          </cell>
          <cell r="J659">
            <v>0.96695999999999993</v>
          </cell>
          <cell r="K659">
            <v>0.83232000000000006</v>
          </cell>
          <cell r="L659">
            <v>0.62</v>
          </cell>
        </row>
        <row r="660">
          <cell r="A660" t="str">
            <v>87-10-0881</v>
          </cell>
          <cell r="B660" t="str">
            <v>Syringa chinensis 'Saugeana'</v>
          </cell>
          <cell r="C660" t="str">
            <v>MP150</v>
          </cell>
          <cell r="D660" t="str">
            <v>Directly</v>
          </cell>
          <cell r="F660">
            <v>0.79</v>
          </cell>
          <cell r="G660">
            <v>0.68</v>
          </cell>
          <cell r="H660">
            <v>0.62</v>
          </cell>
          <cell r="J660">
            <v>0.96695999999999993</v>
          </cell>
          <cell r="K660">
            <v>0.83232000000000006</v>
          </cell>
          <cell r="L660">
            <v>0.62</v>
          </cell>
        </row>
        <row r="661">
          <cell r="A661" t="str">
            <v>87-10-1092</v>
          </cell>
          <cell r="B661" t="str">
            <v>Syringa 'Josée'</v>
          </cell>
          <cell r="C661" t="str">
            <v>MP150</v>
          </cell>
          <cell r="D661" t="str">
            <v>Directly</v>
          </cell>
          <cell r="F661">
            <v>0.79</v>
          </cell>
          <cell r="G661">
            <v>0.68</v>
          </cell>
          <cell r="H661">
            <v>0.62</v>
          </cell>
          <cell r="J661">
            <v>0.96695999999999993</v>
          </cell>
          <cell r="K661">
            <v>0.83232000000000006</v>
          </cell>
          <cell r="L661">
            <v>0.62</v>
          </cell>
        </row>
        <row r="662">
          <cell r="A662" t="str">
            <v>87-10-0931</v>
          </cell>
          <cell r="B662" t="str">
            <v>Syringa josikaea</v>
          </cell>
          <cell r="C662" t="str">
            <v>MP150</v>
          </cell>
          <cell r="D662" t="str">
            <v>Directly</v>
          </cell>
          <cell r="F662">
            <v>0.79</v>
          </cell>
          <cell r="G662">
            <v>0.68</v>
          </cell>
          <cell r="H662">
            <v>0.62</v>
          </cell>
          <cell r="J662">
            <v>0.96695999999999993</v>
          </cell>
          <cell r="K662">
            <v>0.83232000000000006</v>
          </cell>
          <cell r="L662">
            <v>0.62</v>
          </cell>
        </row>
        <row r="663">
          <cell r="A663" t="str">
            <v>87-10-0883</v>
          </cell>
          <cell r="B663" t="str">
            <v>Syringa meyeri 'Palibin'</v>
          </cell>
          <cell r="C663" t="str">
            <v>MP150</v>
          </cell>
          <cell r="D663" t="str">
            <v>Directly</v>
          </cell>
          <cell r="F663">
            <v>0.79</v>
          </cell>
          <cell r="G663">
            <v>0.68</v>
          </cell>
          <cell r="H663">
            <v>0.62</v>
          </cell>
          <cell r="J663">
            <v>0.96695999999999993</v>
          </cell>
          <cell r="K663">
            <v>0.83232000000000006</v>
          </cell>
          <cell r="L663">
            <v>0.62</v>
          </cell>
        </row>
        <row r="664">
          <cell r="A664" t="str">
            <v>87-10-0884</v>
          </cell>
          <cell r="B664" t="str">
            <v>Syringa microphylla 'Superba'</v>
          </cell>
          <cell r="C664" t="str">
            <v>MP150</v>
          </cell>
          <cell r="D664" t="str">
            <v>Directly</v>
          </cell>
          <cell r="F664">
            <v>0.79</v>
          </cell>
          <cell r="G664">
            <v>0.68</v>
          </cell>
          <cell r="H664">
            <v>0.62</v>
          </cell>
          <cell r="J664">
            <v>0.96695999999999993</v>
          </cell>
          <cell r="K664">
            <v>0.83232000000000006</v>
          </cell>
          <cell r="L664">
            <v>0.62</v>
          </cell>
        </row>
        <row r="665">
          <cell r="A665" t="str">
            <v>87-10-1036</v>
          </cell>
          <cell r="B665" t="str">
            <v>Syringa patula 'Miss Kim'</v>
          </cell>
          <cell r="C665" t="str">
            <v>MP150</v>
          </cell>
          <cell r="D665" t="str">
            <v>Directly</v>
          </cell>
          <cell r="F665">
            <v>0.79</v>
          </cell>
          <cell r="G665">
            <v>0.68</v>
          </cell>
          <cell r="H665">
            <v>0.62</v>
          </cell>
          <cell r="J665">
            <v>0.96695999999999993</v>
          </cell>
          <cell r="K665">
            <v>0.83232000000000006</v>
          </cell>
          <cell r="L665">
            <v>0.62</v>
          </cell>
        </row>
        <row r="666">
          <cell r="A666" t="str">
            <v>87-10-1185</v>
          </cell>
          <cell r="B666" t="str">
            <v>Viburnum bodn. 'Charles Lamont'</v>
          </cell>
          <cell r="C666" t="str">
            <v>MP104</v>
          </cell>
          <cell r="D666" t="str">
            <v>Directly</v>
          </cell>
          <cell r="F666">
            <v>0.63</v>
          </cell>
          <cell r="G666">
            <v>0.52</v>
          </cell>
          <cell r="H666">
            <v>0.46</v>
          </cell>
          <cell r="J666">
            <v>0.77112000000000003</v>
          </cell>
          <cell r="K666">
            <v>0.63648000000000005</v>
          </cell>
          <cell r="L666">
            <v>0.46</v>
          </cell>
        </row>
        <row r="667">
          <cell r="A667" t="str">
            <v>87-10-0551</v>
          </cell>
          <cell r="B667" t="str">
            <v>Viburnum bodn. 'Dawn'</v>
          </cell>
          <cell r="C667" t="str">
            <v>MP104</v>
          </cell>
          <cell r="D667" t="str">
            <v>Directly</v>
          </cell>
          <cell r="F667">
            <v>0.63</v>
          </cell>
          <cell r="G667">
            <v>0.52</v>
          </cell>
          <cell r="H667">
            <v>0.46</v>
          </cell>
          <cell r="J667">
            <v>0.77112000000000003</v>
          </cell>
          <cell r="K667">
            <v>0.63648000000000005</v>
          </cell>
          <cell r="L667">
            <v>0.46</v>
          </cell>
        </row>
        <row r="668">
          <cell r="A668" t="str">
            <v>87-10-0552</v>
          </cell>
          <cell r="B668" t="str">
            <v>Viburnum burkwoodii</v>
          </cell>
          <cell r="C668" t="str">
            <v>MP104</v>
          </cell>
          <cell r="D668" t="str">
            <v>Directly</v>
          </cell>
          <cell r="F668">
            <v>0.69000000000000006</v>
          </cell>
          <cell r="G668">
            <v>0.57999999999999996</v>
          </cell>
          <cell r="H668">
            <v>0.52</v>
          </cell>
          <cell r="J668">
            <v>0.84456000000000009</v>
          </cell>
          <cell r="K668">
            <v>0.70992</v>
          </cell>
          <cell r="L668">
            <v>0.52</v>
          </cell>
        </row>
        <row r="669">
          <cell r="A669" t="str">
            <v>87-10-1365</v>
          </cell>
          <cell r="B669" t="str">
            <v>Viburnum davidii</v>
          </cell>
          <cell r="C669" t="str">
            <v>MP104</v>
          </cell>
          <cell r="D669" t="str">
            <v>Directly</v>
          </cell>
          <cell r="F669">
            <v>0.94000000000000006</v>
          </cell>
          <cell r="G669">
            <v>0.83</v>
          </cell>
          <cell r="H669">
            <v>0.77</v>
          </cell>
          <cell r="J669">
            <v>1.15056</v>
          </cell>
          <cell r="K669">
            <v>1.0159199999999999</v>
          </cell>
          <cell r="L669">
            <v>0.77</v>
          </cell>
        </row>
        <row r="670">
          <cell r="A670" t="str">
            <v>87-10-1366</v>
          </cell>
          <cell r="B670" t="str">
            <v>Viburnum 'Eskimo'</v>
          </cell>
          <cell r="C670" t="str">
            <v>MP104</v>
          </cell>
          <cell r="D670" t="str">
            <v>Directly</v>
          </cell>
          <cell r="F670">
            <v>0.94000000000000006</v>
          </cell>
          <cell r="G670">
            <v>0.83</v>
          </cell>
          <cell r="H670">
            <v>0.77</v>
          </cell>
          <cell r="J670">
            <v>1.15056</v>
          </cell>
          <cell r="K670">
            <v>1.0159199999999999</v>
          </cell>
          <cell r="L670">
            <v>0.77</v>
          </cell>
        </row>
        <row r="671">
          <cell r="A671" t="str">
            <v>87-10-1240</v>
          </cell>
          <cell r="B671" t="str">
            <v>Viburnum davidii</v>
          </cell>
          <cell r="C671" t="str">
            <v>MP66</v>
          </cell>
          <cell r="D671" t="str">
            <v>Directly</v>
          </cell>
          <cell r="F671">
            <v>0.94000000000000006</v>
          </cell>
          <cell r="G671">
            <v>0.83</v>
          </cell>
          <cell r="H671">
            <v>0.77</v>
          </cell>
          <cell r="J671">
            <v>1.15056</v>
          </cell>
          <cell r="K671">
            <v>1.0159199999999999</v>
          </cell>
          <cell r="L671">
            <v>0.77</v>
          </cell>
        </row>
        <row r="672">
          <cell r="A672" t="str">
            <v>87-10-0558</v>
          </cell>
          <cell r="B672" t="str">
            <v>Viburnum farreri</v>
          </cell>
          <cell r="C672" t="str">
            <v>MP104</v>
          </cell>
          <cell r="D672" t="str">
            <v>Directly</v>
          </cell>
          <cell r="F672">
            <v>0.63</v>
          </cell>
          <cell r="G672">
            <v>0.52</v>
          </cell>
          <cell r="H672">
            <v>0.46</v>
          </cell>
          <cell r="J672">
            <v>0.77112000000000003</v>
          </cell>
          <cell r="K672">
            <v>0.63648000000000005</v>
          </cell>
          <cell r="L672">
            <v>0.46</v>
          </cell>
        </row>
        <row r="673">
          <cell r="A673" t="str">
            <v>87-10-0561</v>
          </cell>
          <cell r="B673" t="str">
            <v>Viburnum opulus 'Compactum'</v>
          </cell>
          <cell r="C673" t="str">
            <v>MP104</v>
          </cell>
          <cell r="D673" t="str">
            <v>Directly</v>
          </cell>
          <cell r="F673">
            <v>0.59000000000000008</v>
          </cell>
          <cell r="G673">
            <v>0.48</v>
          </cell>
          <cell r="H673">
            <v>0.42</v>
          </cell>
          <cell r="J673">
            <v>0.72216000000000014</v>
          </cell>
          <cell r="K673">
            <v>0.58751999999999993</v>
          </cell>
          <cell r="L673">
            <v>0.42</v>
          </cell>
        </row>
        <row r="674">
          <cell r="A674" t="str">
            <v>87-10-0563</v>
          </cell>
          <cell r="B674" t="str">
            <v>Viburnum opulus 'Roseum'</v>
          </cell>
          <cell r="C674" t="str">
            <v>MP104</v>
          </cell>
          <cell r="D674" t="str">
            <v>Directly</v>
          </cell>
          <cell r="F674">
            <v>0.59000000000000008</v>
          </cell>
          <cell r="G674">
            <v>0.48</v>
          </cell>
          <cell r="H674">
            <v>0.42</v>
          </cell>
          <cell r="J674">
            <v>0.72216000000000014</v>
          </cell>
          <cell r="K674">
            <v>0.58751999999999993</v>
          </cell>
          <cell r="L674">
            <v>0.42</v>
          </cell>
        </row>
        <row r="675">
          <cell r="A675" t="str">
            <v>87-10-0564</v>
          </cell>
          <cell r="B675" t="str">
            <v>Viburnum plic. 'Cascade'</v>
          </cell>
          <cell r="C675" t="str">
            <v>MP104</v>
          </cell>
          <cell r="D675" t="str">
            <v>Directly</v>
          </cell>
          <cell r="F675">
            <v>0.66</v>
          </cell>
          <cell r="G675">
            <v>0.55000000000000004</v>
          </cell>
          <cell r="H675">
            <v>0.49</v>
          </cell>
          <cell r="J675">
            <v>0.80784</v>
          </cell>
          <cell r="K675">
            <v>0.67320000000000002</v>
          </cell>
          <cell r="L675">
            <v>0.49</v>
          </cell>
        </row>
        <row r="676">
          <cell r="A676" t="str">
            <v>87-10-0566</v>
          </cell>
          <cell r="B676" t="str">
            <v>Viburnum plic. 'Kilimandjaro' PBR ®</v>
          </cell>
          <cell r="C676" t="str">
            <v>MP104</v>
          </cell>
          <cell r="D676" t="str">
            <v>Directly</v>
          </cell>
          <cell r="F676">
            <v>1.5</v>
          </cell>
          <cell r="G676">
            <v>1.39</v>
          </cell>
          <cell r="H676">
            <v>1.33</v>
          </cell>
          <cell r="J676">
            <v>1.8359999999999999</v>
          </cell>
          <cell r="K676">
            <v>1.70136</v>
          </cell>
          <cell r="L676">
            <v>1.33</v>
          </cell>
        </row>
        <row r="677">
          <cell r="A677" t="str">
            <v>87-10-0568</v>
          </cell>
          <cell r="B677" t="str">
            <v>Viburnum plic. 'Mariesii'</v>
          </cell>
          <cell r="C677" t="str">
            <v>MP104</v>
          </cell>
          <cell r="D677" t="str">
            <v>Directly</v>
          </cell>
          <cell r="F677">
            <v>0.66</v>
          </cell>
          <cell r="G677">
            <v>0.55000000000000004</v>
          </cell>
          <cell r="H677">
            <v>0.49</v>
          </cell>
          <cell r="J677">
            <v>0.80784</v>
          </cell>
          <cell r="K677">
            <v>0.67320000000000002</v>
          </cell>
          <cell r="L677">
            <v>0.49</v>
          </cell>
        </row>
        <row r="678">
          <cell r="A678" t="str">
            <v>87-10-0573</v>
          </cell>
          <cell r="B678" t="str">
            <v>Viburnum plic. 'Watanabe'</v>
          </cell>
          <cell r="C678" t="str">
            <v>MP104</v>
          </cell>
          <cell r="D678" t="str">
            <v>Directly</v>
          </cell>
          <cell r="F678">
            <v>0.66</v>
          </cell>
          <cell r="G678">
            <v>0.55000000000000004</v>
          </cell>
          <cell r="H678">
            <v>0.49</v>
          </cell>
          <cell r="J678">
            <v>0.80784</v>
          </cell>
          <cell r="K678">
            <v>0.67320000000000002</v>
          </cell>
          <cell r="L678">
            <v>0.49</v>
          </cell>
        </row>
        <row r="679">
          <cell r="A679" t="str">
            <v>87-10-0863</v>
          </cell>
          <cell r="B679" t="str">
            <v>Viburnum rhytidophyllum</v>
          </cell>
          <cell r="C679" t="str">
            <v>MP104</v>
          </cell>
          <cell r="D679" t="str">
            <v>WEEK 20</v>
          </cell>
          <cell r="F679">
            <v>1.01</v>
          </cell>
          <cell r="G679">
            <v>0.9</v>
          </cell>
          <cell r="H679">
            <v>0.84</v>
          </cell>
          <cell r="J679">
            <v>1.23624</v>
          </cell>
          <cell r="K679">
            <v>1.1016000000000001</v>
          </cell>
          <cell r="L679">
            <v>0.84</v>
          </cell>
        </row>
        <row r="680">
          <cell r="A680" t="str">
            <v>87-10-1506</v>
          </cell>
          <cell r="B680" t="str">
            <v>Viburnum rhytid. 'Little Snowball' PBR ®</v>
          </cell>
          <cell r="C680" t="str">
            <v>MP104</v>
          </cell>
          <cell r="D680" t="str">
            <v>week 20</v>
          </cell>
          <cell r="F680">
            <v>1.51</v>
          </cell>
          <cell r="G680">
            <v>1.4</v>
          </cell>
          <cell r="H680">
            <v>1.34</v>
          </cell>
          <cell r="J680">
            <v>1.8482399999999999</v>
          </cell>
          <cell r="K680">
            <v>1.7136</v>
          </cell>
          <cell r="L680">
            <v>1.34</v>
          </cell>
        </row>
        <row r="681">
          <cell r="A681" t="str">
            <v>87-10-1241</v>
          </cell>
          <cell r="B681" t="str">
            <v>Viburnum tinus</v>
          </cell>
          <cell r="C681" t="str">
            <v>MP104</v>
          </cell>
          <cell r="D681" t="str">
            <v>Directly</v>
          </cell>
          <cell r="F681">
            <v>0.66</v>
          </cell>
          <cell r="G681">
            <v>0.55000000000000004</v>
          </cell>
          <cell r="H681">
            <v>0.49</v>
          </cell>
          <cell r="J681">
            <v>0.80784</v>
          </cell>
          <cell r="K681">
            <v>0.67320000000000002</v>
          </cell>
          <cell r="L681">
            <v>0.49</v>
          </cell>
        </row>
        <row r="682">
          <cell r="A682" t="str">
            <v>87-10-1642</v>
          </cell>
          <cell r="B682" t="str">
            <v>Viburnum tinus 'Eve Price'</v>
          </cell>
          <cell r="C682" t="str">
            <v>MP150</v>
          </cell>
          <cell r="D682" t="str">
            <v>Directly</v>
          </cell>
          <cell r="F682">
            <v>0.66</v>
          </cell>
          <cell r="G682">
            <v>0.55000000000000004</v>
          </cell>
          <cell r="H682">
            <v>0.49</v>
          </cell>
          <cell r="J682">
            <v>0.80784</v>
          </cell>
          <cell r="K682">
            <v>0.67320000000000002</v>
          </cell>
          <cell r="L682">
            <v>0.49</v>
          </cell>
        </row>
        <row r="683">
          <cell r="A683" t="str">
            <v>87-10-1369</v>
          </cell>
          <cell r="B683" t="str">
            <v>Vinca major</v>
          </cell>
          <cell r="C683" t="str">
            <v>MP150</v>
          </cell>
          <cell r="D683" t="str">
            <v>week 20</v>
          </cell>
          <cell r="F683">
            <v>0.49</v>
          </cell>
          <cell r="G683">
            <v>0.38</v>
          </cell>
          <cell r="H683">
            <v>0.32</v>
          </cell>
          <cell r="J683">
            <v>0.59975999999999996</v>
          </cell>
          <cell r="K683">
            <v>0.46511999999999998</v>
          </cell>
          <cell r="L683">
            <v>0.32</v>
          </cell>
        </row>
        <row r="684">
          <cell r="A684" t="str">
            <v>87-10-1446</v>
          </cell>
          <cell r="B684" t="str">
            <v>Vinca major 'Maculata'</v>
          </cell>
          <cell r="C684" t="str">
            <v>MP150</v>
          </cell>
          <cell r="D684" t="str">
            <v>Directly</v>
          </cell>
          <cell r="F684">
            <v>0.49</v>
          </cell>
          <cell r="G684">
            <v>0.38</v>
          </cell>
          <cell r="H684">
            <v>0.32</v>
          </cell>
          <cell r="J684">
            <v>0.59975999999999996</v>
          </cell>
          <cell r="K684">
            <v>0.46511999999999998</v>
          </cell>
          <cell r="L684">
            <v>0.32</v>
          </cell>
        </row>
        <row r="685">
          <cell r="A685" t="str">
            <v>87-10-1037</v>
          </cell>
          <cell r="B685" t="str">
            <v>Vinca major 'Variegata'</v>
          </cell>
          <cell r="C685" t="str">
            <v>MP150</v>
          </cell>
          <cell r="D685" t="str">
            <v>week 27</v>
          </cell>
          <cell r="F685">
            <v>0.49</v>
          </cell>
          <cell r="G685">
            <v>0.38</v>
          </cell>
          <cell r="H685">
            <v>0.32</v>
          </cell>
          <cell r="J685">
            <v>0.59975999999999996</v>
          </cell>
          <cell r="K685">
            <v>0.46511999999999998</v>
          </cell>
          <cell r="L685">
            <v>0.32</v>
          </cell>
        </row>
        <row r="686">
          <cell r="A686" t="str">
            <v>87-10-1038</v>
          </cell>
          <cell r="B686" t="str">
            <v>Vinca minor</v>
          </cell>
          <cell r="C686" t="str">
            <v>MP150</v>
          </cell>
          <cell r="D686" t="str">
            <v>WEEK 13</v>
          </cell>
          <cell r="F686">
            <v>0.49</v>
          </cell>
          <cell r="G686">
            <v>0.38</v>
          </cell>
          <cell r="H686">
            <v>0.32</v>
          </cell>
          <cell r="J686">
            <v>0.59975999999999996</v>
          </cell>
          <cell r="K686">
            <v>0.46511999999999998</v>
          </cell>
          <cell r="L686">
            <v>0.32</v>
          </cell>
        </row>
        <row r="687">
          <cell r="A687" t="str">
            <v>87-10-1039</v>
          </cell>
          <cell r="B687" t="str">
            <v>Vinca minor 'Alba'</v>
          </cell>
          <cell r="C687" t="str">
            <v>MP150</v>
          </cell>
          <cell r="D687" t="str">
            <v>week 26</v>
          </cell>
          <cell r="F687">
            <v>0.49</v>
          </cell>
          <cell r="G687">
            <v>0.38</v>
          </cell>
          <cell r="H687">
            <v>0.32</v>
          </cell>
          <cell r="J687">
            <v>0.59975999999999996</v>
          </cell>
          <cell r="K687">
            <v>0.46511999999999998</v>
          </cell>
          <cell r="L687">
            <v>0.32</v>
          </cell>
        </row>
        <row r="688">
          <cell r="A688" t="str">
            <v>87-10-1186</v>
          </cell>
          <cell r="B688" t="str">
            <v>Vinca minor 'Argenteovariegata'</v>
          </cell>
          <cell r="C688" t="str">
            <v>MP150</v>
          </cell>
          <cell r="D688" t="str">
            <v>WEEK 13</v>
          </cell>
          <cell r="F688">
            <v>0.49</v>
          </cell>
          <cell r="G688">
            <v>0.38</v>
          </cell>
          <cell r="H688">
            <v>0.32</v>
          </cell>
          <cell r="J688">
            <v>0.59975999999999996</v>
          </cell>
          <cell r="K688">
            <v>0.46511999999999998</v>
          </cell>
          <cell r="L688">
            <v>0.32</v>
          </cell>
        </row>
        <row r="689">
          <cell r="A689" t="str">
            <v>87-10-1040</v>
          </cell>
          <cell r="B689" t="str">
            <v>Vinca minor 'Atropurpurea'</v>
          </cell>
          <cell r="C689" t="str">
            <v>MP150</v>
          </cell>
          <cell r="D689" t="str">
            <v>week 13</v>
          </cell>
          <cell r="F689">
            <v>0.49</v>
          </cell>
          <cell r="G689">
            <v>0.38</v>
          </cell>
          <cell r="H689">
            <v>0.32</v>
          </cell>
          <cell r="J689">
            <v>0.59975999999999996</v>
          </cell>
          <cell r="K689">
            <v>0.46511999999999998</v>
          </cell>
          <cell r="L689">
            <v>0.32</v>
          </cell>
        </row>
        <row r="690">
          <cell r="A690" t="str">
            <v>87-10-1041</v>
          </cell>
          <cell r="B690" t="str">
            <v>Vinca minor 'Aureovariegata'</v>
          </cell>
          <cell r="C690" t="str">
            <v>MP150</v>
          </cell>
          <cell r="D690" t="str">
            <v>week 13</v>
          </cell>
          <cell r="F690">
            <v>0.49</v>
          </cell>
          <cell r="G690">
            <v>0.38</v>
          </cell>
          <cell r="H690">
            <v>0.32</v>
          </cell>
          <cell r="J690">
            <v>0.59975999999999996</v>
          </cell>
          <cell r="K690">
            <v>0.46511999999999998</v>
          </cell>
          <cell r="L690">
            <v>0.32</v>
          </cell>
        </row>
        <row r="691">
          <cell r="A691" t="str">
            <v>87-10-1069</v>
          </cell>
          <cell r="B691" t="str">
            <v>Vinca minor 'Blue and Gold'</v>
          </cell>
          <cell r="C691" t="str">
            <v>MP150</v>
          </cell>
          <cell r="D691" t="str">
            <v>week 20</v>
          </cell>
          <cell r="F691">
            <v>0.49</v>
          </cell>
          <cell r="G691">
            <v>0.38</v>
          </cell>
          <cell r="H691">
            <v>0.32</v>
          </cell>
          <cell r="J691">
            <v>0.59975999999999996</v>
          </cell>
          <cell r="K691">
            <v>0.46511999999999998</v>
          </cell>
          <cell r="L691">
            <v>0.32</v>
          </cell>
        </row>
        <row r="692">
          <cell r="A692" t="str">
            <v>87-10-1447</v>
          </cell>
          <cell r="B692" t="str">
            <v>Vinca minor 'Bowles Variety' La Grave</v>
          </cell>
          <cell r="C692" t="str">
            <v>MP150</v>
          </cell>
          <cell r="D692" t="str">
            <v>WEEK 13</v>
          </cell>
          <cell r="F692">
            <v>0.49</v>
          </cell>
          <cell r="G692">
            <v>0.38</v>
          </cell>
          <cell r="H692">
            <v>0.32</v>
          </cell>
          <cell r="J692">
            <v>0.59975999999999996</v>
          </cell>
          <cell r="K692">
            <v>0.46511999999999998</v>
          </cell>
          <cell r="L692">
            <v>0.32</v>
          </cell>
        </row>
        <row r="693">
          <cell r="A693" t="str">
            <v>87-10-1271</v>
          </cell>
          <cell r="B693" t="str">
            <v>Vinca minor 'Gertrude Jekyll'</v>
          </cell>
          <cell r="C693" t="str">
            <v>MP150</v>
          </cell>
          <cell r="D693" t="str">
            <v>week 26</v>
          </cell>
          <cell r="F693">
            <v>0.49</v>
          </cell>
          <cell r="G693">
            <v>0.38</v>
          </cell>
          <cell r="H693">
            <v>0.32</v>
          </cell>
          <cell r="J693">
            <v>0.59975999999999996</v>
          </cell>
          <cell r="K693">
            <v>0.46511999999999998</v>
          </cell>
          <cell r="L693">
            <v>0.32</v>
          </cell>
        </row>
        <row r="694">
          <cell r="A694" t="str">
            <v>87-10-1507</v>
          </cell>
          <cell r="B694" t="str">
            <v>Vinca minor 'Grüner Teppich'</v>
          </cell>
          <cell r="C694" t="str">
            <v>MP150</v>
          </cell>
          <cell r="D694" t="str">
            <v>WEEK 20</v>
          </cell>
          <cell r="F694">
            <v>0.49</v>
          </cell>
          <cell r="G694">
            <v>0.38</v>
          </cell>
          <cell r="H694">
            <v>0.32</v>
          </cell>
          <cell r="J694">
            <v>0.59975999999999996</v>
          </cell>
          <cell r="K694">
            <v>0.46511999999999998</v>
          </cell>
          <cell r="L694">
            <v>0.32</v>
          </cell>
        </row>
        <row r="695">
          <cell r="A695" t="str">
            <v>87-10-1508</v>
          </cell>
          <cell r="B695" t="str">
            <v>Vinca minor 'Multiplex'</v>
          </cell>
          <cell r="C695" t="str">
            <v>MP150</v>
          </cell>
          <cell r="D695" t="str">
            <v>week 26</v>
          </cell>
          <cell r="F695">
            <v>0.49</v>
          </cell>
          <cell r="G695">
            <v>0.38</v>
          </cell>
          <cell r="H695">
            <v>0.32</v>
          </cell>
          <cell r="J695">
            <v>0.59975999999999996</v>
          </cell>
          <cell r="K695">
            <v>0.46511999999999998</v>
          </cell>
          <cell r="L695">
            <v>0.32</v>
          </cell>
        </row>
        <row r="696">
          <cell r="A696" t="str">
            <v>87-10-1065</v>
          </cell>
          <cell r="B696" t="str">
            <v>Vinca minor 'Compacta'</v>
          </cell>
          <cell r="C696" t="str">
            <v>MP150</v>
          </cell>
          <cell r="D696" t="str">
            <v>Directly</v>
          </cell>
          <cell r="F696">
            <v>0.49</v>
          </cell>
          <cell r="G696">
            <v>0.38</v>
          </cell>
          <cell r="H696">
            <v>0.32</v>
          </cell>
          <cell r="J696">
            <v>0.59975999999999996</v>
          </cell>
          <cell r="K696">
            <v>0.46511999999999998</v>
          </cell>
          <cell r="L696">
            <v>0.32</v>
          </cell>
        </row>
        <row r="697">
          <cell r="A697" t="str">
            <v>87-10-1187</v>
          </cell>
          <cell r="B697" t="str">
            <v>Vinca minor 'Illumination'</v>
          </cell>
          <cell r="C697" t="str">
            <v>MP150</v>
          </cell>
          <cell r="D697" t="str">
            <v>Directly</v>
          </cell>
          <cell r="F697">
            <v>0.49</v>
          </cell>
          <cell r="G697">
            <v>0.38</v>
          </cell>
          <cell r="H697">
            <v>0.32</v>
          </cell>
          <cell r="J697">
            <v>0.59975999999999996</v>
          </cell>
          <cell r="K697">
            <v>0.46511999999999998</v>
          </cell>
          <cell r="L697">
            <v>0.32</v>
          </cell>
        </row>
        <row r="698">
          <cell r="A698" t="str">
            <v>87-10-1070</v>
          </cell>
          <cell r="B698" t="str">
            <v>Vinca minor 'Ralph Shugert'</v>
          </cell>
          <cell r="C698" t="str">
            <v>MP150</v>
          </cell>
          <cell r="D698" t="str">
            <v>week 20</v>
          </cell>
          <cell r="F698">
            <v>0.49</v>
          </cell>
          <cell r="G698">
            <v>0.38</v>
          </cell>
          <cell r="H698">
            <v>0.32</v>
          </cell>
          <cell r="J698">
            <v>0.59975999999999996</v>
          </cell>
          <cell r="K698">
            <v>0.46511999999999998</v>
          </cell>
          <cell r="L698">
            <v>0.32</v>
          </cell>
        </row>
        <row r="699">
          <cell r="A699" t="str">
            <v>87-10-1064</v>
          </cell>
          <cell r="B699" t="str">
            <v>Vinca minor 'Seng'</v>
          </cell>
          <cell r="C699" t="str">
            <v>MP150</v>
          </cell>
          <cell r="D699" t="str">
            <v>week 20</v>
          </cell>
          <cell r="F699">
            <v>0.49</v>
          </cell>
          <cell r="G699">
            <v>0.38</v>
          </cell>
          <cell r="H699">
            <v>0.32</v>
          </cell>
          <cell r="J699">
            <v>0.59975999999999996</v>
          </cell>
          <cell r="K699">
            <v>0.46511999999999998</v>
          </cell>
          <cell r="L699">
            <v>0.32</v>
          </cell>
        </row>
        <row r="700">
          <cell r="A700" t="str">
            <v>87-10-1509</v>
          </cell>
          <cell r="B700" t="str">
            <v>Vinca minor 'Variegata'</v>
          </cell>
          <cell r="C700" t="str">
            <v>MP150</v>
          </cell>
          <cell r="D700" t="str">
            <v>Directly</v>
          </cell>
          <cell r="F700">
            <v>0.49</v>
          </cell>
          <cell r="G700">
            <v>0.38</v>
          </cell>
          <cell r="H700">
            <v>0.32</v>
          </cell>
          <cell r="J700">
            <v>0.59975999999999996</v>
          </cell>
          <cell r="K700">
            <v>0.46511999999999998</v>
          </cell>
          <cell r="L700">
            <v>0.32</v>
          </cell>
        </row>
        <row r="701">
          <cell r="A701" t="str">
            <v>87-10-1686</v>
          </cell>
          <cell r="B701" t="str">
            <v>Weigela florida Black and White® ('Courtacad 1'PBR) ®</v>
          </cell>
          <cell r="C701" t="str">
            <v>MP150</v>
          </cell>
          <cell r="D701" t="str">
            <v>Directly</v>
          </cell>
          <cell r="F701">
            <v>1.22</v>
          </cell>
          <cell r="G701">
            <v>1.1100000000000001</v>
          </cell>
          <cell r="H701">
            <v>1.05</v>
          </cell>
          <cell r="J701">
            <v>1.4932799999999999</v>
          </cell>
          <cell r="K701">
            <v>1.3586400000000001</v>
          </cell>
          <cell r="L701">
            <v>1.05</v>
          </cell>
        </row>
        <row r="702">
          <cell r="A702" t="str">
            <v>87-10-1043</v>
          </cell>
          <cell r="B702" t="str">
            <v>Weigela 'Briant Rubidor'</v>
          </cell>
          <cell r="C702" t="str">
            <v>MP104</v>
          </cell>
          <cell r="D702" t="str">
            <v>Directly</v>
          </cell>
          <cell r="F702">
            <v>0.43</v>
          </cell>
          <cell r="G702">
            <v>0.32</v>
          </cell>
          <cell r="H702">
            <v>0.27</v>
          </cell>
          <cell r="J702">
            <v>0.52632000000000001</v>
          </cell>
          <cell r="K702">
            <v>0.39168000000000003</v>
          </cell>
          <cell r="L702">
            <v>0.27</v>
          </cell>
        </row>
        <row r="703">
          <cell r="A703" t="str">
            <v>87-10-0586</v>
          </cell>
          <cell r="B703" t="str">
            <v>Weigela 'Bristol Ruby'</v>
          </cell>
          <cell r="C703" t="str">
            <v>MP104</v>
          </cell>
          <cell r="D703" t="str">
            <v>Directly</v>
          </cell>
          <cell r="F703">
            <v>0.43</v>
          </cell>
          <cell r="G703">
            <v>0.32</v>
          </cell>
          <cell r="H703">
            <v>0.27</v>
          </cell>
          <cell r="J703">
            <v>0.52632000000000001</v>
          </cell>
          <cell r="K703">
            <v>0.39168000000000003</v>
          </cell>
          <cell r="L703">
            <v>0.27</v>
          </cell>
        </row>
        <row r="704">
          <cell r="A704" t="str">
            <v>87-10-1450</v>
          </cell>
          <cell r="B704" t="str">
            <v>Weigela 'Bristol Snowflake'</v>
          </cell>
          <cell r="C704" t="str">
            <v>MP104</v>
          </cell>
          <cell r="D704" t="str">
            <v>Directly</v>
          </cell>
          <cell r="F704">
            <v>0.43</v>
          </cell>
          <cell r="G704">
            <v>0.32</v>
          </cell>
          <cell r="H704">
            <v>0.27</v>
          </cell>
          <cell r="J704">
            <v>0.52632000000000001</v>
          </cell>
          <cell r="K704">
            <v>0.39168000000000003</v>
          </cell>
          <cell r="L704">
            <v>0.27</v>
          </cell>
        </row>
        <row r="705">
          <cell r="A705" t="str">
            <v>87-10-0587</v>
          </cell>
          <cell r="B705" t="str">
            <v>Weigela 'Candida'</v>
          </cell>
          <cell r="C705" t="str">
            <v>MP104</v>
          </cell>
          <cell r="D705" t="str">
            <v>Directly</v>
          </cell>
          <cell r="F705">
            <v>0.43</v>
          </cell>
          <cell r="G705">
            <v>0.32</v>
          </cell>
          <cell r="H705">
            <v>0.27</v>
          </cell>
          <cell r="J705">
            <v>0.52632000000000001</v>
          </cell>
          <cell r="K705">
            <v>0.39168000000000003</v>
          </cell>
          <cell r="L705">
            <v>0.27</v>
          </cell>
        </row>
        <row r="706">
          <cell r="A706" t="str">
            <v>87-10-0588</v>
          </cell>
          <cell r="B706" t="str">
            <v>Weigela 'Eva Rathke'</v>
          </cell>
          <cell r="C706" t="str">
            <v>MP104</v>
          </cell>
          <cell r="D706" t="str">
            <v>Directly</v>
          </cell>
          <cell r="F706">
            <v>0.43</v>
          </cell>
          <cell r="G706">
            <v>0.32</v>
          </cell>
          <cell r="H706">
            <v>0.27</v>
          </cell>
          <cell r="J706">
            <v>0.52632000000000001</v>
          </cell>
          <cell r="K706">
            <v>0.39168000000000003</v>
          </cell>
          <cell r="L706">
            <v>0.27</v>
          </cell>
        </row>
        <row r="707">
          <cell r="A707" t="str">
            <v>87-10-0589</v>
          </cell>
          <cell r="B707" t="str">
            <v>Weigela 'Evita'</v>
          </cell>
          <cell r="C707" t="str">
            <v>MP104</v>
          </cell>
          <cell r="D707" t="str">
            <v>Directly</v>
          </cell>
          <cell r="F707">
            <v>0.43</v>
          </cell>
          <cell r="G707">
            <v>0.32</v>
          </cell>
          <cell r="H707">
            <v>0.27</v>
          </cell>
          <cell r="J707">
            <v>0.52632000000000001</v>
          </cell>
          <cell r="K707">
            <v>0.39168000000000003</v>
          </cell>
          <cell r="L707">
            <v>0.27</v>
          </cell>
        </row>
        <row r="708">
          <cell r="A708" t="str">
            <v>87-10-0590</v>
          </cell>
          <cell r="B708" t="str">
            <v>Weigela florida 'Alexandra'PBR ®</v>
          </cell>
          <cell r="C708" t="str">
            <v>MP104</v>
          </cell>
          <cell r="D708" t="str">
            <v>Directly</v>
          </cell>
          <cell r="F708">
            <v>1.08</v>
          </cell>
          <cell r="G708">
            <v>0.97</v>
          </cell>
          <cell r="H708">
            <v>0.91</v>
          </cell>
          <cell r="J708">
            <v>1.32192</v>
          </cell>
          <cell r="K708">
            <v>1.1872799999999999</v>
          </cell>
          <cell r="L708">
            <v>0.91</v>
          </cell>
        </row>
        <row r="709">
          <cell r="A709" t="str">
            <v>87-10-0592</v>
          </cell>
          <cell r="B709" t="str">
            <v>Weigela florida Moulin Rouge ('Brigela'PBR) ®</v>
          </cell>
          <cell r="C709" t="str">
            <v>MP104</v>
          </cell>
          <cell r="D709" t="str">
            <v>Directly</v>
          </cell>
          <cell r="F709">
            <v>1.05</v>
          </cell>
          <cell r="G709">
            <v>0.94</v>
          </cell>
          <cell r="H709">
            <v>0.88</v>
          </cell>
          <cell r="J709">
            <v>1.2852000000000001</v>
          </cell>
          <cell r="K709">
            <v>1.1505599999999998</v>
          </cell>
          <cell r="L709">
            <v>0.88</v>
          </cell>
        </row>
        <row r="710">
          <cell r="A710" t="str">
            <v>87-10-1613</v>
          </cell>
          <cell r="B710" t="str">
            <v>Weigela flor. 'Cappuccino' PBR ®</v>
          </cell>
          <cell r="C710" t="str">
            <v>MP104</v>
          </cell>
          <cell r="D710" t="str">
            <v>Directly</v>
          </cell>
          <cell r="F710">
            <v>1.05</v>
          </cell>
          <cell r="G710">
            <v>0.94</v>
          </cell>
          <cell r="H710">
            <v>0.88</v>
          </cell>
          <cell r="J710">
            <v>1.2852000000000001</v>
          </cell>
          <cell r="K710">
            <v>1.1505599999999998</v>
          </cell>
          <cell r="L710">
            <v>0.88</v>
          </cell>
        </row>
        <row r="711">
          <cell r="A711" t="str">
            <v>87-10-1511</v>
          </cell>
          <cell r="B711" t="str">
            <v>Weigela florida 'Elvera'PBR ®</v>
          </cell>
          <cell r="C711" t="str">
            <v>MP150</v>
          </cell>
          <cell r="D711" t="str">
            <v>Directly</v>
          </cell>
          <cell r="F711">
            <v>1.05</v>
          </cell>
          <cell r="G711">
            <v>0.94</v>
          </cell>
          <cell r="H711">
            <v>0.88</v>
          </cell>
          <cell r="J711">
            <v>1.2852000000000001</v>
          </cell>
          <cell r="K711">
            <v>1.1505599999999998</v>
          </cell>
          <cell r="L711">
            <v>0.88</v>
          </cell>
        </row>
        <row r="712">
          <cell r="A712" t="str">
            <v>87-10-1512</v>
          </cell>
          <cell r="B712" t="str">
            <v>Weigela flor. 'Foliis Purpureis'</v>
          </cell>
          <cell r="C712" t="str">
            <v>MP150</v>
          </cell>
          <cell r="D712" t="str">
            <v>Directly</v>
          </cell>
          <cell r="F712">
            <v>0.43</v>
          </cell>
          <cell r="G712">
            <v>0.32</v>
          </cell>
          <cell r="H712">
            <v>0.27</v>
          </cell>
          <cell r="J712">
            <v>0.52632000000000001</v>
          </cell>
          <cell r="K712">
            <v>0.39168000000000003</v>
          </cell>
          <cell r="L712">
            <v>0.27</v>
          </cell>
        </row>
        <row r="713">
          <cell r="A713" t="str">
            <v>87-10-1123</v>
          </cell>
          <cell r="B713" t="str">
            <v>Weigela flor. 'Minor Black' PBR ®</v>
          </cell>
          <cell r="C713" t="str">
            <v>MP150</v>
          </cell>
          <cell r="D713" t="str">
            <v>Directly</v>
          </cell>
          <cell r="F713">
            <v>1.08</v>
          </cell>
          <cell r="G713">
            <v>0.97</v>
          </cell>
          <cell r="H713">
            <v>0.91</v>
          </cell>
          <cell r="J713">
            <v>1.32192</v>
          </cell>
          <cell r="K713">
            <v>1.1872799999999999</v>
          </cell>
          <cell r="L713">
            <v>0.91</v>
          </cell>
        </row>
        <row r="714">
          <cell r="A714" t="str">
            <v>87-10-0598</v>
          </cell>
          <cell r="B714" t="str">
            <v>Weigela flor. 'Monet' PBR ®</v>
          </cell>
          <cell r="C714" t="str">
            <v>MP104</v>
          </cell>
          <cell r="D714" t="str">
            <v>Directly</v>
          </cell>
          <cell r="F714">
            <v>1.29</v>
          </cell>
          <cell r="G714">
            <v>1.18</v>
          </cell>
          <cell r="H714">
            <v>1.1200000000000001</v>
          </cell>
          <cell r="J714">
            <v>1.5789600000000001</v>
          </cell>
          <cell r="K714">
            <v>1.44432</v>
          </cell>
          <cell r="L714">
            <v>1.1200000000000001</v>
          </cell>
        </row>
        <row r="715">
          <cell r="A715" t="str">
            <v>87-10-1513</v>
          </cell>
          <cell r="B715" t="str">
            <v>Weigela flor. 'Nana Purpurea'</v>
          </cell>
          <cell r="C715" t="str">
            <v>MP150</v>
          </cell>
          <cell r="D715" t="str">
            <v>Directly</v>
          </cell>
          <cell r="F715">
            <v>0.43</v>
          </cell>
          <cell r="G715">
            <v>0.32</v>
          </cell>
          <cell r="H715">
            <v>0.27</v>
          </cell>
          <cell r="J715">
            <v>0.52632000000000001</v>
          </cell>
          <cell r="K715">
            <v>0.39168000000000003</v>
          </cell>
          <cell r="L715">
            <v>0.27</v>
          </cell>
        </row>
        <row r="716">
          <cell r="A716" t="str">
            <v>87-10-0601</v>
          </cell>
          <cell r="B716" t="str">
            <v>Weigela florida Pink Poppet ('Plangen'PBR) ®</v>
          </cell>
          <cell r="C716" t="str">
            <v>MP104</v>
          </cell>
          <cell r="D716" t="str">
            <v>Directly</v>
          </cell>
          <cell r="F716">
            <v>1.08</v>
          </cell>
          <cell r="G716">
            <v>0.97</v>
          </cell>
          <cell r="H716">
            <v>0.91</v>
          </cell>
          <cell r="J716">
            <v>1.32192</v>
          </cell>
          <cell r="K716">
            <v>1.1872799999999999</v>
          </cell>
          <cell r="L716">
            <v>0.91</v>
          </cell>
        </row>
        <row r="717">
          <cell r="A717" t="str">
            <v>87-10-1453</v>
          </cell>
          <cell r="B717" t="str">
            <v>Weigela flor. 'Pink Princess'</v>
          </cell>
          <cell r="C717" t="str">
            <v>MP150</v>
          </cell>
          <cell r="D717" t="str">
            <v>Directly</v>
          </cell>
          <cell r="F717">
            <v>0.43</v>
          </cell>
          <cell r="G717">
            <v>0.32</v>
          </cell>
          <cell r="H717">
            <v>0.27</v>
          </cell>
          <cell r="J717">
            <v>0.52632000000000001</v>
          </cell>
          <cell r="K717">
            <v>0.39168000000000003</v>
          </cell>
          <cell r="L717">
            <v>0.27</v>
          </cell>
        </row>
        <row r="718">
          <cell r="A718" t="str">
            <v>87-10-0602</v>
          </cell>
          <cell r="B718" t="str">
            <v>Weigela flor. 'Pink Princess'</v>
          </cell>
          <cell r="C718" t="str">
            <v>MP104</v>
          </cell>
          <cell r="D718" t="str">
            <v>Directly</v>
          </cell>
          <cell r="F718">
            <v>0.43</v>
          </cell>
          <cell r="G718">
            <v>0.32</v>
          </cell>
          <cell r="H718">
            <v>0.27</v>
          </cell>
          <cell r="J718">
            <v>0.52632000000000001</v>
          </cell>
          <cell r="K718">
            <v>0.39168000000000003</v>
          </cell>
          <cell r="L718">
            <v>0.27</v>
          </cell>
        </row>
        <row r="719">
          <cell r="A719" t="str">
            <v>87-10-1514</v>
          </cell>
          <cell r="B719" t="str">
            <v>Weigela flor. 'Ruby Queen' PBR ®</v>
          </cell>
          <cell r="C719" t="str">
            <v>MP150</v>
          </cell>
          <cell r="D719" t="str">
            <v>Directly</v>
          </cell>
          <cell r="F719">
            <v>1.08</v>
          </cell>
          <cell r="G719">
            <v>0.97</v>
          </cell>
          <cell r="H719">
            <v>0.91</v>
          </cell>
          <cell r="J719">
            <v>1.32192</v>
          </cell>
          <cell r="K719">
            <v>1.1872799999999999</v>
          </cell>
          <cell r="L719">
            <v>0.91</v>
          </cell>
        </row>
        <row r="720">
          <cell r="A720" t="str">
            <v>87-10-1455</v>
          </cell>
          <cell r="B720" t="str">
            <v>Weigela flor. 'Sunny Princess'</v>
          </cell>
          <cell r="C720" t="str">
            <v>MP150</v>
          </cell>
          <cell r="D720" t="str">
            <v>Directly</v>
          </cell>
          <cell r="F720">
            <v>0.43</v>
          </cell>
          <cell r="G720">
            <v>0.32</v>
          </cell>
          <cell r="H720">
            <v>0.27</v>
          </cell>
          <cell r="J720">
            <v>0.52632000000000001</v>
          </cell>
          <cell r="K720">
            <v>0.39168000000000003</v>
          </cell>
          <cell r="L720">
            <v>0.27</v>
          </cell>
        </row>
        <row r="721">
          <cell r="A721" t="str">
            <v>87-10-0604</v>
          </cell>
          <cell r="B721" t="str">
            <v>Weigela flor. 'Sunny Princess'</v>
          </cell>
          <cell r="C721" t="str">
            <v>MP104</v>
          </cell>
          <cell r="D721" t="str">
            <v>Directly</v>
          </cell>
          <cell r="F721">
            <v>0.43</v>
          </cell>
          <cell r="G721">
            <v>0.32</v>
          </cell>
          <cell r="H721">
            <v>0.27</v>
          </cell>
          <cell r="J721">
            <v>0.52632000000000001</v>
          </cell>
          <cell r="K721">
            <v>0.39168000000000003</v>
          </cell>
          <cell r="L721">
            <v>0.27</v>
          </cell>
        </row>
        <row r="722">
          <cell r="A722" t="str">
            <v>87-10-0605</v>
          </cell>
          <cell r="B722" t="str">
            <v>Weigela flor. 'Suzanne'</v>
          </cell>
          <cell r="C722" t="str">
            <v>MP104</v>
          </cell>
          <cell r="D722" t="str">
            <v>Directly</v>
          </cell>
          <cell r="F722">
            <v>0.43</v>
          </cell>
          <cell r="G722">
            <v>0.32</v>
          </cell>
          <cell r="H722">
            <v>0.27</v>
          </cell>
          <cell r="J722">
            <v>0.52632000000000001</v>
          </cell>
          <cell r="K722">
            <v>0.39168000000000003</v>
          </cell>
          <cell r="L722">
            <v>0.27</v>
          </cell>
        </row>
        <row r="723">
          <cell r="A723" t="str">
            <v>87-10-1614</v>
          </cell>
          <cell r="B723" t="str">
            <v>Weigela flor. 'Suzanne'</v>
          </cell>
          <cell r="C723" t="str">
            <v>MP150</v>
          </cell>
          <cell r="D723" t="str">
            <v>Directly</v>
          </cell>
          <cell r="F723">
            <v>0.43</v>
          </cell>
          <cell r="G723">
            <v>0.32</v>
          </cell>
          <cell r="H723">
            <v>0.27</v>
          </cell>
          <cell r="J723">
            <v>0.52632000000000001</v>
          </cell>
          <cell r="K723">
            <v>0.39168000000000003</v>
          </cell>
          <cell r="L723">
            <v>0.27</v>
          </cell>
        </row>
        <row r="724">
          <cell r="A724" t="str">
            <v>87-10-1457</v>
          </cell>
          <cell r="B724" t="str">
            <v>Weigela flor. 'Tango'</v>
          </cell>
          <cell r="C724" t="str">
            <v>MP150</v>
          </cell>
          <cell r="D724" t="str">
            <v>Directly</v>
          </cell>
          <cell r="F724">
            <v>0.43</v>
          </cell>
          <cell r="G724">
            <v>0.32</v>
          </cell>
          <cell r="H724">
            <v>0.27</v>
          </cell>
          <cell r="J724">
            <v>0.52632000000000001</v>
          </cell>
          <cell r="K724">
            <v>0.39168000000000003</v>
          </cell>
          <cell r="L724">
            <v>0.27</v>
          </cell>
        </row>
        <row r="725">
          <cell r="A725" t="str">
            <v>87-10-0607</v>
          </cell>
          <cell r="B725" t="str">
            <v>Weigela flor. 'Variegata'</v>
          </cell>
          <cell r="C725" t="str">
            <v>MP104</v>
          </cell>
          <cell r="D725" t="str">
            <v>Directly</v>
          </cell>
          <cell r="F725">
            <v>0.43</v>
          </cell>
          <cell r="G725">
            <v>0.32</v>
          </cell>
          <cell r="H725">
            <v>0.27</v>
          </cell>
          <cell r="J725">
            <v>0.52632000000000001</v>
          </cell>
          <cell r="K725">
            <v>0.39168000000000003</v>
          </cell>
          <cell r="L725">
            <v>0.27</v>
          </cell>
        </row>
        <row r="726">
          <cell r="A726" t="str">
            <v>87-10-1615</v>
          </cell>
          <cell r="B726" t="str">
            <v>Weigela flor. 'Victoria'</v>
          </cell>
          <cell r="C726" t="str">
            <v>MP150</v>
          </cell>
          <cell r="D726" t="str">
            <v>Directly</v>
          </cell>
          <cell r="F726">
            <v>0.43</v>
          </cell>
          <cell r="G726">
            <v>0.32</v>
          </cell>
          <cell r="H726">
            <v>0.27</v>
          </cell>
          <cell r="J726">
            <v>0.52632000000000001</v>
          </cell>
          <cell r="K726">
            <v>0.39168000000000003</v>
          </cell>
          <cell r="L726">
            <v>0.27</v>
          </cell>
        </row>
        <row r="727">
          <cell r="A727" t="str">
            <v>87-10-0608</v>
          </cell>
          <cell r="B727" t="str">
            <v>Weigela flor. 'Victoria'</v>
          </cell>
          <cell r="C727" t="str">
            <v>MP104</v>
          </cell>
          <cell r="D727" t="str">
            <v>Directly</v>
          </cell>
          <cell r="F727">
            <v>0.43</v>
          </cell>
          <cell r="G727">
            <v>0.32</v>
          </cell>
          <cell r="H727">
            <v>0.27</v>
          </cell>
          <cell r="J727">
            <v>0.52632000000000001</v>
          </cell>
          <cell r="K727">
            <v>0.39168000000000003</v>
          </cell>
          <cell r="L727">
            <v>0.27</v>
          </cell>
        </row>
        <row r="728">
          <cell r="A728" t="str">
            <v>87-10-1515</v>
          </cell>
          <cell r="B728" t="str">
            <v>Weigela flor. 'Marjorie'</v>
          </cell>
          <cell r="C728" t="str">
            <v>MP104</v>
          </cell>
          <cell r="D728" t="str">
            <v>Directly</v>
          </cell>
          <cell r="F728">
            <v>0.43</v>
          </cell>
          <cell r="G728">
            <v>0.32</v>
          </cell>
          <cell r="H728">
            <v>0.27</v>
          </cell>
          <cell r="J728">
            <v>0.52632000000000001</v>
          </cell>
          <cell r="K728">
            <v>0.39168000000000003</v>
          </cell>
          <cell r="L728">
            <v>0.27</v>
          </cell>
        </row>
        <row r="729">
          <cell r="A729" t="str">
            <v>87-10-0609</v>
          </cell>
          <cell r="B729" t="str">
            <v>Weigela middendorffiana</v>
          </cell>
          <cell r="C729" t="str">
            <v>MP104</v>
          </cell>
          <cell r="D729" t="str">
            <v>Directly</v>
          </cell>
          <cell r="F729">
            <v>0.44</v>
          </cell>
          <cell r="G729">
            <v>0.34</v>
          </cell>
          <cell r="H729">
            <v>0.28000000000000003</v>
          </cell>
          <cell r="J729">
            <v>0.53856000000000004</v>
          </cell>
          <cell r="K729">
            <v>0.41616000000000003</v>
          </cell>
          <cell r="L729">
            <v>0.28000000000000003</v>
          </cell>
        </row>
        <row r="730">
          <cell r="A730" t="str">
            <v>87-10-1460</v>
          </cell>
          <cell r="B730" t="str">
            <v>Weigela 'Minuet'</v>
          </cell>
          <cell r="C730" t="str">
            <v>MP150</v>
          </cell>
          <cell r="D730" t="str">
            <v>Directly</v>
          </cell>
          <cell r="F730">
            <v>0.43</v>
          </cell>
          <cell r="G730">
            <v>0.32</v>
          </cell>
          <cell r="H730">
            <v>0.27</v>
          </cell>
          <cell r="J730">
            <v>0.52632000000000001</v>
          </cell>
          <cell r="K730">
            <v>0.39168000000000003</v>
          </cell>
          <cell r="L730">
            <v>0.27</v>
          </cell>
        </row>
        <row r="731">
          <cell r="A731" t="str">
            <v>87-10-0610</v>
          </cell>
          <cell r="B731" t="str">
            <v>Weigela 'Minuet'</v>
          </cell>
          <cell r="C731" t="str">
            <v>MP104</v>
          </cell>
          <cell r="D731" t="str">
            <v>Directly</v>
          </cell>
          <cell r="F731">
            <v>0.43</v>
          </cell>
          <cell r="G731">
            <v>0.32</v>
          </cell>
          <cell r="H731">
            <v>0.27</v>
          </cell>
          <cell r="J731">
            <v>0.52632000000000001</v>
          </cell>
          <cell r="K731">
            <v>0.39168000000000003</v>
          </cell>
          <cell r="L731">
            <v>0.27</v>
          </cell>
        </row>
        <row r="732">
          <cell r="A732" t="str">
            <v>87-10-0600</v>
          </cell>
          <cell r="B732" t="str">
            <v>Weigela 'Nana Variegata'</v>
          </cell>
          <cell r="C732" t="str">
            <v>MP104</v>
          </cell>
          <cell r="D732" t="str">
            <v>Directly</v>
          </cell>
          <cell r="F732">
            <v>0.43</v>
          </cell>
          <cell r="G732">
            <v>0.32</v>
          </cell>
          <cell r="H732">
            <v>0.27</v>
          </cell>
          <cell r="J732">
            <v>0.52632000000000001</v>
          </cell>
          <cell r="K732">
            <v>0.39168000000000003</v>
          </cell>
          <cell r="L732">
            <v>0.27</v>
          </cell>
        </row>
        <row r="733">
          <cell r="A733" t="str">
            <v>87-10-0611</v>
          </cell>
          <cell r="B733" t="str">
            <v>Weigela 'Newport Red'</v>
          </cell>
          <cell r="C733" t="str">
            <v>MP104</v>
          </cell>
          <cell r="D733" t="str">
            <v>Directly</v>
          </cell>
          <cell r="F733">
            <v>0.43</v>
          </cell>
          <cell r="G733">
            <v>0.32</v>
          </cell>
          <cell r="H733">
            <v>0.27</v>
          </cell>
          <cell r="J733">
            <v>0.52632000000000001</v>
          </cell>
          <cell r="K733">
            <v>0.39168000000000003</v>
          </cell>
          <cell r="L733">
            <v>0.27</v>
          </cell>
        </row>
        <row r="734">
          <cell r="A734" t="str">
            <v>87-10-1122</v>
          </cell>
          <cell r="B734" t="str">
            <v>Weigela 'Olympiade'</v>
          </cell>
          <cell r="C734" t="str">
            <v>MP104</v>
          </cell>
          <cell r="D734" t="str">
            <v>Directly</v>
          </cell>
          <cell r="F734">
            <v>0.43</v>
          </cell>
          <cell r="G734">
            <v>0.32</v>
          </cell>
          <cell r="H734">
            <v>0.27</v>
          </cell>
          <cell r="J734">
            <v>0.52632000000000001</v>
          </cell>
          <cell r="K734">
            <v>0.39168000000000003</v>
          </cell>
          <cell r="L734">
            <v>0.27</v>
          </cell>
        </row>
        <row r="735">
          <cell r="A735" t="str">
            <v>87-10-1616</v>
          </cell>
          <cell r="B735" t="str">
            <v>Weigela 'Piccolo'</v>
          </cell>
          <cell r="C735" t="str">
            <v>MP104</v>
          </cell>
          <cell r="D735" t="str">
            <v>Directly</v>
          </cell>
          <cell r="F735">
            <v>0.52</v>
          </cell>
          <cell r="G735">
            <v>0.41</v>
          </cell>
          <cell r="H735">
            <v>0.35</v>
          </cell>
          <cell r="J735">
            <v>0.63648000000000005</v>
          </cell>
          <cell r="K735">
            <v>0.50183999999999995</v>
          </cell>
          <cell r="L735">
            <v>0.35</v>
          </cell>
        </row>
        <row r="736">
          <cell r="A736" t="str">
            <v>87-10-1617</v>
          </cell>
          <cell r="B736" t="str">
            <v>Weigela praecox 'Bouquet Rose'</v>
          </cell>
          <cell r="C736" t="str">
            <v>MP104</v>
          </cell>
          <cell r="D736" t="str">
            <v>Directly</v>
          </cell>
          <cell r="F736">
            <v>0.43</v>
          </cell>
          <cell r="G736">
            <v>0.32</v>
          </cell>
          <cell r="H736">
            <v>0.27</v>
          </cell>
          <cell r="J736">
            <v>0.52632000000000001</v>
          </cell>
          <cell r="K736">
            <v>0.39168000000000003</v>
          </cell>
          <cell r="L736">
            <v>0.27</v>
          </cell>
        </row>
        <row r="737">
          <cell r="A737" t="str">
            <v>87-10-0614</v>
          </cell>
          <cell r="B737" t="str">
            <v>Weigela 'Red Prince'</v>
          </cell>
          <cell r="C737" t="str">
            <v>MP104</v>
          </cell>
          <cell r="D737" t="str">
            <v>Directly</v>
          </cell>
          <cell r="F737">
            <v>0.43</v>
          </cell>
          <cell r="G737">
            <v>0.32</v>
          </cell>
          <cell r="H737">
            <v>0.27</v>
          </cell>
          <cell r="J737">
            <v>0.52632000000000001</v>
          </cell>
          <cell r="K737">
            <v>0.39168000000000003</v>
          </cell>
          <cell r="L737">
            <v>0.27</v>
          </cell>
        </row>
        <row r="738">
          <cell r="A738" t="str">
            <v>87-10-0615</v>
          </cell>
          <cell r="B738" t="str">
            <v>Weigela 'Rosea'</v>
          </cell>
          <cell r="C738" t="str">
            <v>MP104</v>
          </cell>
          <cell r="D738" t="str">
            <v>Directly</v>
          </cell>
          <cell r="F738">
            <v>0.43</v>
          </cell>
          <cell r="G738">
            <v>0.32</v>
          </cell>
          <cell r="H738">
            <v>0.27</v>
          </cell>
          <cell r="J738">
            <v>0.52632000000000001</v>
          </cell>
          <cell r="K738">
            <v>0.39168000000000003</v>
          </cell>
          <cell r="L738">
            <v>0.27</v>
          </cell>
        </row>
        <row r="739">
          <cell r="A739" t="str">
            <v>87-10-1687</v>
          </cell>
          <cell r="B739" t="str">
            <v>Weigela 'Rumba'</v>
          </cell>
          <cell r="C739" t="str">
            <v>MP150</v>
          </cell>
          <cell r="D739" t="str">
            <v>Directly</v>
          </cell>
          <cell r="F739">
            <v>0.43</v>
          </cell>
          <cell r="G739">
            <v>0.32</v>
          </cell>
          <cell r="H739">
            <v>0.27</v>
          </cell>
          <cell r="J739">
            <v>0.52632000000000001</v>
          </cell>
          <cell r="K739">
            <v>0.39168000000000003</v>
          </cell>
          <cell r="L739">
            <v>0.27</v>
          </cell>
        </row>
        <row r="740">
          <cell r="A740" t="str">
            <v>87-10-0617</v>
          </cell>
          <cell r="B740" t="str">
            <v>Weigela 'Styriaca'</v>
          </cell>
          <cell r="C740" t="str">
            <v>MP104</v>
          </cell>
          <cell r="D740" t="str">
            <v>Directly</v>
          </cell>
          <cell r="F740">
            <v>0.43</v>
          </cell>
          <cell r="G740">
            <v>0.32</v>
          </cell>
          <cell r="H740">
            <v>0.27</v>
          </cell>
          <cell r="J740">
            <v>0.52632000000000001</v>
          </cell>
          <cell r="K740">
            <v>0.39168000000000003</v>
          </cell>
          <cell r="L740">
            <v>0.27</v>
          </cell>
        </row>
        <row r="741">
          <cell r="A741" t="str">
            <v>87-10-0618</v>
          </cell>
          <cell r="B741" t="str">
            <v>Weigela florida 'Wings of Fire'PBR ®</v>
          </cell>
          <cell r="C741" t="str">
            <v>MP104</v>
          </cell>
          <cell r="D741" t="str">
            <v>Directly</v>
          </cell>
          <cell r="F741">
            <v>1.22</v>
          </cell>
          <cell r="G741">
            <v>1.1100000000000001</v>
          </cell>
          <cell r="H741">
            <v>1.05</v>
          </cell>
          <cell r="J741">
            <v>1.4932799999999999</v>
          </cell>
          <cell r="K741">
            <v>1.3586400000000001</v>
          </cell>
          <cell r="L741">
            <v>1.05</v>
          </cell>
        </row>
        <row r="742">
          <cell r="A742" t="str">
            <v>87-10-1688</v>
          </cell>
          <cell r="B742" t="str">
            <v>Weigela florida 'Wings of Fire'PBR ®</v>
          </cell>
          <cell r="C742" t="str">
            <v>MP150</v>
          </cell>
          <cell r="D742" t="str">
            <v>Directly</v>
          </cell>
          <cell r="F742">
            <v>1.22</v>
          </cell>
          <cell r="G742">
            <v>1.1100000000000001</v>
          </cell>
          <cell r="H742">
            <v>1.05</v>
          </cell>
          <cell r="J742">
            <v>1.4932799999999999</v>
          </cell>
          <cell r="K742">
            <v>1.3586400000000001</v>
          </cell>
          <cell r="L742">
            <v>1.05</v>
          </cell>
        </row>
        <row r="743">
          <cell r="A743" t="str">
            <v>87-10-0932</v>
          </cell>
          <cell r="B743" t="str">
            <v>Rosa miniature 'Orange'</v>
          </cell>
          <cell r="C743" t="str">
            <v>MP104</v>
          </cell>
          <cell r="D743" t="str">
            <v>Week 17</v>
          </cell>
          <cell r="F743">
            <v>0.66</v>
          </cell>
          <cell r="G743">
            <v>0.55000000000000004</v>
          </cell>
          <cell r="H743">
            <v>0.49</v>
          </cell>
          <cell r="J743">
            <v>0.80784</v>
          </cell>
          <cell r="K743">
            <v>0.67320000000000002</v>
          </cell>
          <cell r="L743">
            <v>0.49</v>
          </cell>
        </row>
        <row r="744">
          <cell r="A744" t="str">
            <v>87-10-0933</v>
          </cell>
          <cell r="B744" t="str">
            <v>Rosa miniature 'Pink'</v>
          </cell>
          <cell r="C744" t="str">
            <v>MP104</v>
          </cell>
          <cell r="D744" t="str">
            <v>Week 17</v>
          </cell>
          <cell r="F744">
            <v>0.66</v>
          </cell>
          <cell r="G744">
            <v>0.55000000000000004</v>
          </cell>
          <cell r="H744">
            <v>0.49</v>
          </cell>
          <cell r="J744">
            <v>0.80784</v>
          </cell>
          <cell r="K744">
            <v>0.67320000000000002</v>
          </cell>
          <cell r="L744">
            <v>0.49</v>
          </cell>
        </row>
        <row r="745">
          <cell r="A745" t="str">
            <v>87-10-0934</v>
          </cell>
          <cell r="B745" t="str">
            <v>Rosa miniature 'Red'</v>
          </cell>
          <cell r="C745" t="str">
            <v>MP104</v>
          </cell>
          <cell r="D745" t="str">
            <v>Week 17</v>
          </cell>
          <cell r="F745">
            <v>0.66</v>
          </cell>
          <cell r="G745">
            <v>0.55000000000000004</v>
          </cell>
          <cell r="H745">
            <v>0.49</v>
          </cell>
          <cell r="J745">
            <v>0.80784</v>
          </cell>
          <cell r="K745">
            <v>0.67320000000000002</v>
          </cell>
          <cell r="L745">
            <v>0.49</v>
          </cell>
        </row>
        <row r="746">
          <cell r="A746" t="str">
            <v>87-10-1243</v>
          </cell>
          <cell r="B746" t="str">
            <v xml:space="preserve">Rosa miniature 'Tricolor' </v>
          </cell>
          <cell r="C746" t="str">
            <v>MP104</v>
          </cell>
          <cell r="D746" t="str">
            <v>Week 17</v>
          </cell>
          <cell r="F746">
            <v>0.66</v>
          </cell>
          <cell r="G746">
            <v>0.55000000000000004</v>
          </cell>
          <cell r="H746">
            <v>0.49</v>
          </cell>
          <cell r="J746">
            <v>0.80784</v>
          </cell>
          <cell r="K746">
            <v>0.67320000000000002</v>
          </cell>
          <cell r="L746">
            <v>0.49</v>
          </cell>
        </row>
        <row r="747">
          <cell r="A747" t="str">
            <v>87-10-0935</v>
          </cell>
          <cell r="B747" t="str">
            <v>Rosa miniature 'White'</v>
          </cell>
          <cell r="C747" t="str">
            <v>MP104</v>
          </cell>
          <cell r="D747" t="str">
            <v>Week 17</v>
          </cell>
          <cell r="F747">
            <v>0.66</v>
          </cell>
          <cell r="G747">
            <v>0.55000000000000004</v>
          </cell>
          <cell r="H747">
            <v>0.49</v>
          </cell>
          <cell r="J747">
            <v>0.80784</v>
          </cell>
          <cell r="K747">
            <v>0.67320000000000002</v>
          </cell>
          <cell r="L747">
            <v>0.49</v>
          </cell>
        </row>
        <row r="748">
          <cell r="A748" t="str">
            <v>87-10-0936</v>
          </cell>
          <cell r="B748" t="str">
            <v>Rosa miniature 'Yellow'</v>
          </cell>
          <cell r="C748" t="str">
            <v>MP104</v>
          </cell>
          <cell r="D748" t="str">
            <v>Week 17</v>
          </cell>
          <cell r="F748">
            <v>0.66</v>
          </cell>
          <cell r="G748">
            <v>0.55000000000000004</v>
          </cell>
          <cell r="H748">
            <v>0.49</v>
          </cell>
          <cell r="J748">
            <v>0.80784</v>
          </cell>
          <cell r="K748">
            <v>0.67320000000000002</v>
          </cell>
          <cell r="L748">
            <v>0.49</v>
          </cell>
        </row>
        <row r="749">
          <cell r="A749" t="str">
            <v>87-10-1062</v>
          </cell>
          <cell r="B749" t="str">
            <v>Rosa (H) 'Sea Foam'</v>
          </cell>
          <cell r="C749" t="str">
            <v>MP104</v>
          </cell>
          <cell r="D749" t="str">
            <v>Week 17</v>
          </cell>
          <cell r="F749">
            <v>0.66</v>
          </cell>
          <cell r="G749">
            <v>0.55000000000000004</v>
          </cell>
          <cell r="H749">
            <v>0.49</v>
          </cell>
          <cell r="J749">
            <v>0.80784</v>
          </cell>
          <cell r="K749">
            <v>0.67320000000000002</v>
          </cell>
          <cell r="L749">
            <v>0.49</v>
          </cell>
        </row>
        <row r="750">
          <cell r="A750" t="str">
            <v>87-10-0625</v>
          </cell>
          <cell r="B750" t="str">
            <v>Chamaecyparis l. 'Alumigold'</v>
          </cell>
          <cell r="C750" t="str">
            <v>MP144</v>
          </cell>
          <cell r="D750" t="str">
            <v>Directly</v>
          </cell>
          <cell r="F750">
            <v>0.39999999999999997</v>
          </cell>
          <cell r="G750">
            <v>0.3</v>
          </cell>
          <cell r="H750">
            <v>0.25</v>
          </cell>
          <cell r="J750">
            <v>0.48959999999999992</v>
          </cell>
          <cell r="K750">
            <v>0.36719999999999997</v>
          </cell>
          <cell r="L750">
            <v>0.25</v>
          </cell>
        </row>
        <row r="751">
          <cell r="A751" t="str">
            <v>87-10-0626</v>
          </cell>
          <cell r="B751" t="str">
            <v>Chamaecyparis l. 'Columnaris'</v>
          </cell>
          <cell r="C751" t="str">
            <v>MP144</v>
          </cell>
          <cell r="D751" t="str">
            <v>Directly</v>
          </cell>
          <cell r="F751">
            <v>0.39999999999999997</v>
          </cell>
          <cell r="G751">
            <v>0.3</v>
          </cell>
          <cell r="H751">
            <v>0.25</v>
          </cell>
          <cell r="J751">
            <v>0.48959999999999992</v>
          </cell>
          <cell r="K751">
            <v>0.36719999999999997</v>
          </cell>
          <cell r="L751">
            <v>0.25</v>
          </cell>
        </row>
        <row r="752">
          <cell r="A752" t="str">
            <v>87-10-1463</v>
          </cell>
          <cell r="B752" t="str">
            <v>Chamaecyparis l. 'Ellwoodii'</v>
          </cell>
          <cell r="C752" t="str">
            <v>MP150</v>
          </cell>
          <cell r="D752" t="str">
            <v>Directly</v>
          </cell>
          <cell r="F752">
            <v>0.39999999999999997</v>
          </cell>
          <cell r="G752">
            <v>0.3</v>
          </cell>
          <cell r="H752">
            <v>0.25</v>
          </cell>
          <cell r="J752">
            <v>0.48959999999999992</v>
          </cell>
          <cell r="K752">
            <v>0.36719999999999997</v>
          </cell>
          <cell r="L752">
            <v>0.25</v>
          </cell>
        </row>
        <row r="753">
          <cell r="A753" t="str">
            <v>87-10-0939</v>
          </cell>
          <cell r="B753" t="str">
            <v>Chamaecyparis l. 'Ellwood's Empire'</v>
          </cell>
          <cell r="C753" t="str">
            <v>MP144</v>
          </cell>
          <cell r="D753" t="str">
            <v>Directly</v>
          </cell>
          <cell r="F753">
            <v>0.39999999999999997</v>
          </cell>
          <cell r="G753">
            <v>0.3</v>
          </cell>
          <cell r="H753">
            <v>0.25</v>
          </cell>
          <cell r="J753">
            <v>0.48959999999999992</v>
          </cell>
          <cell r="K753">
            <v>0.36719999999999997</v>
          </cell>
          <cell r="L753">
            <v>0.25</v>
          </cell>
        </row>
        <row r="754">
          <cell r="A754" t="str">
            <v>87-10-0629</v>
          </cell>
          <cell r="B754" t="str">
            <v>Chamaecyparis l. 'Ellwood's Gold'</v>
          </cell>
          <cell r="C754" t="str">
            <v>MP144</v>
          </cell>
          <cell r="D754" t="str">
            <v>week 18</v>
          </cell>
          <cell r="F754">
            <v>0.39999999999999997</v>
          </cell>
          <cell r="G754">
            <v>0.3</v>
          </cell>
          <cell r="H754">
            <v>0.25</v>
          </cell>
          <cell r="J754">
            <v>0.48959999999999992</v>
          </cell>
          <cell r="K754">
            <v>0.36719999999999997</v>
          </cell>
          <cell r="L754">
            <v>0.25</v>
          </cell>
        </row>
        <row r="755">
          <cell r="A755" t="str">
            <v>87-10-1464</v>
          </cell>
          <cell r="B755" t="str">
            <v>Chamaecyparis l. 'Ivonne'</v>
          </cell>
          <cell r="C755" t="str">
            <v>MP150</v>
          </cell>
          <cell r="D755" t="str">
            <v>Directly</v>
          </cell>
          <cell r="F755">
            <v>0.43</v>
          </cell>
          <cell r="G755">
            <v>0.32</v>
          </cell>
          <cell r="H755">
            <v>0.27</v>
          </cell>
          <cell r="J755">
            <v>0.52632000000000001</v>
          </cell>
          <cell r="K755">
            <v>0.39168000000000003</v>
          </cell>
          <cell r="L755">
            <v>0.27</v>
          </cell>
        </row>
        <row r="756">
          <cell r="A756" t="str">
            <v>87-10-0636</v>
          </cell>
          <cell r="B756" t="str">
            <v>Chamaecyparis l. 'Snow White'</v>
          </cell>
          <cell r="C756" t="str">
            <v>MP144</v>
          </cell>
          <cell r="D756" t="str">
            <v>Directly</v>
          </cell>
          <cell r="F756">
            <v>0.39999999999999997</v>
          </cell>
          <cell r="G756">
            <v>0.3</v>
          </cell>
          <cell r="H756">
            <v>0.25</v>
          </cell>
          <cell r="J756">
            <v>0.48959999999999992</v>
          </cell>
          <cell r="K756">
            <v>0.36719999999999997</v>
          </cell>
          <cell r="L756">
            <v>0.25</v>
          </cell>
        </row>
        <row r="757">
          <cell r="A757" t="str">
            <v>87-10-1465</v>
          </cell>
          <cell r="B757" t="str">
            <v>Chamaecyparis l. 'Stardust'</v>
          </cell>
          <cell r="C757" t="str">
            <v>MP150</v>
          </cell>
          <cell r="D757" t="str">
            <v>Directly</v>
          </cell>
          <cell r="F757">
            <v>0.39999999999999997</v>
          </cell>
          <cell r="G757">
            <v>0.3</v>
          </cell>
          <cell r="H757">
            <v>0.25</v>
          </cell>
          <cell r="J757">
            <v>0.48959999999999992</v>
          </cell>
          <cell r="K757">
            <v>0.36719999999999997</v>
          </cell>
          <cell r="L757">
            <v>0.25</v>
          </cell>
        </row>
        <row r="758">
          <cell r="A758" t="str">
            <v>87-10-0638</v>
          </cell>
          <cell r="B758" t="str">
            <v>Chamaecyparis l. 'Sunkist'</v>
          </cell>
          <cell r="C758" t="str">
            <v>MP144</v>
          </cell>
          <cell r="D758" t="str">
            <v>Directly</v>
          </cell>
          <cell r="F758">
            <v>0.43</v>
          </cell>
          <cell r="G758">
            <v>0.32</v>
          </cell>
          <cell r="H758">
            <v>0.27</v>
          </cell>
          <cell r="J758">
            <v>0.52632000000000001</v>
          </cell>
          <cell r="K758">
            <v>0.39168000000000003</v>
          </cell>
          <cell r="L758">
            <v>0.27</v>
          </cell>
        </row>
        <row r="759">
          <cell r="A759" t="str">
            <v>87-10-0639</v>
          </cell>
          <cell r="B759" t="str">
            <v>Chamaecyparis l. 'Susan'</v>
          </cell>
          <cell r="C759" t="str">
            <v>MP144</v>
          </cell>
          <cell r="D759" t="str">
            <v>Directly</v>
          </cell>
          <cell r="F759">
            <v>0.39999999999999997</v>
          </cell>
          <cell r="G759">
            <v>0.3</v>
          </cell>
          <cell r="H759">
            <v>0.25</v>
          </cell>
          <cell r="J759">
            <v>0.48959999999999992</v>
          </cell>
          <cell r="K759">
            <v>0.36719999999999997</v>
          </cell>
          <cell r="L759">
            <v>0.25</v>
          </cell>
        </row>
        <row r="760">
          <cell r="A760" t="str">
            <v>87-10-1466</v>
          </cell>
          <cell r="B760" t="str">
            <v>Chamaecyparis l. 'Van Pelt's Blue'</v>
          </cell>
          <cell r="C760" t="str">
            <v>MP150</v>
          </cell>
          <cell r="D760" t="str">
            <v>Directly</v>
          </cell>
          <cell r="F760">
            <v>0.39999999999999997</v>
          </cell>
          <cell r="G760">
            <v>0.3</v>
          </cell>
          <cell r="H760">
            <v>0.25</v>
          </cell>
          <cell r="J760">
            <v>0.48959999999999992</v>
          </cell>
          <cell r="K760">
            <v>0.36719999999999997</v>
          </cell>
          <cell r="L760">
            <v>0.25</v>
          </cell>
        </row>
        <row r="761">
          <cell r="A761" t="str">
            <v>87-10-0641</v>
          </cell>
          <cell r="B761" t="str">
            <v>Chamaecyparis l. 'White Spot'</v>
          </cell>
          <cell r="C761" t="str">
            <v>MP144</v>
          </cell>
          <cell r="D761" t="str">
            <v>week 26</v>
          </cell>
          <cell r="F761">
            <v>0.39999999999999997</v>
          </cell>
          <cell r="G761">
            <v>0.3</v>
          </cell>
          <cell r="H761">
            <v>0.25</v>
          </cell>
          <cell r="J761">
            <v>0.48959999999999992</v>
          </cell>
          <cell r="K761">
            <v>0.36719999999999997</v>
          </cell>
          <cell r="L761">
            <v>0.25</v>
          </cell>
        </row>
        <row r="762">
          <cell r="A762" t="str">
            <v>87-10-0651</v>
          </cell>
          <cell r="B762" t="str">
            <v>Cupressocyparis leylandii</v>
          </cell>
          <cell r="C762" t="str">
            <v>MP144</v>
          </cell>
          <cell r="D762" t="str">
            <v>Directly</v>
          </cell>
          <cell r="F762">
            <v>0.66</v>
          </cell>
          <cell r="G762">
            <v>0.55000000000000004</v>
          </cell>
          <cell r="H762">
            <v>0.49</v>
          </cell>
          <cell r="J762">
            <v>0.80784</v>
          </cell>
          <cell r="K762">
            <v>0.67320000000000002</v>
          </cell>
          <cell r="L762">
            <v>0.49</v>
          </cell>
        </row>
        <row r="763">
          <cell r="A763" t="str">
            <v>87-10-0652</v>
          </cell>
          <cell r="B763" t="str">
            <v>Cupressocyparis l. 'Blue Jeans' PBR ®</v>
          </cell>
          <cell r="C763" t="str">
            <v>MP144</v>
          </cell>
          <cell r="D763" t="str">
            <v>Directly</v>
          </cell>
          <cell r="F763">
            <v>1.01</v>
          </cell>
          <cell r="G763">
            <v>0.9</v>
          </cell>
          <cell r="H763">
            <v>0.84</v>
          </cell>
          <cell r="J763">
            <v>1.23624</v>
          </cell>
          <cell r="K763">
            <v>1.1016000000000001</v>
          </cell>
          <cell r="L763">
            <v>0.84</v>
          </cell>
        </row>
        <row r="764">
          <cell r="A764" t="str">
            <v>87-10-1620</v>
          </cell>
          <cell r="B764" t="str">
            <v>Cupressocyparis l. Castlewallen Gold´</v>
          </cell>
          <cell r="C764" t="str">
            <v>MP144</v>
          </cell>
          <cell r="D764" t="str">
            <v>Directly</v>
          </cell>
          <cell r="F764">
            <v>0.66</v>
          </cell>
          <cell r="G764">
            <v>0.55000000000000004</v>
          </cell>
          <cell r="H764">
            <v>0.49</v>
          </cell>
          <cell r="J764">
            <v>0.80784</v>
          </cell>
          <cell r="K764">
            <v>0.67320000000000002</v>
          </cell>
          <cell r="L764">
            <v>0.49</v>
          </cell>
        </row>
        <row r="765">
          <cell r="A765" t="str">
            <v>87-10-1374</v>
          </cell>
          <cell r="B765" t="str">
            <v>Cupressocyparis l. 'Clone 2001'</v>
          </cell>
          <cell r="C765" t="str">
            <v>MP144</v>
          </cell>
          <cell r="D765" t="str">
            <v>Directly</v>
          </cell>
          <cell r="F765">
            <v>0.66</v>
          </cell>
          <cell r="G765">
            <v>0.55000000000000004</v>
          </cell>
          <cell r="H765">
            <v>0.49</v>
          </cell>
          <cell r="J765">
            <v>0.80784</v>
          </cell>
          <cell r="K765">
            <v>0.67320000000000002</v>
          </cell>
          <cell r="L765">
            <v>0.49</v>
          </cell>
        </row>
        <row r="766">
          <cell r="A766" t="str">
            <v>87-10-1246</v>
          </cell>
          <cell r="B766" t="str">
            <v xml:space="preserve">Copressocyparis l. 'Green Rocket' </v>
          </cell>
          <cell r="C766" t="str">
            <v>MP150</v>
          </cell>
          <cell r="D766" t="str">
            <v>Directly</v>
          </cell>
          <cell r="F766">
            <v>1.01</v>
          </cell>
          <cell r="G766">
            <v>0.9</v>
          </cell>
          <cell r="H766">
            <v>0.84</v>
          </cell>
          <cell r="J766">
            <v>1.23624</v>
          </cell>
          <cell r="K766">
            <v>1.1016000000000001</v>
          </cell>
          <cell r="L766">
            <v>0.84</v>
          </cell>
        </row>
        <row r="767">
          <cell r="A767" t="str">
            <v>87-10-0656</v>
          </cell>
          <cell r="B767" t="str">
            <v>Cupressocyparis l. 'Gold Rider'</v>
          </cell>
          <cell r="C767" t="str">
            <v>MP144</v>
          </cell>
          <cell r="D767" t="str">
            <v>Directly</v>
          </cell>
          <cell r="F767">
            <v>0.66</v>
          </cell>
          <cell r="G767">
            <v>0.55000000000000004</v>
          </cell>
          <cell r="H767">
            <v>0.49</v>
          </cell>
          <cell r="J767">
            <v>0.80784</v>
          </cell>
          <cell r="K767">
            <v>0.67320000000000002</v>
          </cell>
          <cell r="L767">
            <v>0.49</v>
          </cell>
        </row>
        <row r="768">
          <cell r="A768" t="str">
            <v>87-10-1782</v>
          </cell>
          <cell r="B768" t="str">
            <v>Cupressocyparis l. 'Green Rocket' PBR ®</v>
          </cell>
          <cell r="C768" t="str">
            <v>MP150</v>
          </cell>
          <cell r="D768" t="str">
            <v>Directly</v>
          </cell>
          <cell r="F768">
            <v>1.08</v>
          </cell>
          <cell r="G768">
            <v>0.97</v>
          </cell>
          <cell r="H768">
            <v>0.91</v>
          </cell>
          <cell r="J768">
            <v>1.32192</v>
          </cell>
          <cell r="K768">
            <v>1.1872799999999999</v>
          </cell>
          <cell r="L768">
            <v>0.91</v>
          </cell>
        </row>
        <row r="769">
          <cell r="A769" t="str">
            <v>87-10-1773</v>
          </cell>
          <cell r="B769" t="str">
            <v>Juniperus chin. 'Blue Alps'</v>
          </cell>
          <cell r="C769" t="str">
            <v>MP150</v>
          </cell>
          <cell r="D769" t="str">
            <v>Directly</v>
          </cell>
          <cell r="F769">
            <v>0.48</v>
          </cell>
          <cell r="G769">
            <v>0.37</v>
          </cell>
          <cell r="H769">
            <v>0.31</v>
          </cell>
          <cell r="J769">
            <v>0.58751999999999993</v>
          </cell>
          <cell r="K769">
            <v>0.45288</v>
          </cell>
          <cell r="L769">
            <v>0.31</v>
          </cell>
        </row>
        <row r="770">
          <cell r="A770" t="str">
            <v>87-10-1690</v>
          </cell>
          <cell r="B770" t="str">
            <v>Juniperus chin. 'Kuriwao Gold'</v>
          </cell>
          <cell r="C770" t="str">
            <v>MP150</v>
          </cell>
          <cell r="D770" t="str">
            <v>Directly</v>
          </cell>
          <cell r="F770">
            <v>0.44</v>
          </cell>
          <cell r="G770">
            <v>0.34</v>
          </cell>
          <cell r="H770">
            <v>0.28000000000000003</v>
          </cell>
          <cell r="J770">
            <v>0.53856000000000004</v>
          </cell>
          <cell r="K770">
            <v>0.41616000000000003</v>
          </cell>
          <cell r="L770">
            <v>0.28000000000000003</v>
          </cell>
        </row>
        <row r="771">
          <cell r="A771" t="str">
            <v>87-10-0664</v>
          </cell>
          <cell r="B771" t="str">
            <v>Juniperus chin. 'Stricta'</v>
          </cell>
          <cell r="C771" t="str">
            <v>MP144</v>
          </cell>
          <cell r="D771" t="str">
            <v>Directly</v>
          </cell>
          <cell r="F771">
            <v>0.48</v>
          </cell>
          <cell r="G771">
            <v>0.37</v>
          </cell>
          <cell r="H771">
            <v>0.31</v>
          </cell>
          <cell r="J771">
            <v>0.58751999999999993</v>
          </cell>
          <cell r="K771">
            <v>0.45288</v>
          </cell>
          <cell r="L771">
            <v>0.31</v>
          </cell>
        </row>
        <row r="772">
          <cell r="A772" t="str">
            <v>87-10-1516</v>
          </cell>
          <cell r="B772" t="str">
            <v>Juniperus chin. 'Stricta'</v>
          </cell>
          <cell r="C772" t="str">
            <v>MP150</v>
          </cell>
          <cell r="D772" t="str">
            <v>Directly</v>
          </cell>
          <cell r="F772">
            <v>0.48</v>
          </cell>
          <cell r="G772">
            <v>0.37</v>
          </cell>
          <cell r="H772">
            <v>0.31</v>
          </cell>
          <cell r="J772">
            <v>0.58751999999999993</v>
          </cell>
          <cell r="K772">
            <v>0.45288</v>
          </cell>
          <cell r="L772">
            <v>0.31</v>
          </cell>
        </row>
        <row r="773">
          <cell r="A773" t="str">
            <v>87-10-1517</v>
          </cell>
          <cell r="B773" t="str">
            <v>Juniperus comm. 'Arnold'</v>
          </cell>
          <cell r="C773" t="str">
            <v>MP150</v>
          </cell>
          <cell r="D773" t="str">
            <v>Directly</v>
          </cell>
          <cell r="F773">
            <v>0.43</v>
          </cell>
          <cell r="G773">
            <v>0.32</v>
          </cell>
          <cell r="H773">
            <v>0.27</v>
          </cell>
          <cell r="J773">
            <v>0.52632000000000001</v>
          </cell>
          <cell r="K773">
            <v>0.39168000000000003</v>
          </cell>
          <cell r="L773">
            <v>0.27</v>
          </cell>
        </row>
        <row r="774">
          <cell r="A774" t="str">
            <v>87-10-1518</v>
          </cell>
          <cell r="B774" t="str">
            <v>Juniperus comm. 'Gold Cone'</v>
          </cell>
          <cell r="C774" t="str">
            <v>MP150</v>
          </cell>
          <cell r="D774" t="str">
            <v>Directly</v>
          </cell>
          <cell r="F774">
            <v>0.44</v>
          </cell>
          <cell r="G774">
            <v>0.34</v>
          </cell>
          <cell r="H774">
            <v>0.28000000000000003</v>
          </cell>
          <cell r="J774">
            <v>0.53856000000000004</v>
          </cell>
          <cell r="K774">
            <v>0.41616000000000003</v>
          </cell>
          <cell r="L774">
            <v>0.28000000000000003</v>
          </cell>
        </row>
        <row r="775">
          <cell r="A775" t="str">
            <v>87-10-0666</v>
          </cell>
          <cell r="B775" t="str">
            <v>Juniperus comm. 'Gold Cone'</v>
          </cell>
          <cell r="C775" t="str">
            <v>MP144</v>
          </cell>
          <cell r="D775" t="str">
            <v>Directly</v>
          </cell>
          <cell r="F775">
            <v>0.44</v>
          </cell>
          <cell r="G775">
            <v>0.34</v>
          </cell>
          <cell r="H775">
            <v>0.28000000000000003</v>
          </cell>
          <cell r="J775">
            <v>0.53856000000000004</v>
          </cell>
          <cell r="K775">
            <v>0.41616000000000003</v>
          </cell>
          <cell r="L775">
            <v>0.28000000000000003</v>
          </cell>
        </row>
        <row r="776">
          <cell r="A776" t="str">
            <v>87-10-1519</v>
          </cell>
          <cell r="B776" t="str">
            <v>Juniperus comm. 'Goldschatz'</v>
          </cell>
          <cell r="C776" t="str">
            <v>MP150</v>
          </cell>
          <cell r="D776" t="str">
            <v>Directly</v>
          </cell>
          <cell r="F776">
            <v>0.44</v>
          </cell>
          <cell r="G776">
            <v>0.34</v>
          </cell>
          <cell r="H776">
            <v>0.28000000000000003</v>
          </cell>
          <cell r="J776">
            <v>0.53856000000000004</v>
          </cell>
          <cell r="K776">
            <v>0.41616000000000003</v>
          </cell>
          <cell r="L776">
            <v>0.28000000000000003</v>
          </cell>
        </row>
        <row r="777">
          <cell r="A777" t="str">
            <v>87-10-1520</v>
          </cell>
          <cell r="B777" t="str">
            <v>Juniperus comm. 'Green Carpet'</v>
          </cell>
          <cell r="C777" t="str">
            <v>MP150</v>
          </cell>
          <cell r="D777" t="str">
            <v>Directly</v>
          </cell>
          <cell r="F777">
            <v>0.44</v>
          </cell>
          <cell r="G777">
            <v>0.34</v>
          </cell>
          <cell r="H777">
            <v>0.28000000000000003</v>
          </cell>
          <cell r="J777">
            <v>0.53856000000000004</v>
          </cell>
          <cell r="K777">
            <v>0.41616000000000003</v>
          </cell>
          <cell r="L777">
            <v>0.28000000000000003</v>
          </cell>
        </row>
        <row r="778">
          <cell r="A778" t="str">
            <v>87-10-0667</v>
          </cell>
          <cell r="B778" t="str">
            <v>Juniperus comm. 'Green Carpet'</v>
          </cell>
          <cell r="C778" t="str">
            <v>MP144</v>
          </cell>
          <cell r="D778" t="str">
            <v>Directly</v>
          </cell>
          <cell r="F778">
            <v>0.44</v>
          </cell>
          <cell r="G778">
            <v>0.34</v>
          </cell>
          <cell r="H778">
            <v>0.28000000000000003</v>
          </cell>
          <cell r="J778">
            <v>0.53856000000000004</v>
          </cell>
          <cell r="K778">
            <v>0.41616000000000003</v>
          </cell>
          <cell r="L778">
            <v>0.28000000000000003</v>
          </cell>
        </row>
        <row r="779">
          <cell r="A779" t="str">
            <v>87-10-0668</v>
          </cell>
          <cell r="B779" t="str">
            <v>Juniperus comm. 'Hibernica'</v>
          </cell>
          <cell r="C779" t="str">
            <v>MP144</v>
          </cell>
          <cell r="D779" t="str">
            <v>Directly</v>
          </cell>
          <cell r="F779">
            <v>0.43</v>
          </cell>
          <cell r="G779">
            <v>0.32</v>
          </cell>
          <cell r="H779">
            <v>0.27</v>
          </cell>
          <cell r="J779">
            <v>0.52632000000000001</v>
          </cell>
          <cell r="K779">
            <v>0.39168000000000003</v>
          </cell>
          <cell r="L779">
            <v>0.27</v>
          </cell>
        </row>
        <row r="780">
          <cell r="A780" t="str">
            <v>87-10-1521</v>
          </cell>
          <cell r="B780" t="str">
            <v>Juniperus comm. 'Hibernica'</v>
          </cell>
          <cell r="C780" t="str">
            <v>MP150</v>
          </cell>
          <cell r="D780" t="str">
            <v>Directly</v>
          </cell>
          <cell r="F780">
            <v>0.43</v>
          </cell>
          <cell r="G780">
            <v>0.32</v>
          </cell>
          <cell r="H780">
            <v>0.27</v>
          </cell>
          <cell r="J780">
            <v>0.52632000000000001</v>
          </cell>
          <cell r="K780">
            <v>0.39168000000000003</v>
          </cell>
          <cell r="L780">
            <v>0.27</v>
          </cell>
        </row>
        <row r="781">
          <cell r="A781" t="str">
            <v>87-10-1522</v>
          </cell>
          <cell r="B781" t="str">
            <v>Juniperus comm. 'Repanda'</v>
          </cell>
          <cell r="C781" t="str">
            <v>MP150</v>
          </cell>
          <cell r="D781" t="str">
            <v>Directly</v>
          </cell>
          <cell r="F781">
            <v>0.43</v>
          </cell>
          <cell r="G781">
            <v>0.32</v>
          </cell>
          <cell r="H781">
            <v>0.27</v>
          </cell>
          <cell r="J781">
            <v>0.52632000000000001</v>
          </cell>
          <cell r="K781">
            <v>0.39168000000000003</v>
          </cell>
          <cell r="L781">
            <v>0.27</v>
          </cell>
        </row>
        <row r="782">
          <cell r="A782" t="str">
            <v>87-10-0670</v>
          </cell>
          <cell r="B782" t="str">
            <v>Juniperus comm. 'Repanda'</v>
          </cell>
          <cell r="C782" t="str">
            <v>MP144</v>
          </cell>
          <cell r="D782" t="str">
            <v>Directly</v>
          </cell>
          <cell r="F782">
            <v>0.43</v>
          </cell>
          <cell r="G782">
            <v>0.32</v>
          </cell>
          <cell r="H782">
            <v>0.27</v>
          </cell>
          <cell r="J782">
            <v>0.52632000000000001</v>
          </cell>
          <cell r="K782">
            <v>0.39168000000000003</v>
          </cell>
          <cell r="L782">
            <v>0.27</v>
          </cell>
        </row>
        <row r="783">
          <cell r="A783" t="str">
            <v>87-10-1046</v>
          </cell>
          <cell r="B783" t="str">
            <v>Juniperus comm. 'Sentinel'</v>
          </cell>
          <cell r="C783" t="str">
            <v>MP144</v>
          </cell>
          <cell r="D783" t="str">
            <v>Directly</v>
          </cell>
          <cell r="F783">
            <v>0.43</v>
          </cell>
          <cell r="G783">
            <v>0.32</v>
          </cell>
          <cell r="H783">
            <v>0.27</v>
          </cell>
          <cell r="J783">
            <v>0.52632000000000001</v>
          </cell>
          <cell r="K783">
            <v>0.39168000000000003</v>
          </cell>
          <cell r="L783">
            <v>0.27</v>
          </cell>
        </row>
        <row r="784">
          <cell r="A784" t="str">
            <v>87-10-1523</v>
          </cell>
          <cell r="B784" t="str">
            <v>Juniperus comm. 'Suecica'</v>
          </cell>
          <cell r="C784" t="str">
            <v>MP150</v>
          </cell>
          <cell r="D784" t="str">
            <v>Directly</v>
          </cell>
          <cell r="F784">
            <v>0.43</v>
          </cell>
          <cell r="G784">
            <v>0.32</v>
          </cell>
          <cell r="H784">
            <v>0.27</v>
          </cell>
          <cell r="J784">
            <v>0.52632000000000001</v>
          </cell>
          <cell r="K784">
            <v>0.39168000000000003</v>
          </cell>
          <cell r="L784">
            <v>0.27</v>
          </cell>
        </row>
        <row r="785">
          <cell r="A785" t="str">
            <v>87-10-0821</v>
          </cell>
          <cell r="B785" t="str">
            <v>Juniperus comm. 'Suecica'</v>
          </cell>
          <cell r="C785" t="str">
            <v>MP144</v>
          </cell>
          <cell r="D785" t="str">
            <v>Directly</v>
          </cell>
          <cell r="F785">
            <v>0.43</v>
          </cell>
          <cell r="G785">
            <v>0.32</v>
          </cell>
          <cell r="H785">
            <v>0.27</v>
          </cell>
          <cell r="J785">
            <v>0.52632000000000001</v>
          </cell>
          <cell r="K785">
            <v>0.39168000000000003</v>
          </cell>
          <cell r="L785">
            <v>0.27</v>
          </cell>
        </row>
        <row r="786">
          <cell r="A786" t="str">
            <v>87-10-0671</v>
          </cell>
          <cell r="B786" t="str">
            <v>Juniperus conferta 'All Gold'</v>
          </cell>
          <cell r="C786" t="str">
            <v>MP144</v>
          </cell>
          <cell r="D786" t="str">
            <v>Directly</v>
          </cell>
          <cell r="F786">
            <v>0.48</v>
          </cell>
          <cell r="G786">
            <v>0.37</v>
          </cell>
          <cell r="H786">
            <v>0.31</v>
          </cell>
          <cell r="J786">
            <v>0.58751999999999993</v>
          </cell>
          <cell r="K786">
            <v>0.45288</v>
          </cell>
          <cell r="L786">
            <v>0.31</v>
          </cell>
        </row>
        <row r="787">
          <cell r="A787" t="str">
            <v>87-10-0672</v>
          </cell>
          <cell r="B787" t="str">
            <v>Juniperus conferta 'Blue Pacific'</v>
          </cell>
          <cell r="C787" t="str">
            <v>MP144</v>
          </cell>
          <cell r="D787" t="str">
            <v>week 26</v>
          </cell>
          <cell r="F787">
            <v>0.48</v>
          </cell>
          <cell r="G787">
            <v>0.37</v>
          </cell>
          <cell r="H787">
            <v>0.31</v>
          </cell>
          <cell r="J787">
            <v>0.58751999999999993</v>
          </cell>
          <cell r="K787">
            <v>0.45288</v>
          </cell>
          <cell r="L787">
            <v>0.31</v>
          </cell>
        </row>
        <row r="788">
          <cell r="A788" t="str">
            <v>87-10-1524</v>
          </cell>
          <cell r="B788" t="str">
            <v>Juniperus conferta 'Schlager'</v>
          </cell>
          <cell r="C788" t="str">
            <v>MP150</v>
          </cell>
          <cell r="D788" t="str">
            <v>Directly</v>
          </cell>
          <cell r="F788">
            <v>0.48</v>
          </cell>
          <cell r="G788">
            <v>0.37</v>
          </cell>
          <cell r="H788">
            <v>0.31</v>
          </cell>
          <cell r="J788">
            <v>0.58751999999999993</v>
          </cell>
          <cell r="K788">
            <v>0.45288</v>
          </cell>
          <cell r="L788">
            <v>0.31</v>
          </cell>
        </row>
        <row r="789">
          <cell r="A789" t="str">
            <v>87-10-0673</v>
          </cell>
          <cell r="B789" t="str">
            <v>Juniperus conferta 'Schlager'</v>
          </cell>
          <cell r="C789" t="str">
            <v>MP144</v>
          </cell>
          <cell r="D789" t="str">
            <v>Directly</v>
          </cell>
          <cell r="F789">
            <v>0.48</v>
          </cell>
          <cell r="G789">
            <v>0.37</v>
          </cell>
          <cell r="H789">
            <v>0.31</v>
          </cell>
          <cell r="J789">
            <v>0.58751999999999993</v>
          </cell>
          <cell r="K789">
            <v>0.45288</v>
          </cell>
          <cell r="L789">
            <v>0.31</v>
          </cell>
        </row>
        <row r="790">
          <cell r="A790" t="str">
            <v>87-10-1525</v>
          </cell>
          <cell r="B790" t="str">
            <v>Juniperus hor. 'Andorra Compact'</v>
          </cell>
          <cell r="C790" t="str">
            <v>MP150</v>
          </cell>
          <cell r="D790" t="str">
            <v>Directly</v>
          </cell>
          <cell r="F790">
            <v>0.43</v>
          </cell>
          <cell r="G790">
            <v>0.32</v>
          </cell>
          <cell r="H790">
            <v>0.27</v>
          </cell>
          <cell r="J790">
            <v>0.52632000000000001</v>
          </cell>
          <cell r="K790">
            <v>0.39168000000000003</v>
          </cell>
          <cell r="L790">
            <v>0.27</v>
          </cell>
        </row>
        <row r="791">
          <cell r="A791" t="str">
            <v>87-10-0674</v>
          </cell>
          <cell r="B791" t="str">
            <v>Juniperus hor. 'Andorra Compact'</v>
          </cell>
          <cell r="C791" t="str">
            <v>MP144</v>
          </cell>
          <cell r="D791" t="str">
            <v>Directly</v>
          </cell>
          <cell r="F791">
            <v>0.44</v>
          </cell>
          <cell r="G791">
            <v>0.34</v>
          </cell>
          <cell r="H791">
            <v>0.28000000000000003</v>
          </cell>
          <cell r="J791">
            <v>0.53856000000000004</v>
          </cell>
          <cell r="K791">
            <v>0.41616000000000003</v>
          </cell>
          <cell r="L791">
            <v>0.28000000000000003</v>
          </cell>
        </row>
        <row r="792">
          <cell r="A792" t="str">
            <v>87-10-1691</v>
          </cell>
          <cell r="B792" t="str">
            <v>Juniperus hor. 'Blue Chip'</v>
          </cell>
          <cell r="C792" t="str">
            <v>MP150</v>
          </cell>
          <cell r="D792" t="str">
            <v>WEEK 26</v>
          </cell>
          <cell r="F792">
            <v>0.45999999999999996</v>
          </cell>
          <cell r="G792">
            <v>0.35</v>
          </cell>
          <cell r="H792">
            <v>0.28999999999999998</v>
          </cell>
          <cell r="J792">
            <v>0.56303999999999998</v>
          </cell>
          <cell r="K792">
            <v>0.4284</v>
          </cell>
          <cell r="L792">
            <v>0.28999999999999998</v>
          </cell>
        </row>
        <row r="793">
          <cell r="A793" t="str">
            <v>87-10-0675</v>
          </cell>
          <cell r="B793" t="str">
            <v>Juniperus hor. 'Blue Chip'</v>
          </cell>
          <cell r="C793" t="str">
            <v>MP144</v>
          </cell>
          <cell r="D793" t="str">
            <v>WEEK 26</v>
          </cell>
          <cell r="F793">
            <v>0.45999999999999996</v>
          </cell>
          <cell r="G793">
            <v>0.35</v>
          </cell>
          <cell r="H793">
            <v>0.28999999999999998</v>
          </cell>
          <cell r="J793">
            <v>0.56303999999999998</v>
          </cell>
          <cell r="K793">
            <v>0.4284</v>
          </cell>
          <cell r="L793">
            <v>0.28999999999999998</v>
          </cell>
        </row>
        <row r="794">
          <cell r="A794" t="str">
            <v>87-10-1526</v>
          </cell>
          <cell r="B794" t="str">
            <v>Juniperus hor. 'Golden Carpet'</v>
          </cell>
          <cell r="C794" t="str">
            <v>MP150</v>
          </cell>
          <cell r="D794" t="str">
            <v>Directly</v>
          </cell>
          <cell r="F794">
            <v>0.52</v>
          </cell>
          <cell r="G794">
            <v>0.41</v>
          </cell>
          <cell r="H794">
            <v>0.35</v>
          </cell>
          <cell r="J794">
            <v>0.63648000000000005</v>
          </cell>
          <cell r="K794">
            <v>0.50183999999999995</v>
          </cell>
          <cell r="L794">
            <v>0.35</v>
          </cell>
        </row>
        <row r="795">
          <cell r="A795" t="str">
            <v>87-10-1783</v>
          </cell>
          <cell r="B795" t="str">
            <v>Juniperus hor. 'Golden Carpet'</v>
          </cell>
          <cell r="C795" t="str">
            <v>MP144</v>
          </cell>
          <cell r="D795" t="str">
            <v>WEEK 26</v>
          </cell>
          <cell r="F795">
            <v>0.45999999999999996</v>
          </cell>
          <cell r="G795">
            <v>0.35</v>
          </cell>
          <cell r="H795">
            <v>0.28999999999999998</v>
          </cell>
          <cell r="J795">
            <v>0.56303999999999998</v>
          </cell>
          <cell r="K795">
            <v>0.4284</v>
          </cell>
          <cell r="L795">
            <v>0.28999999999999998</v>
          </cell>
        </row>
        <row r="796">
          <cell r="A796" t="str">
            <v>87-10-1527</v>
          </cell>
          <cell r="B796" t="str">
            <v>Juniperus hor. 'Limeglow'</v>
          </cell>
          <cell r="C796" t="str">
            <v>MP150</v>
          </cell>
          <cell r="D796" t="str">
            <v>WEEK 26</v>
          </cell>
          <cell r="F796">
            <v>0.43</v>
          </cell>
          <cell r="G796">
            <v>0.32</v>
          </cell>
          <cell r="H796">
            <v>0.27</v>
          </cell>
          <cell r="J796">
            <v>0.52632000000000001</v>
          </cell>
          <cell r="K796">
            <v>0.39168000000000003</v>
          </cell>
          <cell r="L796">
            <v>0.27</v>
          </cell>
        </row>
        <row r="797">
          <cell r="A797" t="str">
            <v>87-10-0678</v>
          </cell>
          <cell r="B797" t="str">
            <v>Juniperus hor. 'Limeglow'</v>
          </cell>
          <cell r="C797" t="str">
            <v>MP144</v>
          </cell>
          <cell r="D797" t="str">
            <v>week 24</v>
          </cell>
          <cell r="F797">
            <v>0.43</v>
          </cell>
          <cell r="G797">
            <v>0.32</v>
          </cell>
          <cell r="H797">
            <v>0.27</v>
          </cell>
          <cell r="J797">
            <v>0.52632000000000001</v>
          </cell>
          <cell r="K797">
            <v>0.39168000000000003</v>
          </cell>
          <cell r="L797">
            <v>0.27</v>
          </cell>
        </row>
        <row r="798">
          <cell r="A798" t="str">
            <v>87-10-1621</v>
          </cell>
          <cell r="B798" t="str">
            <v>Juniperus hor. 'Pancake'</v>
          </cell>
          <cell r="C798" t="str">
            <v>MP150</v>
          </cell>
          <cell r="D798" t="str">
            <v>Directly</v>
          </cell>
          <cell r="F798">
            <v>0.48</v>
          </cell>
          <cell r="G798">
            <v>0.37</v>
          </cell>
          <cell r="H798">
            <v>0.31</v>
          </cell>
          <cell r="J798">
            <v>0.58751999999999993</v>
          </cell>
          <cell r="K798">
            <v>0.45288</v>
          </cell>
          <cell r="L798">
            <v>0.31</v>
          </cell>
        </row>
        <row r="799">
          <cell r="A799" t="str">
            <v>87-10-1047</v>
          </cell>
          <cell r="B799" t="str">
            <v>Juniperus hor. 'Pancake'</v>
          </cell>
          <cell r="C799" t="str">
            <v>MP144</v>
          </cell>
          <cell r="D799" t="str">
            <v>Directly</v>
          </cell>
          <cell r="F799">
            <v>0.48</v>
          </cell>
          <cell r="G799">
            <v>0.37</v>
          </cell>
          <cell r="H799">
            <v>0.31</v>
          </cell>
          <cell r="J799">
            <v>0.58751999999999993</v>
          </cell>
          <cell r="K799">
            <v>0.45288</v>
          </cell>
          <cell r="L799">
            <v>0.31</v>
          </cell>
        </row>
        <row r="800">
          <cell r="A800" t="str">
            <v>87-10-1622</v>
          </cell>
          <cell r="B800" t="str">
            <v>Juniperus hor. 'Prince of Wales'</v>
          </cell>
          <cell r="C800" t="str">
            <v>MP150</v>
          </cell>
          <cell r="D800" t="str">
            <v>Directly</v>
          </cell>
          <cell r="F800">
            <v>0.45999999999999996</v>
          </cell>
          <cell r="G800">
            <v>0.35</v>
          </cell>
          <cell r="H800">
            <v>0.28999999999999998</v>
          </cell>
          <cell r="J800">
            <v>0.56303999999999998</v>
          </cell>
          <cell r="K800">
            <v>0.4284</v>
          </cell>
          <cell r="L800">
            <v>0.28999999999999998</v>
          </cell>
        </row>
        <row r="801">
          <cell r="A801" t="str">
            <v>87-10-1528</v>
          </cell>
          <cell r="B801" t="str">
            <v>Juniperus hor. 'Wiltonii'</v>
          </cell>
          <cell r="C801" t="str">
            <v>MP150</v>
          </cell>
          <cell r="D801" t="str">
            <v>WEEK 26</v>
          </cell>
          <cell r="F801">
            <v>0.45999999999999996</v>
          </cell>
          <cell r="G801">
            <v>0.35</v>
          </cell>
          <cell r="H801">
            <v>0.28999999999999998</v>
          </cell>
          <cell r="J801">
            <v>0.56303999999999998</v>
          </cell>
          <cell r="K801">
            <v>0.4284</v>
          </cell>
          <cell r="L801">
            <v>0.28999999999999998</v>
          </cell>
        </row>
        <row r="802">
          <cell r="A802" t="str">
            <v>87-10-0680</v>
          </cell>
          <cell r="B802" t="str">
            <v>Juniperus hor. 'Wiltonii'</v>
          </cell>
          <cell r="C802" t="str">
            <v>MP144</v>
          </cell>
          <cell r="D802" t="str">
            <v>WEEK 26</v>
          </cell>
          <cell r="F802">
            <v>0.45999999999999996</v>
          </cell>
          <cell r="G802">
            <v>0.35</v>
          </cell>
          <cell r="H802">
            <v>0.28999999999999998</v>
          </cell>
          <cell r="J802">
            <v>0.56303999999999998</v>
          </cell>
          <cell r="K802">
            <v>0.4284</v>
          </cell>
          <cell r="L802">
            <v>0.28999999999999998</v>
          </cell>
        </row>
        <row r="803">
          <cell r="A803" t="str">
            <v>87-10-1529</v>
          </cell>
          <cell r="B803" t="str">
            <v>Juniperus pfitzeriana 'Gold Coast'</v>
          </cell>
          <cell r="C803" t="str">
            <v>MP150</v>
          </cell>
          <cell r="D803" t="str">
            <v>Directly</v>
          </cell>
          <cell r="F803">
            <v>0.43</v>
          </cell>
          <cell r="G803">
            <v>0.32</v>
          </cell>
          <cell r="H803">
            <v>0.27</v>
          </cell>
          <cell r="J803">
            <v>0.52632000000000001</v>
          </cell>
          <cell r="K803">
            <v>0.39168000000000003</v>
          </cell>
          <cell r="L803">
            <v>0.27</v>
          </cell>
        </row>
        <row r="804">
          <cell r="A804" t="str">
            <v>87-10-0681</v>
          </cell>
          <cell r="B804" t="str">
            <v>Juniperus pfitzeriana 'Gold Coast'</v>
          </cell>
          <cell r="C804" t="str">
            <v>MP144</v>
          </cell>
          <cell r="D804" t="str">
            <v>Directly</v>
          </cell>
          <cell r="F804">
            <v>0.43</v>
          </cell>
          <cell r="G804">
            <v>0.32</v>
          </cell>
          <cell r="H804">
            <v>0.27</v>
          </cell>
          <cell r="J804">
            <v>0.52632000000000001</v>
          </cell>
          <cell r="K804">
            <v>0.39168000000000003</v>
          </cell>
          <cell r="L804">
            <v>0.27</v>
          </cell>
        </row>
        <row r="805">
          <cell r="A805" t="str">
            <v>87-10-1530</v>
          </cell>
          <cell r="B805" t="str">
            <v>Juniperus pfitzeriana 'Gold Star'</v>
          </cell>
          <cell r="C805" t="str">
            <v>MP150</v>
          </cell>
          <cell r="D805" t="str">
            <v>Directly</v>
          </cell>
          <cell r="F805">
            <v>0.43</v>
          </cell>
          <cell r="G805">
            <v>0.32</v>
          </cell>
          <cell r="H805">
            <v>0.27</v>
          </cell>
          <cell r="J805">
            <v>0.52632000000000001</v>
          </cell>
          <cell r="K805">
            <v>0.39168000000000003</v>
          </cell>
          <cell r="L805">
            <v>0.27</v>
          </cell>
        </row>
        <row r="806">
          <cell r="A806" t="str">
            <v>87-10-0682</v>
          </cell>
          <cell r="B806" t="str">
            <v>Juniperus pfitzeriana 'Gold Star'</v>
          </cell>
          <cell r="C806" t="str">
            <v>MP144</v>
          </cell>
          <cell r="D806" t="str">
            <v>Directly</v>
          </cell>
          <cell r="F806">
            <v>0.43</v>
          </cell>
          <cell r="G806">
            <v>0.32</v>
          </cell>
          <cell r="H806">
            <v>0.27</v>
          </cell>
          <cell r="J806">
            <v>0.52632000000000001</v>
          </cell>
          <cell r="K806">
            <v>0.39168000000000003</v>
          </cell>
          <cell r="L806">
            <v>0.27</v>
          </cell>
        </row>
        <row r="807">
          <cell r="A807" t="str">
            <v>87-10-1774</v>
          </cell>
          <cell r="B807" t="str">
            <v>Juniperus pfitzeriana 'Goldkissen'</v>
          </cell>
          <cell r="C807" t="str">
            <v>MP150</v>
          </cell>
          <cell r="D807" t="str">
            <v>Directly</v>
          </cell>
          <cell r="F807">
            <v>0.43</v>
          </cell>
          <cell r="G807">
            <v>0.32</v>
          </cell>
          <cell r="H807">
            <v>0.27</v>
          </cell>
          <cell r="J807">
            <v>0.52632000000000001</v>
          </cell>
          <cell r="K807">
            <v>0.39168000000000003</v>
          </cell>
          <cell r="L807">
            <v>0.27</v>
          </cell>
        </row>
        <row r="808">
          <cell r="A808" t="str">
            <v>87-10-1531</v>
          </cell>
          <cell r="B808" t="str">
            <v>Juniperus pfitzeriana 'King of Spring'</v>
          </cell>
          <cell r="C808" t="str">
            <v>MP150</v>
          </cell>
          <cell r="D808" t="str">
            <v>Directly</v>
          </cell>
          <cell r="F808">
            <v>0.44</v>
          </cell>
          <cell r="G808">
            <v>0.34</v>
          </cell>
          <cell r="H808">
            <v>0.28000000000000003</v>
          </cell>
          <cell r="J808">
            <v>0.53856000000000004</v>
          </cell>
          <cell r="K808">
            <v>0.41616000000000003</v>
          </cell>
          <cell r="L808">
            <v>0.28000000000000003</v>
          </cell>
        </row>
        <row r="809">
          <cell r="A809" t="str">
            <v>87-10-0684</v>
          </cell>
          <cell r="B809" t="str">
            <v>Juniperus pfitzeriana 'King of Spring'</v>
          </cell>
          <cell r="C809" t="str">
            <v>MP144</v>
          </cell>
          <cell r="D809" t="str">
            <v>Directly</v>
          </cell>
          <cell r="F809">
            <v>0.43</v>
          </cell>
          <cell r="G809">
            <v>0.32</v>
          </cell>
          <cell r="H809">
            <v>0.27</v>
          </cell>
          <cell r="J809">
            <v>0.52632000000000001</v>
          </cell>
          <cell r="K809">
            <v>0.39168000000000003</v>
          </cell>
          <cell r="L809">
            <v>0.27</v>
          </cell>
        </row>
        <row r="810">
          <cell r="A810" t="str">
            <v>87-10-1532</v>
          </cell>
          <cell r="B810" t="str">
            <v>Juniperus pfitzeriana 'Mint Julep'</v>
          </cell>
          <cell r="C810" t="str">
            <v>MP150</v>
          </cell>
          <cell r="D810" t="str">
            <v>Directly</v>
          </cell>
          <cell r="F810">
            <v>0.43</v>
          </cell>
          <cell r="G810">
            <v>0.32</v>
          </cell>
          <cell r="H810">
            <v>0.27</v>
          </cell>
          <cell r="J810">
            <v>0.52632000000000001</v>
          </cell>
          <cell r="K810">
            <v>0.39168000000000003</v>
          </cell>
          <cell r="L810">
            <v>0.27</v>
          </cell>
        </row>
        <row r="811">
          <cell r="A811" t="str">
            <v>87-10-0685</v>
          </cell>
          <cell r="B811" t="str">
            <v>Juniperus pfitzeriana 'Mint Julep'</v>
          </cell>
          <cell r="C811" t="str">
            <v>MP144</v>
          </cell>
          <cell r="D811" t="str">
            <v>Directly</v>
          </cell>
          <cell r="F811">
            <v>0.43</v>
          </cell>
          <cell r="G811">
            <v>0.32</v>
          </cell>
          <cell r="H811">
            <v>0.27</v>
          </cell>
          <cell r="J811">
            <v>0.52632000000000001</v>
          </cell>
          <cell r="K811">
            <v>0.39168000000000003</v>
          </cell>
          <cell r="L811">
            <v>0.27</v>
          </cell>
        </row>
        <row r="812">
          <cell r="A812" t="str">
            <v>87-10-0686</v>
          </cell>
          <cell r="B812" t="str">
            <v>Juniperus pfitzeriana 'Old Gold'</v>
          </cell>
          <cell r="C812" t="str">
            <v>MP144</v>
          </cell>
          <cell r="D812" t="str">
            <v>Directly</v>
          </cell>
          <cell r="F812">
            <v>0.43</v>
          </cell>
          <cell r="G812">
            <v>0.32</v>
          </cell>
          <cell r="H812">
            <v>0.27</v>
          </cell>
          <cell r="J812">
            <v>0.52632000000000001</v>
          </cell>
          <cell r="K812">
            <v>0.39168000000000003</v>
          </cell>
          <cell r="L812">
            <v>0.27</v>
          </cell>
        </row>
        <row r="813">
          <cell r="A813" t="str">
            <v>87-10-1533</v>
          </cell>
          <cell r="B813" t="str">
            <v>Juniperus pfitzeriana 'Old Gold'</v>
          </cell>
          <cell r="C813" t="str">
            <v>MP150</v>
          </cell>
          <cell r="D813" t="str">
            <v>Directly</v>
          </cell>
          <cell r="F813">
            <v>0.43</v>
          </cell>
          <cell r="G813">
            <v>0.32</v>
          </cell>
          <cell r="H813">
            <v>0.27</v>
          </cell>
          <cell r="J813">
            <v>0.52632000000000001</v>
          </cell>
          <cell r="K813">
            <v>0.39168000000000003</v>
          </cell>
          <cell r="L813">
            <v>0.27</v>
          </cell>
        </row>
        <row r="814">
          <cell r="A814" t="str">
            <v>87-10-1623</v>
          </cell>
          <cell r="B814" t="str">
            <v>Juniperus pfitzeriana 'Pfitz. Aurea'</v>
          </cell>
          <cell r="C814" t="str">
            <v>MP150</v>
          </cell>
          <cell r="D814" t="str">
            <v>Directly</v>
          </cell>
          <cell r="F814">
            <v>0.43</v>
          </cell>
          <cell r="G814">
            <v>0.32</v>
          </cell>
          <cell r="H814">
            <v>0.27</v>
          </cell>
          <cell r="J814">
            <v>0.52632000000000001</v>
          </cell>
          <cell r="K814">
            <v>0.39168000000000003</v>
          </cell>
          <cell r="L814">
            <v>0.27</v>
          </cell>
        </row>
        <row r="815">
          <cell r="A815" t="str">
            <v>87-10-0688</v>
          </cell>
          <cell r="B815" t="str">
            <v>Juniperus pfitzeriana 'Pfitz. Aurea'</v>
          </cell>
          <cell r="C815" t="str">
            <v>MP144</v>
          </cell>
          <cell r="D815" t="str">
            <v>Directly</v>
          </cell>
          <cell r="F815">
            <v>0.43</v>
          </cell>
          <cell r="G815">
            <v>0.32</v>
          </cell>
          <cell r="H815">
            <v>0.27</v>
          </cell>
          <cell r="J815">
            <v>0.52632000000000001</v>
          </cell>
          <cell r="K815">
            <v>0.39168000000000003</v>
          </cell>
          <cell r="L815">
            <v>0.27</v>
          </cell>
        </row>
        <row r="816">
          <cell r="A816" t="str">
            <v>87-10-1624</v>
          </cell>
          <cell r="B816" t="str">
            <v>Juniperus pfitzeriana 'Pfitz. Glauca'</v>
          </cell>
          <cell r="C816" t="str">
            <v>MP150</v>
          </cell>
          <cell r="D816" t="str">
            <v>Directly</v>
          </cell>
          <cell r="F816">
            <v>0.44</v>
          </cell>
          <cell r="G816">
            <v>0.34</v>
          </cell>
          <cell r="H816">
            <v>0.28000000000000003</v>
          </cell>
          <cell r="J816">
            <v>0.53856000000000004</v>
          </cell>
          <cell r="K816">
            <v>0.41616000000000003</v>
          </cell>
          <cell r="L816">
            <v>0.28000000000000003</v>
          </cell>
        </row>
        <row r="817">
          <cell r="A817" t="str">
            <v>87-10-1534</v>
          </cell>
          <cell r="B817" t="str">
            <v>Juniperus med. 'Pfitzer. Compacta'</v>
          </cell>
          <cell r="C817" t="str">
            <v>MP150</v>
          </cell>
          <cell r="D817" t="str">
            <v>Directly</v>
          </cell>
          <cell r="F817">
            <v>0.44</v>
          </cell>
          <cell r="G817">
            <v>0.34</v>
          </cell>
          <cell r="H817">
            <v>0.28000000000000003</v>
          </cell>
          <cell r="J817">
            <v>0.53856000000000004</v>
          </cell>
          <cell r="K817">
            <v>0.41616000000000003</v>
          </cell>
          <cell r="L817">
            <v>0.28000000000000003</v>
          </cell>
        </row>
        <row r="818">
          <cell r="A818" t="str">
            <v>87-10-1625</v>
          </cell>
          <cell r="B818" t="str">
            <v>Juniperus pfitzeriana 'Wilhelm Pfitzer' (media 'Pfitzeriana')</v>
          </cell>
          <cell r="C818" t="str">
            <v>MP150</v>
          </cell>
          <cell r="D818" t="str">
            <v>Directly</v>
          </cell>
          <cell r="F818">
            <v>0.43</v>
          </cell>
          <cell r="G818">
            <v>0.32</v>
          </cell>
          <cell r="H818">
            <v>0.27</v>
          </cell>
          <cell r="J818">
            <v>0.52632000000000001</v>
          </cell>
          <cell r="K818">
            <v>0.39168000000000003</v>
          </cell>
          <cell r="L818">
            <v>0.27</v>
          </cell>
        </row>
        <row r="819">
          <cell r="A819" t="str">
            <v>87-10-0965</v>
          </cell>
          <cell r="B819" t="str">
            <v>Juniperus pfitzeriana 'Wilhelm Pfitzer' (media 'Pfitzeriana')</v>
          </cell>
          <cell r="C819" t="str">
            <v>MP144</v>
          </cell>
          <cell r="D819" t="str">
            <v>Directly</v>
          </cell>
          <cell r="F819">
            <v>0.43</v>
          </cell>
          <cell r="G819">
            <v>0.32</v>
          </cell>
          <cell r="H819">
            <v>0.27</v>
          </cell>
          <cell r="J819">
            <v>0.52632000000000001</v>
          </cell>
          <cell r="K819">
            <v>0.39168000000000003</v>
          </cell>
          <cell r="L819">
            <v>0.27</v>
          </cell>
        </row>
        <row r="820">
          <cell r="A820" t="str">
            <v>87-10-1626</v>
          </cell>
          <cell r="B820" t="str">
            <v>Juniperus pingii 'Loderi'</v>
          </cell>
          <cell r="C820" t="str">
            <v>MP150</v>
          </cell>
          <cell r="F820">
            <v>0.48</v>
          </cell>
          <cell r="G820">
            <v>0.37</v>
          </cell>
          <cell r="H820">
            <v>0.31</v>
          </cell>
          <cell r="J820">
            <v>0.58751999999999993</v>
          </cell>
          <cell r="K820">
            <v>0.45288</v>
          </cell>
          <cell r="L820">
            <v>0.31</v>
          </cell>
        </row>
        <row r="821">
          <cell r="A821" t="str">
            <v>87-10-1377</v>
          </cell>
          <cell r="B821" t="str">
            <v>Juniperus procumbens 'Nana'</v>
          </cell>
          <cell r="C821" t="str">
            <v>MP150</v>
          </cell>
          <cell r="D821" t="str">
            <v>Directly</v>
          </cell>
          <cell r="F821">
            <v>0.79</v>
          </cell>
          <cell r="G821">
            <v>0.68</v>
          </cell>
          <cell r="H821">
            <v>0.62</v>
          </cell>
          <cell r="J821">
            <v>0.96695999999999993</v>
          </cell>
          <cell r="K821">
            <v>0.83232000000000006</v>
          </cell>
          <cell r="L821">
            <v>0.62</v>
          </cell>
        </row>
        <row r="822">
          <cell r="A822" t="str">
            <v>87-10-1481</v>
          </cell>
          <cell r="B822" t="str">
            <v>Juniperus sabina 'Tamariscifolia'</v>
          </cell>
          <cell r="C822" t="str">
            <v>MP150</v>
          </cell>
          <cell r="D822" t="str">
            <v>WEEK 26</v>
          </cell>
          <cell r="F822">
            <v>0.51</v>
          </cell>
          <cell r="G822">
            <v>0.4</v>
          </cell>
          <cell r="H822">
            <v>0.34</v>
          </cell>
          <cell r="J822">
            <v>0.62424000000000002</v>
          </cell>
          <cell r="K822">
            <v>0.48959999999999998</v>
          </cell>
          <cell r="L822">
            <v>0.34</v>
          </cell>
        </row>
        <row r="823">
          <cell r="A823" t="str">
            <v>87-10-1048</v>
          </cell>
          <cell r="B823" t="str">
            <v>Juniperus sabina 'Tamariscifolia'</v>
          </cell>
          <cell r="C823" t="str">
            <v>MP144</v>
          </cell>
          <cell r="D823" t="str">
            <v>Directly</v>
          </cell>
          <cell r="F823">
            <v>0.51</v>
          </cell>
          <cell r="G823">
            <v>0.4</v>
          </cell>
          <cell r="H823">
            <v>0.34</v>
          </cell>
          <cell r="J823">
            <v>0.62424000000000002</v>
          </cell>
          <cell r="K823">
            <v>0.48959999999999998</v>
          </cell>
          <cell r="L823">
            <v>0.34</v>
          </cell>
        </row>
        <row r="824">
          <cell r="A824" t="str">
            <v>87-10-1627</v>
          </cell>
          <cell r="B824" t="str">
            <v>Juniperus scop. 'Blue Arrow'</v>
          </cell>
          <cell r="C824" t="str">
            <v>MP150</v>
          </cell>
          <cell r="D824" t="str">
            <v>Directly</v>
          </cell>
          <cell r="F824">
            <v>0.67</v>
          </cell>
          <cell r="G824">
            <v>0.56000000000000005</v>
          </cell>
          <cell r="H824">
            <v>0.5</v>
          </cell>
          <cell r="J824">
            <v>0.82008000000000003</v>
          </cell>
          <cell r="K824">
            <v>0.68544000000000005</v>
          </cell>
          <cell r="L824">
            <v>0.5</v>
          </cell>
        </row>
        <row r="825">
          <cell r="A825" t="str">
            <v>87-10-0692</v>
          </cell>
          <cell r="B825" t="str">
            <v>Juniperus scop. 'Blue Arrow'</v>
          </cell>
          <cell r="C825" t="str">
            <v>MP144</v>
          </cell>
          <cell r="D825" t="str">
            <v>Directly</v>
          </cell>
          <cell r="F825">
            <v>0.67</v>
          </cell>
          <cell r="G825">
            <v>0.56000000000000005</v>
          </cell>
          <cell r="H825">
            <v>0.5</v>
          </cell>
          <cell r="J825">
            <v>0.82008000000000003</v>
          </cell>
          <cell r="K825">
            <v>0.68544000000000005</v>
          </cell>
          <cell r="L825">
            <v>0.5</v>
          </cell>
        </row>
        <row r="826">
          <cell r="A826" t="str">
            <v>87-10-0694</v>
          </cell>
          <cell r="B826" t="str">
            <v>Juniperus scop. 'Skyrocket'</v>
          </cell>
          <cell r="C826" t="str">
            <v>MP144</v>
          </cell>
          <cell r="D826" t="str">
            <v>Directly</v>
          </cell>
          <cell r="F826">
            <v>0.67</v>
          </cell>
          <cell r="G826">
            <v>0.56000000000000005</v>
          </cell>
          <cell r="H826">
            <v>0.5</v>
          </cell>
          <cell r="J826">
            <v>0.82008000000000003</v>
          </cell>
          <cell r="K826">
            <v>0.68544000000000005</v>
          </cell>
          <cell r="L826">
            <v>0.5</v>
          </cell>
        </row>
        <row r="827">
          <cell r="A827" t="str">
            <v>87-10-0695</v>
          </cell>
          <cell r="B827" t="str">
            <v>Juniperus squamata 'Blue Carpet'</v>
          </cell>
          <cell r="C827" t="str">
            <v>MP144</v>
          </cell>
          <cell r="D827" t="str">
            <v>Directly</v>
          </cell>
          <cell r="F827">
            <v>0.43</v>
          </cell>
          <cell r="G827">
            <v>0.32</v>
          </cell>
          <cell r="H827">
            <v>0.27</v>
          </cell>
          <cell r="J827">
            <v>0.52632000000000001</v>
          </cell>
          <cell r="K827">
            <v>0.39168000000000003</v>
          </cell>
          <cell r="L827">
            <v>0.27</v>
          </cell>
        </row>
        <row r="828">
          <cell r="A828" t="str">
            <v>87-10-1248</v>
          </cell>
          <cell r="B828" t="str">
            <v>Juniperus squamata 'Blue Carpet'</v>
          </cell>
          <cell r="C828" t="str">
            <v>MP150</v>
          </cell>
          <cell r="D828" t="str">
            <v>Directly</v>
          </cell>
          <cell r="F828">
            <v>0.39999999999999997</v>
          </cell>
          <cell r="G828">
            <v>0.3</v>
          </cell>
          <cell r="H828">
            <v>0.25</v>
          </cell>
          <cell r="J828">
            <v>0.48959999999999992</v>
          </cell>
          <cell r="K828">
            <v>0.36719999999999997</v>
          </cell>
          <cell r="L828">
            <v>0.25</v>
          </cell>
        </row>
        <row r="829">
          <cell r="A829" t="str">
            <v>87-10-1535</v>
          </cell>
          <cell r="B829" t="str">
            <v>Juniperus squamata 'Blue Compact'</v>
          </cell>
          <cell r="C829" t="str">
            <v>MP150</v>
          </cell>
          <cell r="D829" t="str">
            <v>Directly</v>
          </cell>
          <cell r="F829">
            <v>0.39999999999999997</v>
          </cell>
          <cell r="G829">
            <v>0.3</v>
          </cell>
          <cell r="H829">
            <v>0.25</v>
          </cell>
          <cell r="J829">
            <v>0.48959999999999992</v>
          </cell>
          <cell r="K829">
            <v>0.36719999999999997</v>
          </cell>
          <cell r="L829">
            <v>0.25</v>
          </cell>
        </row>
        <row r="830">
          <cell r="A830" t="str">
            <v>87-10-1049</v>
          </cell>
          <cell r="B830" t="str">
            <v>Juniperus squamata 'Blue Compact'</v>
          </cell>
          <cell r="C830" t="str">
            <v>MP144</v>
          </cell>
          <cell r="D830" t="str">
            <v>Directly</v>
          </cell>
          <cell r="F830">
            <v>0.39999999999999997</v>
          </cell>
          <cell r="G830">
            <v>0.3</v>
          </cell>
          <cell r="H830">
            <v>0.25</v>
          </cell>
          <cell r="J830">
            <v>0.48959999999999992</v>
          </cell>
          <cell r="K830">
            <v>0.36719999999999997</v>
          </cell>
          <cell r="L830">
            <v>0.25</v>
          </cell>
        </row>
        <row r="831">
          <cell r="A831" t="str">
            <v>87-10-1378</v>
          </cell>
          <cell r="B831" t="str">
            <v>Juniperus squamata 'Blue Star'</v>
          </cell>
          <cell r="C831" t="str">
            <v>MP150</v>
          </cell>
          <cell r="D831" t="str">
            <v>WEEK 26</v>
          </cell>
          <cell r="F831">
            <v>0.59000000000000008</v>
          </cell>
          <cell r="G831">
            <v>0.48</v>
          </cell>
          <cell r="H831">
            <v>0.42</v>
          </cell>
          <cell r="J831">
            <v>0.72216000000000014</v>
          </cell>
          <cell r="K831">
            <v>0.58751999999999993</v>
          </cell>
          <cell r="L831">
            <v>0.42</v>
          </cell>
        </row>
        <row r="832">
          <cell r="A832" t="str">
            <v>87-10-0697</v>
          </cell>
          <cell r="B832" t="str">
            <v>Juniperus squamata 'Blue Swede'</v>
          </cell>
          <cell r="C832" t="str">
            <v>MP144</v>
          </cell>
          <cell r="D832" t="str">
            <v>Directly</v>
          </cell>
          <cell r="F832">
            <v>0.43</v>
          </cell>
          <cell r="G832">
            <v>0.32</v>
          </cell>
          <cell r="H832">
            <v>0.27</v>
          </cell>
          <cell r="J832">
            <v>0.52632000000000001</v>
          </cell>
          <cell r="K832">
            <v>0.39168000000000003</v>
          </cell>
          <cell r="L832">
            <v>0.27</v>
          </cell>
        </row>
        <row r="833">
          <cell r="A833" t="str">
            <v>87-10-1770</v>
          </cell>
          <cell r="B833" t="str">
            <v>Juniperus squamata 'Blue Swede'</v>
          </cell>
          <cell r="C833" t="str">
            <v>MP150</v>
          </cell>
          <cell r="D833" t="str">
            <v>Directly</v>
          </cell>
          <cell r="F833">
            <v>0.43</v>
          </cell>
          <cell r="G833">
            <v>0.32</v>
          </cell>
          <cell r="H833">
            <v>0.27</v>
          </cell>
          <cell r="J833">
            <v>0.52632000000000001</v>
          </cell>
          <cell r="K833">
            <v>0.39168000000000003</v>
          </cell>
          <cell r="L833">
            <v>0.27</v>
          </cell>
        </row>
        <row r="834">
          <cell r="A834" t="str">
            <v>87-10-1768</v>
          </cell>
          <cell r="B834" t="str">
            <v>Juniperus squamata 'Holger'</v>
          </cell>
          <cell r="C834" t="str">
            <v>MP150</v>
          </cell>
          <cell r="D834" t="str">
            <v>Directly</v>
          </cell>
          <cell r="F834">
            <v>0.49</v>
          </cell>
          <cell r="G834">
            <v>0.38</v>
          </cell>
          <cell r="H834">
            <v>0.32</v>
          </cell>
          <cell r="J834">
            <v>0.59975999999999996</v>
          </cell>
          <cell r="K834">
            <v>0.46511999999999998</v>
          </cell>
          <cell r="L834">
            <v>0.32</v>
          </cell>
        </row>
        <row r="835">
          <cell r="A835" t="str">
            <v>87-10-1536</v>
          </cell>
          <cell r="B835" t="str">
            <v>Juniperus squamata 'Meyeri'</v>
          </cell>
          <cell r="C835" t="str">
            <v>MP150</v>
          </cell>
          <cell r="D835" t="str">
            <v>Directly</v>
          </cell>
          <cell r="F835">
            <v>0.44</v>
          </cell>
          <cell r="G835">
            <v>0.34</v>
          </cell>
          <cell r="H835">
            <v>0.28000000000000003</v>
          </cell>
          <cell r="J835">
            <v>0.53856000000000004</v>
          </cell>
          <cell r="K835">
            <v>0.41616000000000003</v>
          </cell>
          <cell r="L835">
            <v>0.28000000000000003</v>
          </cell>
        </row>
        <row r="836">
          <cell r="A836" t="str">
            <v>87-10-0699</v>
          </cell>
          <cell r="B836" t="str">
            <v>Juniperus squamata 'Meyeri'</v>
          </cell>
          <cell r="C836" t="str">
            <v>MP144</v>
          </cell>
          <cell r="D836" t="str">
            <v>Directly</v>
          </cell>
          <cell r="F836">
            <v>0.48</v>
          </cell>
          <cell r="G836">
            <v>0.37</v>
          </cell>
          <cell r="H836">
            <v>0.31</v>
          </cell>
          <cell r="J836">
            <v>0.58751999999999993</v>
          </cell>
          <cell r="K836">
            <v>0.45288</v>
          </cell>
          <cell r="L836">
            <v>0.31</v>
          </cell>
        </row>
        <row r="837">
          <cell r="A837" t="str">
            <v>87-10-1537</v>
          </cell>
          <cell r="B837" t="str">
            <v>Juniperus virg. 'Hetz'</v>
          </cell>
          <cell r="C837" t="str">
            <v>MP150</v>
          </cell>
          <cell r="D837" t="str">
            <v>Directly</v>
          </cell>
          <cell r="F837">
            <v>0.44</v>
          </cell>
          <cell r="G837">
            <v>0.34</v>
          </cell>
          <cell r="H837">
            <v>0.28000000000000003</v>
          </cell>
          <cell r="J837">
            <v>0.53856000000000004</v>
          </cell>
          <cell r="K837">
            <v>0.41616000000000003</v>
          </cell>
          <cell r="L837">
            <v>0.28000000000000003</v>
          </cell>
        </row>
        <row r="838">
          <cell r="A838" t="str">
            <v>87-10-0700</v>
          </cell>
          <cell r="B838" t="str">
            <v>Juniperus virg. 'Hetz'</v>
          </cell>
          <cell r="C838" t="str">
            <v>MP144</v>
          </cell>
          <cell r="D838" t="str">
            <v>Directly</v>
          </cell>
          <cell r="F838">
            <v>0.44</v>
          </cell>
          <cell r="G838">
            <v>0.34</v>
          </cell>
          <cell r="H838">
            <v>0.28000000000000003</v>
          </cell>
          <cell r="J838">
            <v>0.53856000000000004</v>
          </cell>
          <cell r="K838">
            <v>0.41616000000000003</v>
          </cell>
          <cell r="L838">
            <v>0.28000000000000003</v>
          </cell>
        </row>
        <row r="839">
          <cell r="A839" t="str">
            <v>87-10-1538</v>
          </cell>
          <cell r="B839" t="str">
            <v>Microbiota decussata</v>
          </cell>
          <cell r="C839" t="str">
            <v>MP150</v>
          </cell>
          <cell r="D839" t="str">
            <v>Directly</v>
          </cell>
          <cell r="F839">
            <v>0.43</v>
          </cell>
          <cell r="G839">
            <v>0.32</v>
          </cell>
          <cell r="H839">
            <v>0.27</v>
          </cell>
          <cell r="J839">
            <v>0.52632000000000001</v>
          </cell>
          <cell r="K839">
            <v>0.39168000000000003</v>
          </cell>
          <cell r="L839">
            <v>0.27</v>
          </cell>
        </row>
        <row r="840">
          <cell r="A840" t="str">
            <v>87-10-0701</v>
          </cell>
          <cell r="B840" t="str">
            <v>Microbiota decussata</v>
          </cell>
          <cell r="C840" t="str">
            <v>MP144</v>
          </cell>
          <cell r="D840" t="str">
            <v>Directly</v>
          </cell>
          <cell r="F840">
            <v>0.43</v>
          </cell>
          <cell r="G840">
            <v>0.32</v>
          </cell>
          <cell r="H840">
            <v>0.27</v>
          </cell>
          <cell r="J840">
            <v>0.52632000000000001</v>
          </cell>
          <cell r="K840">
            <v>0.39168000000000003</v>
          </cell>
          <cell r="L840">
            <v>0.27</v>
          </cell>
        </row>
        <row r="841">
          <cell r="A841" t="str">
            <v>87-10-1692</v>
          </cell>
          <cell r="B841" t="str">
            <v>Picea abies 'Little Gem'</v>
          </cell>
          <cell r="C841" t="str">
            <v>MP150</v>
          </cell>
          <cell r="D841" t="str">
            <v>Directly</v>
          </cell>
          <cell r="F841">
            <v>0.52</v>
          </cell>
          <cell r="G841">
            <v>0.41</v>
          </cell>
          <cell r="H841">
            <v>0.35</v>
          </cell>
          <cell r="J841">
            <v>0.63648000000000005</v>
          </cell>
          <cell r="K841">
            <v>0.50183999999999995</v>
          </cell>
          <cell r="L841">
            <v>0.35</v>
          </cell>
        </row>
        <row r="842">
          <cell r="A842" t="str">
            <v>87-10-1693</v>
          </cell>
          <cell r="B842" t="str">
            <v>Picea glauca 'Alberta Globe'</v>
          </cell>
          <cell r="C842" t="str">
            <v>MP150</v>
          </cell>
          <cell r="D842" t="str">
            <v>Directly</v>
          </cell>
          <cell r="F842">
            <v>0.52</v>
          </cell>
          <cell r="G842">
            <v>0.41</v>
          </cell>
          <cell r="H842">
            <v>0.35</v>
          </cell>
          <cell r="J842">
            <v>0.63648000000000005</v>
          </cell>
          <cell r="K842">
            <v>0.50183999999999995</v>
          </cell>
          <cell r="L842">
            <v>0.35</v>
          </cell>
        </row>
        <row r="843">
          <cell r="A843" t="str">
            <v>87-10-1379</v>
          </cell>
          <cell r="B843" t="str">
            <v>Picea glauca 'Conica'</v>
          </cell>
          <cell r="C843" t="str">
            <v>MP150</v>
          </cell>
          <cell r="D843" t="str">
            <v>Directly</v>
          </cell>
          <cell r="F843">
            <v>0.52</v>
          </cell>
          <cell r="G843">
            <v>0.41</v>
          </cell>
          <cell r="H843">
            <v>0.35</v>
          </cell>
          <cell r="J843">
            <v>0.63648000000000005</v>
          </cell>
          <cell r="K843">
            <v>0.50183999999999995</v>
          </cell>
          <cell r="L843">
            <v>0.35</v>
          </cell>
        </row>
        <row r="844">
          <cell r="A844" t="str">
            <v>87-10-1641</v>
          </cell>
          <cell r="B844" t="str">
            <v>Picea glauce 'December' PBR</v>
          </cell>
          <cell r="C844" t="str">
            <v>MP150</v>
          </cell>
          <cell r="D844" t="str">
            <v>Directly</v>
          </cell>
          <cell r="F844">
            <v>0.73000000000000009</v>
          </cell>
          <cell r="G844">
            <v>0.62</v>
          </cell>
          <cell r="H844">
            <v>0.56000000000000005</v>
          </cell>
          <cell r="J844">
            <v>0.89352000000000009</v>
          </cell>
          <cell r="K844">
            <v>0.75888</v>
          </cell>
          <cell r="L844">
            <v>0.56000000000000005</v>
          </cell>
        </row>
        <row r="845">
          <cell r="A845" t="str">
            <v>87-10-1192</v>
          </cell>
          <cell r="B845" t="str">
            <v>Taxus b. 'Anna' PBR ®</v>
          </cell>
          <cell r="C845" t="str">
            <v>MP144</v>
          </cell>
          <cell r="D845" t="str">
            <v>Directly</v>
          </cell>
          <cell r="F845">
            <v>1.1500000000000001</v>
          </cell>
          <cell r="G845">
            <v>1.04</v>
          </cell>
          <cell r="H845">
            <v>0.98</v>
          </cell>
          <cell r="J845">
            <v>1.4076000000000002</v>
          </cell>
          <cell r="K845">
            <v>1.2729600000000001</v>
          </cell>
          <cell r="L845">
            <v>0.98</v>
          </cell>
        </row>
        <row r="846">
          <cell r="A846" t="str">
            <v>87-10-0704</v>
          </cell>
          <cell r="B846" t="str">
            <v>Taxus b. 'David'</v>
          </cell>
          <cell r="C846" t="str">
            <v>MP144</v>
          </cell>
          <cell r="D846" t="str">
            <v>Directly</v>
          </cell>
          <cell r="F846">
            <v>0.59000000000000008</v>
          </cell>
          <cell r="G846">
            <v>0.48</v>
          </cell>
          <cell r="H846">
            <v>0.42</v>
          </cell>
          <cell r="J846">
            <v>0.72216000000000014</v>
          </cell>
          <cell r="K846">
            <v>0.58751999999999993</v>
          </cell>
          <cell r="L846">
            <v>0.42</v>
          </cell>
        </row>
        <row r="847">
          <cell r="A847" t="str">
            <v>87-10-0708</v>
          </cell>
          <cell r="B847" t="str">
            <v>Taxus b. 'Fastigiata Aurea'</v>
          </cell>
          <cell r="C847" t="str">
            <v>MP144</v>
          </cell>
          <cell r="D847" t="str">
            <v>Directly</v>
          </cell>
          <cell r="F847">
            <v>0.66</v>
          </cell>
          <cell r="G847">
            <v>0.55000000000000004</v>
          </cell>
          <cell r="H847">
            <v>0.49</v>
          </cell>
          <cell r="J847">
            <v>0.80784</v>
          </cell>
          <cell r="K847">
            <v>0.67320000000000002</v>
          </cell>
          <cell r="L847">
            <v>0.49</v>
          </cell>
        </row>
        <row r="848">
          <cell r="A848" t="str">
            <v>87-10-1193</v>
          </cell>
          <cell r="B848" t="str">
            <v>Taxus b. 'Golden Carol' PBR ®</v>
          </cell>
          <cell r="C848" t="str">
            <v>MP144</v>
          </cell>
          <cell r="D848" t="str">
            <v>Directly</v>
          </cell>
          <cell r="F848">
            <v>1.22</v>
          </cell>
          <cell r="G848">
            <v>1.1100000000000001</v>
          </cell>
          <cell r="H848">
            <v>1.05</v>
          </cell>
          <cell r="J848">
            <v>1.4932799999999999</v>
          </cell>
          <cell r="K848">
            <v>1.3586400000000001</v>
          </cell>
          <cell r="L848">
            <v>1.05</v>
          </cell>
        </row>
        <row r="849">
          <cell r="A849" t="str">
            <v>87-10-1539</v>
          </cell>
          <cell r="B849" t="str">
            <v>Taxus b. 'Luca' PBR ®</v>
          </cell>
          <cell r="C849" t="str">
            <v>MP144</v>
          </cell>
          <cell r="D849" t="str">
            <v>Directly</v>
          </cell>
          <cell r="F849">
            <v>1.22</v>
          </cell>
          <cell r="G849">
            <v>1.1100000000000001</v>
          </cell>
          <cell r="H849">
            <v>1.05</v>
          </cell>
          <cell r="J849">
            <v>1.4932799999999999</v>
          </cell>
          <cell r="K849">
            <v>1.3586400000000001</v>
          </cell>
          <cell r="L849">
            <v>1.05</v>
          </cell>
        </row>
        <row r="850">
          <cell r="A850" t="str">
            <v>87-10-0710</v>
          </cell>
          <cell r="B850" t="str">
            <v>Taxus b. 'Overeynderi'</v>
          </cell>
          <cell r="C850" t="str">
            <v>MP144</v>
          </cell>
          <cell r="D850" t="str">
            <v>Directly</v>
          </cell>
          <cell r="F850">
            <v>0.69000000000000006</v>
          </cell>
          <cell r="G850">
            <v>0.57999999999999996</v>
          </cell>
          <cell r="H850">
            <v>0.52</v>
          </cell>
          <cell r="J850">
            <v>0.84456000000000009</v>
          </cell>
          <cell r="K850">
            <v>0.70992</v>
          </cell>
          <cell r="L850">
            <v>0.52</v>
          </cell>
        </row>
        <row r="851">
          <cell r="A851" t="str">
            <v>87-10-0711</v>
          </cell>
          <cell r="B851" t="str">
            <v>Taxus b. 'Repandens'</v>
          </cell>
          <cell r="C851" t="str">
            <v>MP144</v>
          </cell>
          <cell r="D851" t="str">
            <v>Directly</v>
          </cell>
          <cell r="F851">
            <v>0.66</v>
          </cell>
          <cell r="G851">
            <v>0.55000000000000004</v>
          </cell>
          <cell r="H851">
            <v>0.49</v>
          </cell>
          <cell r="J851">
            <v>0.80784</v>
          </cell>
          <cell r="K851">
            <v>0.67320000000000002</v>
          </cell>
          <cell r="L851">
            <v>0.49</v>
          </cell>
        </row>
        <row r="852">
          <cell r="A852" t="str">
            <v>87-10-1629</v>
          </cell>
          <cell r="B852" t="str">
            <v>Taxus b. 'Rasing Star' Oene  PBR ®</v>
          </cell>
          <cell r="C852" t="str">
            <v>MP144</v>
          </cell>
          <cell r="D852" t="str">
            <v>Directly</v>
          </cell>
          <cell r="F852">
            <v>1.22</v>
          </cell>
          <cell r="G852">
            <v>1.1100000000000001</v>
          </cell>
          <cell r="H852">
            <v>1.05</v>
          </cell>
          <cell r="J852">
            <v>1.4932799999999999</v>
          </cell>
          <cell r="K852">
            <v>1.3586400000000001</v>
          </cell>
          <cell r="L852">
            <v>1.05</v>
          </cell>
        </row>
        <row r="853">
          <cell r="A853" t="str">
            <v>87-10-1540</v>
          </cell>
          <cell r="B853" t="str">
            <v>Taxus b. 'Wintergold'</v>
          </cell>
          <cell r="C853" t="str">
            <v>MP144</v>
          </cell>
          <cell r="D853" t="str">
            <v>Directly</v>
          </cell>
          <cell r="F853">
            <v>0.59000000000000008</v>
          </cell>
          <cell r="G853">
            <v>0.48</v>
          </cell>
          <cell r="H853">
            <v>0.42</v>
          </cell>
          <cell r="J853">
            <v>0.72216000000000014</v>
          </cell>
          <cell r="K853">
            <v>0.58751999999999993</v>
          </cell>
          <cell r="L853">
            <v>0.42</v>
          </cell>
        </row>
        <row r="854">
          <cell r="A854" t="str">
            <v>87-10-1541</v>
          </cell>
          <cell r="B854" t="str">
            <v>Taxus media 'Groenland'</v>
          </cell>
          <cell r="C854" t="str">
            <v>MP144</v>
          </cell>
          <cell r="D854" t="str">
            <v>Directly</v>
          </cell>
          <cell r="F854">
            <v>0.59000000000000008</v>
          </cell>
          <cell r="G854">
            <v>0.48</v>
          </cell>
          <cell r="H854">
            <v>0.42</v>
          </cell>
          <cell r="J854">
            <v>0.72216000000000014</v>
          </cell>
          <cell r="K854">
            <v>0.58751999999999993</v>
          </cell>
          <cell r="L854">
            <v>0.42</v>
          </cell>
        </row>
        <row r="855">
          <cell r="A855" t="str">
            <v>87-10-0718</v>
          </cell>
          <cell r="B855" t="str">
            <v>Taxus media 'Hicksii'</v>
          </cell>
          <cell r="C855" t="str">
            <v>MP144</v>
          </cell>
          <cell r="D855" t="str">
            <v>Directly</v>
          </cell>
          <cell r="F855">
            <v>0.59000000000000008</v>
          </cell>
          <cell r="G855">
            <v>0.48</v>
          </cell>
          <cell r="H855">
            <v>0.42</v>
          </cell>
          <cell r="J855">
            <v>0.72216000000000014</v>
          </cell>
          <cell r="K855">
            <v>0.58751999999999993</v>
          </cell>
          <cell r="L855">
            <v>0.42</v>
          </cell>
        </row>
        <row r="856">
          <cell r="A856" t="str">
            <v>87-10-0719</v>
          </cell>
          <cell r="B856" t="str">
            <v>Taxus media 'Hillii'</v>
          </cell>
          <cell r="C856" t="str">
            <v>MP144</v>
          </cell>
          <cell r="D856" t="str">
            <v>Directly</v>
          </cell>
          <cell r="F856">
            <v>0.59000000000000008</v>
          </cell>
          <cell r="G856">
            <v>0.48</v>
          </cell>
          <cell r="H856">
            <v>0.42</v>
          </cell>
          <cell r="J856">
            <v>0.72216000000000014</v>
          </cell>
          <cell r="K856">
            <v>0.58751999999999993</v>
          </cell>
          <cell r="L856">
            <v>0.42</v>
          </cell>
        </row>
        <row r="857">
          <cell r="A857" t="str">
            <v>87-10-1542</v>
          </cell>
          <cell r="B857" t="str">
            <v>Taxus media 'Kazio' PBR ®</v>
          </cell>
          <cell r="C857" t="str">
            <v>MP144</v>
          </cell>
          <cell r="D857" t="str">
            <v>Directly</v>
          </cell>
          <cell r="F857">
            <v>1.22</v>
          </cell>
          <cell r="G857">
            <v>1.1100000000000001</v>
          </cell>
          <cell r="H857">
            <v>1.05</v>
          </cell>
          <cell r="J857">
            <v>1.4932799999999999</v>
          </cell>
          <cell r="K857">
            <v>1.3586400000000001</v>
          </cell>
          <cell r="L857">
            <v>1.05</v>
          </cell>
        </row>
        <row r="858">
          <cell r="A858" t="str">
            <v>87-10-1630</v>
          </cell>
          <cell r="B858" t="str">
            <v>Taxus media 'Stefania' PBR  ®</v>
          </cell>
          <cell r="C858" t="str">
            <v>MP144</v>
          </cell>
          <cell r="D858" t="str">
            <v>Directly</v>
          </cell>
          <cell r="F858">
            <v>1.22</v>
          </cell>
          <cell r="G858">
            <v>1.1100000000000001</v>
          </cell>
          <cell r="H858">
            <v>1.05</v>
          </cell>
          <cell r="J858">
            <v>1.4932799999999999</v>
          </cell>
          <cell r="K858">
            <v>1.3586400000000001</v>
          </cell>
          <cell r="L858">
            <v>1.05</v>
          </cell>
        </row>
        <row r="859">
          <cell r="A859" t="str">
            <v>87-10-1543</v>
          </cell>
          <cell r="B859" t="str">
            <v>Taxus media 'Tymin' PBR ®</v>
          </cell>
          <cell r="C859" t="str">
            <v>MP144</v>
          </cell>
          <cell r="D859" t="str">
            <v>Directly</v>
          </cell>
          <cell r="F859">
            <v>1.22</v>
          </cell>
          <cell r="G859">
            <v>1.1100000000000001</v>
          </cell>
          <cell r="H859">
            <v>1.05</v>
          </cell>
          <cell r="J859">
            <v>1.4932799999999999</v>
          </cell>
          <cell r="K859">
            <v>1.3586400000000001</v>
          </cell>
          <cell r="L859">
            <v>1.05</v>
          </cell>
        </row>
        <row r="860">
          <cell r="A860" t="str">
            <v>87-10-1544</v>
          </cell>
          <cell r="B860" t="str">
            <v>Thuja occ. 'Anniek' PBR ®</v>
          </cell>
          <cell r="C860" t="str">
            <v>MP150</v>
          </cell>
          <cell r="D860" t="str">
            <v>Directly</v>
          </cell>
          <cell r="F860">
            <v>1.01</v>
          </cell>
          <cell r="G860">
            <v>0.9</v>
          </cell>
          <cell r="H860">
            <v>0.84</v>
          </cell>
          <cell r="J860">
            <v>1.23624</v>
          </cell>
          <cell r="K860">
            <v>1.1016000000000001</v>
          </cell>
          <cell r="L860">
            <v>0.84</v>
          </cell>
        </row>
        <row r="861">
          <cell r="A861" t="str">
            <v>87-10-0720</v>
          </cell>
          <cell r="B861" t="str">
            <v>Thuja occ. 'Anniek' PBR ®</v>
          </cell>
          <cell r="C861" t="str">
            <v>MP144</v>
          </cell>
          <cell r="D861" t="str">
            <v>week 18</v>
          </cell>
          <cell r="F861">
            <v>1.01</v>
          </cell>
          <cell r="G861">
            <v>0.9</v>
          </cell>
          <cell r="H861">
            <v>0.84</v>
          </cell>
          <cell r="J861">
            <v>1.23624</v>
          </cell>
          <cell r="K861">
            <v>1.1016000000000001</v>
          </cell>
          <cell r="L861">
            <v>0.84</v>
          </cell>
        </row>
        <row r="862">
          <cell r="A862" t="str">
            <v>87-10-1468</v>
          </cell>
          <cell r="B862" t="str">
            <v>Thuja occ. 'Amber Glow'</v>
          </cell>
          <cell r="C862" t="str">
            <v>MP150</v>
          </cell>
          <cell r="D862" t="str">
            <v>Directly</v>
          </cell>
          <cell r="F862">
            <v>0.39999999999999997</v>
          </cell>
          <cell r="G862">
            <v>0.3</v>
          </cell>
          <cell r="H862">
            <v>0.25</v>
          </cell>
          <cell r="J862">
            <v>0.48959999999999992</v>
          </cell>
          <cell r="K862">
            <v>0.36719999999999997</v>
          </cell>
          <cell r="L862">
            <v>0.25</v>
          </cell>
        </row>
        <row r="863">
          <cell r="A863" t="str">
            <v>87-10-0722</v>
          </cell>
          <cell r="B863" t="str">
            <v>Thuja occ. 'Brabant'</v>
          </cell>
          <cell r="C863" t="str">
            <v>MP144</v>
          </cell>
          <cell r="D863" t="str">
            <v>Directly</v>
          </cell>
          <cell r="F863">
            <v>0.44</v>
          </cell>
          <cell r="G863">
            <v>0.34</v>
          </cell>
          <cell r="H863">
            <v>0.28000000000000003</v>
          </cell>
          <cell r="J863">
            <v>0.53856000000000004</v>
          </cell>
          <cell r="K863">
            <v>0.41616000000000003</v>
          </cell>
          <cell r="L863">
            <v>0.28000000000000003</v>
          </cell>
        </row>
        <row r="864">
          <cell r="A864" t="str">
            <v>87-10-1775</v>
          </cell>
          <cell r="B864" t="str">
            <v>Thuja occ. 'Brabant'</v>
          </cell>
          <cell r="C864" t="str">
            <v>MP150</v>
          </cell>
          <cell r="D864" t="str">
            <v>Directly</v>
          </cell>
          <cell r="F864">
            <v>0.39999999999999997</v>
          </cell>
          <cell r="G864">
            <v>0.3</v>
          </cell>
          <cell r="H864">
            <v>0.25</v>
          </cell>
          <cell r="J864">
            <v>0.48959999999999992</v>
          </cell>
          <cell r="K864">
            <v>0.36719999999999997</v>
          </cell>
          <cell r="L864">
            <v>0.25</v>
          </cell>
        </row>
        <row r="865">
          <cell r="A865" t="str">
            <v>87-10-1482</v>
          </cell>
          <cell r="B865" t="str">
            <v>Thuja occ. 'Bowlingball'</v>
          </cell>
          <cell r="C865" t="str">
            <v>MP150</v>
          </cell>
          <cell r="D865" t="str">
            <v>Directly</v>
          </cell>
          <cell r="F865">
            <v>0.39999999999999997</v>
          </cell>
          <cell r="G865">
            <v>0.3</v>
          </cell>
          <cell r="H865">
            <v>0.25</v>
          </cell>
          <cell r="J865">
            <v>0.48959999999999992</v>
          </cell>
          <cell r="K865">
            <v>0.36719999999999997</v>
          </cell>
          <cell r="L865">
            <v>0.25</v>
          </cell>
        </row>
        <row r="866">
          <cell r="A866" t="str">
            <v>87-10-1631</v>
          </cell>
          <cell r="B866" t="str">
            <v>Thuja occ. 'Columna'</v>
          </cell>
          <cell r="C866" t="str">
            <v>MP150</v>
          </cell>
          <cell r="D866" t="str">
            <v>Directly</v>
          </cell>
          <cell r="F866">
            <v>0.39999999999999997</v>
          </cell>
          <cell r="G866">
            <v>0.3</v>
          </cell>
          <cell r="H866">
            <v>0.25</v>
          </cell>
          <cell r="J866">
            <v>0.48959999999999992</v>
          </cell>
          <cell r="K866">
            <v>0.36719999999999997</v>
          </cell>
          <cell r="L866">
            <v>0.25</v>
          </cell>
        </row>
        <row r="867">
          <cell r="A867" t="str">
            <v>87-10-0723</v>
          </cell>
          <cell r="B867" t="str">
            <v>Thuja occ. 'Columna'</v>
          </cell>
          <cell r="C867" t="str">
            <v>MP144</v>
          </cell>
          <cell r="D867" t="str">
            <v>Directly</v>
          </cell>
          <cell r="F867">
            <v>0.39999999999999997</v>
          </cell>
          <cell r="G867">
            <v>0.3</v>
          </cell>
          <cell r="H867">
            <v>0.25</v>
          </cell>
          <cell r="J867">
            <v>0.48959999999999992</v>
          </cell>
          <cell r="K867">
            <v>0.36719999999999997</v>
          </cell>
          <cell r="L867">
            <v>0.25</v>
          </cell>
        </row>
        <row r="868">
          <cell r="A868" t="str">
            <v>87-10-1469</v>
          </cell>
          <cell r="B868" t="str">
            <v>Thuja occ. 'Danica'</v>
          </cell>
          <cell r="C868" t="str">
            <v>MP150</v>
          </cell>
          <cell r="D868" t="str">
            <v>Directly</v>
          </cell>
          <cell r="F868">
            <v>0.44</v>
          </cell>
          <cell r="G868">
            <v>0.34</v>
          </cell>
          <cell r="H868">
            <v>0.28000000000000003</v>
          </cell>
          <cell r="J868">
            <v>0.53856000000000004</v>
          </cell>
          <cell r="K868">
            <v>0.41616000000000003</v>
          </cell>
          <cell r="L868">
            <v>0.28000000000000003</v>
          </cell>
        </row>
        <row r="869">
          <cell r="A869" t="str">
            <v>87-10-0724</v>
          </cell>
          <cell r="B869" t="str">
            <v>Thuja occ. 'Danica'</v>
          </cell>
          <cell r="C869" t="str">
            <v>MP144</v>
          </cell>
          <cell r="D869" t="str">
            <v>week 24</v>
          </cell>
          <cell r="F869">
            <v>0.44</v>
          </cell>
          <cell r="G869">
            <v>0.34</v>
          </cell>
          <cell r="H869">
            <v>0.28000000000000003</v>
          </cell>
          <cell r="J869">
            <v>0.53856000000000004</v>
          </cell>
          <cell r="K869">
            <v>0.41616000000000003</v>
          </cell>
          <cell r="L869">
            <v>0.28000000000000003</v>
          </cell>
        </row>
        <row r="870">
          <cell r="A870" t="str">
            <v>87-10-1632</v>
          </cell>
          <cell r="B870" t="str">
            <v>Thuja occ. 'Danica Aurea'</v>
          </cell>
          <cell r="C870" t="str">
            <v>MP150</v>
          </cell>
          <cell r="D870" t="str">
            <v>Directly</v>
          </cell>
          <cell r="F870">
            <v>0.51</v>
          </cell>
          <cell r="G870">
            <v>0.4</v>
          </cell>
          <cell r="H870">
            <v>0.34</v>
          </cell>
          <cell r="J870">
            <v>0.62424000000000002</v>
          </cell>
          <cell r="K870">
            <v>0.48959999999999998</v>
          </cell>
          <cell r="L870">
            <v>0.34</v>
          </cell>
        </row>
        <row r="871">
          <cell r="A871" t="str">
            <v>87-10-1470</v>
          </cell>
          <cell r="B871" t="str">
            <v>Thuja occ 'Dawid' PBR ®</v>
          </cell>
          <cell r="C871" t="str">
            <v>MP150</v>
          </cell>
          <cell r="D871" t="str">
            <v>Directly</v>
          </cell>
          <cell r="F871">
            <v>1.08</v>
          </cell>
          <cell r="G871">
            <v>0.97</v>
          </cell>
          <cell r="H871">
            <v>0.91</v>
          </cell>
          <cell r="J871">
            <v>1.32192</v>
          </cell>
          <cell r="K871">
            <v>1.1872799999999999</v>
          </cell>
          <cell r="L871">
            <v>0.91</v>
          </cell>
        </row>
        <row r="872">
          <cell r="A872" t="str">
            <v>87-10-1471</v>
          </cell>
          <cell r="B872" t="str">
            <v>Thuja occ. 'Dawid Light' PBR ®</v>
          </cell>
          <cell r="C872" t="str">
            <v>MP150</v>
          </cell>
          <cell r="D872" t="str">
            <v>Directly</v>
          </cell>
          <cell r="F872">
            <v>1.08</v>
          </cell>
          <cell r="G872">
            <v>0.97</v>
          </cell>
          <cell r="H872">
            <v>0.91</v>
          </cell>
          <cell r="J872">
            <v>1.32192</v>
          </cell>
          <cell r="K872">
            <v>1.1872799999999999</v>
          </cell>
          <cell r="L872">
            <v>0.91</v>
          </cell>
        </row>
        <row r="873">
          <cell r="A873" t="str">
            <v>87-10-1633</v>
          </cell>
          <cell r="B873" t="str">
            <v>Thuja occ. 'Europe Gold'</v>
          </cell>
          <cell r="C873" t="str">
            <v>MP150</v>
          </cell>
          <cell r="D873" t="str">
            <v>Directly</v>
          </cell>
          <cell r="F873">
            <v>0.39999999999999997</v>
          </cell>
          <cell r="G873">
            <v>0.3</v>
          </cell>
          <cell r="H873">
            <v>0.25</v>
          </cell>
          <cell r="J873">
            <v>0.48959999999999992</v>
          </cell>
          <cell r="K873">
            <v>0.36719999999999997</v>
          </cell>
          <cell r="L873">
            <v>0.25</v>
          </cell>
        </row>
        <row r="874">
          <cell r="A874" t="str">
            <v>87-10-1769</v>
          </cell>
          <cell r="B874" t="str">
            <v>Thuja occ. 'Globosa'</v>
          </cell>
          <cell r="C874" t="str">
            <v>MP150</v>
          </cell>
          <cell r="D874" t="str">
            <v>Directly</v>
          </cell>
          <cell r="F874">
            <v>0.39999999999999997</v>
          </cell>
          <cell r="G874">
            <v>0.3</v>
          </cell>
          <cell r="H874">
            <v>0.25</v>
          </cell>
          <cell r="J874">
            <v>0.48959999999999992</v>
          </cell>
          <cell r="K874">
            <v>0.36719999999999997</v>
          </cell>
          <cell r="L874">
            <v>0.25</v>
          </cell>
        </row>
        <row r="875">
          <cell r="A875" t="str">
            <v>87-10-1694</v>
          </cell>
          <cell r="B875" t="str">
            <v>Thuja occ. 'Fastigiata'</v>
          </cell>
          <cell r="C875" t="str">
            <v>MP150</v>
          </cell>
          <cell r="D875" t="str">
            <v>Directly</v>
          </cell>
          <cell r="F875">
            <v>0.39999999999999997</v>
          </cell>
          <cell r="G875">
            <v>0.3</v>
          </cell>
          <cell r="H875">
            <v>0.25</v>
          </cell>
          <cell r="J875">
            <v>0.48959999999999992</v>
          </cell>
          <cell r="K875">
            <v>0.36719999999999997</v>
          </cell>
          <cell r="L875">
            <v>0.25</v>
          </cell>
        </row>
        <row r="876">
          <cell r="A876" t="str">
            <v>87-10-1545</v>
          </cell>
          <cell r="B876" t="str">
            <v>Thuja occ. 'Golden Anne' PBR ®</v>
          </cell>
          <cell r="C876" t="str">
            <v>MP150</v>
          </cell>
          <cell r="D876" t="str">
            <v>Directly</v>
          </cell>
          <cell r="F876">
            <v>0.94000000000000006</v>
          </cell>
          <cell r="G876">
            <v>0.83</v>
          </cell>
          <cell r="H876">
            <v>0.77</v>
          </cell>
          <cell r="J876">
            <v>1.15056</v>
          </cell>
          <cell r="K876">
            <v>1.0159199999999999</v>
          </cell>
          <cell r="L876">
            <v>0.77</v>
          </cell>
        </row>
        <row r="877">
          <cell r="A877" t="str">
            <v>87-10-0947</v>
          </cell>
          <cell r="B877" t="str">
            <v>Thuja occ. 'Golden Anne' PBR ®</v>
          </cell>
          <cell r="C877" t="str">
            <v>MP144</v>
          </cell>
          <cell r="D877" t="str">
            <v>Directly</v>
          </cell>
          <cell r="F877">
            <v>0.94000000000000006</v>
          </cell>
          <cell r="G877">
            <v>0.83</v>
          </cell>
          <cell r="H877">
            <v>0.77</v>
          </cell>
          <cell r="J877">
            <v>1.15056</v>
          </cell>
          <cell r="K877">
            <v>1.0159199999999999</v>
          </cell>
          <cell r="L877">
            <v>0.77</v>
          </cell>
        </row>
        <row r="878">
          <cell r="A878" t="str">
            <v>87-10-1546</v>
          </cell>
          <cell r="B878" t="str">
            <v>Thuja occ. 'Golden Brabant' PBR ®</v>
          </cell>
          <cell r="C878" t="str">
            <v>MP150</v>
          </cell>
          <cell r="D878" t="str">
            <v>Directly</v>
          </cell>
          <cell r="F878">
            <v>0.94000000000000006</v>
          </cell>
          <cell r="G878">
            <v>0.83</v>
          </cell>
          <cell r="H878">
            <v>0.77</v>
          </cell>
          <cell r="J878">
            <v>1.15056</v>
          </cell>
          <cell r="K878">
            <v>1.0159199999999999</v>
          </cell>
          <cell r="L878">
            <v>0.77</v>
          </cell>
        </row>
        <row r="879">
          <cell r="A879" t="str">
            <v>87-10-0948</v>
          </cell>
          <cell r="B879" t="str">
            <v>Thuja occ. 'Golden Brabant' PBR ®</v>
          </cell>
          <cell r="C879" t="str">
            <v>MP144</v>
          </cell>
          <cell r="D879" t="str">
            <v>Directly</v>
          </cell>
          <cell r="F879">
            <v>0.94000000000000006</v>
          </cell>
          <cell r="G879">
            <v>0.83</v>
          </cell>
          <cell r="H879">
            <v>0.77</v>
          </cell>
          <cell r="J879">
            <v>1.15056</v>
          </cell>
          <cell r="K879">
            <v>1.0159199999999999</v>
          </cell>
          <cell r="L879">
            <v>0.77</v>
          </cell>
        </row>
        <row r="880">
          <cell r="A880" t="str">
            <v>87-10-1547</v>
          </cell>
          <cell r="B880" t="str">
            <v>Thuja occ. 'Golden Globe'</v>
          </cell>
          <cell r="C880" t="str">
            <v>MP150</v>
          </cell>
          <cell r="D880" t="str">
            <v>Directly</v>
          </cell>
          <cell r="F880">
            <v>0.39999999999999997</v>
          </cell>
          <cell r="G880">
            <v>0.3</v>
          </cell>
          <cell r="H880">
            <v>0.25</v>
          </cell>
          <cell r="J880">
            <v>0.48959999999999992</v>
          </cell>
          <cell r="K880">
            <v>0.36719999999999997</v>
          </cell>
          <cell r="L880">
            <v>0.25</v>
          </cell>
        </row>
        <row r="881">
          <cell r="A881" t="str">
            <v>87-10-0728</v>
          </cell>
          <cell r="B881" t="str">
            <v>Thuja occ. 'Golden Globe'</v>
          </cell>
          <cell r="C881" t="str">
            <v>MP144</v>
          </cell>
          <cell r="D881" t="str">
            <v>Directly</v>
          </cell>
          <cell r="F881">
            <v>0.39999999999999997</v>
          </cell>
          <cell r="G881">
            <v>0.3</v>
          </cell>
          <cell r="H881">
            <v>0.25</v>
          </cell>
          <cell r="J881">
            <v>0.48959999999999992</v>
          </cell>
          <cell r="K881">
            <v>0.36719999999999997</v>
          </cell>
          <cell r="L881">
            <v>0.25</v>
          </cell>
        </row>
        <row r="882">
          <cell r="A882" t="str">
            <v>87-10-1548</v>
          </cell>
          <cell r="B882" t="str">
            <v>Thuja occ. 'Golden Tuffet'</v>
          </cell>
          <cell r="C882" t="str">
            <v>MP150</v>
          </cell>
          <cell r="D882" t="str">
            <v>Directly</v>
          </cell>
          <cell r="F882">
            <v>0.39999999999999997</v>
          </cell>
          <cell r="G882">
            <v>0.3</v>
          </cell>
          <cell r="H882">
            <v>0.25</v>
          </cell>
          <cell r="J882">
            <v>0.48959999999999992</v>
          </cell>
          <cell r="K882">
            <v>0.36719999999999997</v>
          </cell>
          <cell r="L882">
            <v>0.25</v>
          </cell>
        </row>
        <row r="883">
          <cell r="A883" t="str">
            <v>87-10-0949</v>
          </cell>
          <cell r="B883" t="str">
            <v>Thuja occ. 'Golden Tuffet'</v>
          </cell>
          <cell r="C883" t="str">
            <v>MP144</v>
          </cell>
          <cell r="D883" t="str">
            <v>Directly</v>
          </cell>
          <cell r="F883">
            <v>0.39999999999999997</v>
          </cell>
          <cell r="G883">
            <v>0.3</v>
          </cell>
          <cell r="H883">
            <v>0.25</v>
          </cell>
          <cell r="J883">
            <v>0.48959999999999992</v>
          </cell>
          <cell r="K883">
            <v>0.36719999999999997</v>
          </cell>
          <cell r="L883">
            <v>0.25</v>
          </cell>
        </row>
        <row r="884">
          <cell r="A884" t="str">
            <v>87-10-1472</v>
          </cell>
          <cell r="B884" t="str">
            <v>Thuja occ. 'Green Egg' PBR ®</v>
          </cell>
          <cell r="C884" t="str">
            <v>MP150</v>
          </cell>
          <cell r="D884" t="str">
            <v>Directly</v>
          </cell>
          <cell r="F884">
            <v>1.01</v>
          </cell>
          <cell r="G884">
            <v>0.9</v>
          </cell>
          <cell r="H884">
            <v>0.84</v>
          </cell>
          <cell r="J884">
            <v>1.23624</v>
          </cell>
          <cell r="K884">
            <v>1.1016000000000001</v>
          </cell>
          <cell r="L884">
            <v>0.84</v>
          </cell>
        </row>
        <row r="885">
          <cell r="A885" t="str">
            <v>87-10-0950</v>
          </cell>
          <cell r="B885" t="str">
            <v>Thuja occ. 'Green Egg' PBR ®</v>
          </cell>
          <cell r="C885" t="str">
            <v>MP144</v>
          </cell>
          <cell r="D885" t="str">
            <v>Directly</v>
          </cell>
          <cell r="F885">
            <v>0.94000000000000006</v>
          </cell>
          <cell r="G885">
            <v>0.83</v>
          </cell>
          <cell r="H885">
            <v>0.77</v>
          </cell>
          <cell r="J885">
            <v>1.15056</v>
          </cell>
          <cell r="K885">
            <v>1.0159199999999999</v>
          </cell>
          <cell r="L885">
            <v>0.77</v>
          </cell>
        </row>
        <row r="886">
          <cell r="A886" t="str">
            <v>87-10-1549</v>
          </cell>
          <cell r="B886" t="str">
            <v>Thuja occ. 'Holmstrup'</v>
          </cell>
          <cell r="C886" t="str">
            <v>MP150</v>
          </cell>
          <cell r="D886" t="str">
            <v>Directly</v>
          </cell>
          <cell r="F886">
            <v>0.39999999999999997</v>
          </cell>
          <cell r="G886">
            <v>0.3</v>
          </cell>
          <cell r="H886">
            <v>0.25</v>
          </cell>
          <cell r="J886">
            <v>0.48959999999999992</v>
          </cell>
          <cell r="K886">
            <v>0.36719999999999997</v>
          </cell>
          <cell r="L886">
            <v>0.25</v>
          </cell>
        </row>
        <row r="887">
          <cell r="A887" t="str">
            <v>87-10-0729</v>
          </cell>
          <cell r="B887" t="str">
            <v>Thuja occ. 'Holmstrup'</v>
          </cell>
          <cell r="C887" t="str">
            <v>MP144</v>
          </cell>
          <cell r="D887" t="str">
            <v>Directly</v>
          </cell>
          <cell r="F887">
            <v>0.44</v>
          </cell>
          <cell r="G887">
            <v>0.34</v>
          </cell>
          <cell r="H887">
            <v>0.28000000000000003</v>
          </cell>
          <cell r="J887">
            <v>0.53856000000000004</v>
          </cell>
          <cell r="K887">
            <v>0.41616000000000003</v>
          </cell>
          <cell r="L887">
            <v>0.28000000000000003</v>
          </cell>
        </row>
        <row r="888">
          <cell r="A888" t="str">
            <v>87-10-1389</v>
          </cell>
          <cell r="B888" t="str">
            <v>Thuja occ. 'Jantar' PBR ®</v>
          </cell>
          <cell r="C888" t="str">
            <v>MP150</v>
          </cell>
          <cell r="D888" t="str">
            <v>Directly</v>
          </cell>
          <cell r="F888">
            <v>1.22</v>
          </cell>
          <cell r="G888">
            <v>1.1100000000000001</v>
          </cell>
          <cell r="H888">
            <v>1.05</v>
          </cell>
          <cell r="J888">
            <v>1.4932799999999999</v>
          </cell>
          <cell r="K888">
            <v>1.3586400000000001</v>
          </cell>
          <cell r="L888">
            <v>1.05</v>
          </cell>
        </row>
        <row r="889">
          <cell r="A889" t="str">
            <v>87-10-0730</v>
          </cell>
          <cell r="B889" t="str">
            <v>Thuja occ. 'Jantar' PBR ®</v>
          </cell>
          <cell r="C889" t="str">
            <v>MP144</v>
          </cell>
          <cell r="D889" t="str">
            <v>Directly</v>
          </cell>
          <cell r="F889">
            <v>1.18</v>
          </cell>
          <cell r="G889">
            <v>1.07</v>
          </cell>
          <cell r="H889">
            <v>1.01</v>
          </cell>
          <cell r="J889">
            <v>1.44432</v>
          </cell>
          <cell r="K889">
            <v>1.30968</v>
          </cell>
          <cell r="L889">
            <v>1.01</v>
          </cell>
        </row>
        <row r="890">
          <cell r="A890" t="str">
            <v>87-10-1390</v>
          </cell>
          <cell r="B890" t="str">
            <v>Thuja occ. 'Joska'</v>
          </cell>
          <cell r="C890" t="str">
            <v>MP150</v>
          </cell>
          <cell r="D890" t="str">
            <v>Directly</v>
          </cell>
          <cell r="F890">
            <v>0.44</v>
          </cell>
          <cell r="G890">
            <v>0.34</v>
          </cell>
          <cell r="H890">
            <v>0.28000000000000003</v>
          </cell>
          <cell r="J890">
            <v>0.53856000000000004</v>
          </cell>
          <cell r="K890">
            <v>0.41616000000000003</v>
          </cell>
          <cell r="L890">
            <v>0.28000000000000003</v>
          </cell>
        </row>
        <row r="891">
          <cell r="A891" t="str">
            <v>87-10-1391</v>
          </cell>
          <cell r="B891" t="str">
            <v>Thuja occ. 'Little Champion'</v>
          </cell>
          <cell r="C891" t="str">
            <v>MP150</v>
          </cell>
          <cell r="D891" t="str">
            <v>Directly</v>
          </cell>
          <cell r="F891">
            <v>0.39999999999999997</v>
          </cell>
          <cell r="G891">
            <v>0.3</v>
          </cell>
          <cell r="H891">
            <v>0.25</v>
          </cell>
          <cell r="J891">
            <v>0.48959999999999992</v>
          </cell>
          <cell r="K891">
            <v>0.36719999999999997</v>
          </cell>
          <cell r="L891">
            <v>0.25</v>
          </cell>
        </row>
        <row r="892">
          <cell r="A892" t="str">
            <v>87-10-0732</v>
          </cell>
          <cell r="B892" t="str">
            <v>Thuja occ. 'Little Champion'</v>
          </cell>
          <cell r="C892" t="str">
            <v>MP144</v>
          </cell>
          <cell r="D892" t="str">
            <v>week 26</v>
          </cell>
          <cell r="F892">
            <v>0.39999999999999997</v>
          </cell>
          <cell r="G892">
            <v>0.3</v>
          </cell>
          <cell r="H892">
            <v>0.25</v>
          </cell>
          <cell r="J892">
            <v>0.48959999999999992</v>
          </cell>
          <cell r="K892">
            <v>0.36719999999999997</v>
          </cell>
          <cell r="L892">
            <v>0.25</v>
          </cell>
        </row>
        <row r="893">
          <cell r="A893" t="str">
            <v>87-10-1392</v>
          </cell>
          <cell r="B893" t="str">
            <v>Thuja occ. 'Little Giant'</v>
          </cell>
          <cell r="C893" t="str">
            <v>MP150</v>
          </cell>
          <cell r="D893" t="str">
            <v>Directly</v>
          </cell>
          <cell r="F893">
            <v>0.39999999999999997</v>
          </cell>
          <cell r="G893">
            <v>0.3</v>
          </cell>
          <cell r="H893">
            <v>0.25</v>
          </cell>
          <cell r="J893">
            <v>0.48959999999999992</v>
          </cell>
          <cell r="K893">
            <v>0.36719999999999997</v>
          </cell>
          <cell r="L893">
            <v>0.25</v>
          </cell>
        </row>
        <row r="894">
          <cell r="A894" t="str">
            <v>87-10-0733</v>
          </cell>
          <cell r="B894" t="str">
            <v>Thuja occ. 'Little Giant'</v>
          </cell>
          <cell r="C894" t="str">
            <v>MP144</v>
          </cell>
          <cell r="D894" t="str">
            <v>week 26</v>
          </cell>
          <cell r="F894">
            <v>0.39999999999999997</v>
          </cell>
          <cell r="G894">
            <v>0.3</v>
          </cell>
          <cell r="H894">
            <v>0.25</v>
          </cell>
          <cell r="J894">
            <v>0.48959999999999992</v>
          </cell>
          <cell r="K894">
            <v>0.36719999999999997</v>
          </cell>
          <cell r="L894">
            <v>0.25</v>
          </cell>
        </row>
        <row r="895">
          <cell r="A895" t="str">
            <v>87-10-1393</v>
          </cell>
          <cell r="B895" t="str">
            <v>Thuja occ. 'Malonyana'</v>
          </cell>
          <cell r="C895" t="str">
            <v>MP150</v>
          </cell>
          <cell r="D895" t="str">
            <v>Directly</v>
          </cell>
          <cell r="F895">
            <v>0.44</v>
          </cell>
          <cell r="G895">
            <v>0.34</v>
          </cell>
          <cell r="H895">
            <v>0.28000000000000003</v>
          </cell>
          <cell r="J895">
            <v>0.53856000000000004</v>
          </cell>
          <cell r="K895">
            <v>0.41616000000000003</v>
          </cell>
          <cell r="L895">
            <v>0.28000000000000003</v>
          </cell>
        </row>
        <row r="896">
          <cell r="A896" t="str">
            <v>87-10-0951</v>
          </cell>
          <cell r="B896" t="str">
            <v>Thuja occ. 'Malonyana'</v>
          </cell>
          <cell r="C896" t="str">
            <v>MP144</v>
          </cell>
          <cell r="D896" t="str">
            <v>Directly</v>
          </cell>
          <cell r="F896">
            <v>0.44</v>
          </cell>
          <cell r="G896">
            <v>0.34</v>
          </cell>
          <cell r="H896">
            <v>0.28000000000000003</v>
          </cell>
          <cell r="J896">
            <v>0.53856000000000004</v>
          </cell>
          <cell r="K896">
            <v>0.41616000000000003</v>
          </cell>
          <cell r="L896">
            <v>0.28000000000000003</v>
          </cell>
        </row>
        <row r="897">
          <cell r="A897" t="str">
            <v>87-10-1394</v>
          </cell>
          <cell r="B897" t="str">
            <v>Thuja occ. 'Malonyana Aurea'</v>
          </cell>
          <cell r="C897" t="str">
            <v>MP150</v>
          </cell>
          <cell r="D897" t="str">
            <v>Directly</v>
          </cell>
          <cell r="F897">
            <v>0.44</v>
          </cell>
          <cell r="G897">
            <v>0.34</v>
          </cell>
          <cell r="H897">
            <v>0.28000000000000003</v>
          </cell>
          <cell r="J897">
            <v>0.53856000000000004</v>
          </cell>
          <cell r="K897">
            <v>0.41616000000000003</v>
          </cell>
          <cell r="L897">
            <v>0.28000000000000003</v>
          </cell>
        </row>
        <row r="898">
          <cell r="A898" t="str">
            <v>87-10-0734</v>
          </cell>
          <cell r="B898" t="str">
            <v>Thuja occ. 'Malonyana Aurea'</v>
          </cell>
          <cell r="C898" t="str">
            <v>MP144</v>
          </cell>
          <cell r="D898" t="str">
            <v>Directly</v>
          </cell>
          <cell r="F898">
            <v>0.43</v>
          </cell>
          <cell r="G898">
            <v>0.32</v>
          </cell>
          <cell r="H898">
            <v>0.27</v>
          </cell>
          <cell r="J898">
            <v>0.52632000000000001</v>
          </cell>
          <cell r="K898">
            <v>0.39168000000000003</v>
          </cell>
          <cell r="L898">
            <v>0.27</v>
          </cell>
        </row>
        <row r="899">
          <cell r="A899" t="str">
            <v>87-10-1395</v>
          </cell>
          <cell r="B899" t="str">
            <v>Thuja occ. 'Maria' PBR ®</v>
          </cell>
          <cell r="C899" t="str">
            <v>MP150</v>
          </cell>
          <cell r="D899" t="str">
            <v>Directly</v>
          </cell>
          <cell r="F899">
            <v>1.1500000000000001</v>
          </cell>
          <cell r="G899">
            <v>1.04</v>
          </cell>
          <cell r="H899">
            <v>0.98</v>
          </cell>
          <cell r="J899">
            <v>1.4076000000000002</v>
          </cell>
          <cell r="K899">
            <v>1.2729600000000001</v>
          </cell>
          <cell r="L899">
            <v>0.98</v>
          </cell>
        </row>
        <row r="900">
          <cell r="A900" t="str">
            <v>87-10-0952</v>
          </cell>
          <cell r="B900" t="str">
            <v>Thuja occ. 'Maria' PBR ®</v>
          </cell>
          <cell r="C900" t="str">
            <v>MP144</v>
          </cell>
          <cell r="D900" t="str">
            <v>Directly</v>
          </cell>
          <cell r="F900">
            <v>1.1500000000000001</v>
          </cell>
          <cell r="G900">
            <v>1.04</v>
          </cell>
          <cell r="H900">
            <v>0.98</v>
          </cell>
          <cell r="J900">
            <v>1.4076000000000002</v>
          </cell>
          <cell r="K900">
            <v>1.2729600000000001</v>
          </cell>
          <cell r="L900">
            <v>0.98</v>
          </cell>
        </row>
        <row r="901">
          <cell r="A901" t="str">
            <v>87-10-1396</v>
          </cell>
          <cell r="B901" t="str">
            <v>Thuja occ. 'Mirjam'  PBR ®</v>
          </cell>
          <cell r="C901" t="str">
            <v>MP150</v>
          </cell>
          <cell r="D901" t="str">
            <v>Directly</v>
          </cell>
          <cell r="F901">
            <v>1.08</v>
          </cell>
          <cell r="G901">
            <v>0.97</v>
          </cell>
          <cell r="H901">
            <v>0.91</v>
          </cell>
          <cell r="J901">
            <v>1.32192</v>
          </cell>
          <cell r="K901">
            <v>1.1872799999999999</v>
          </cell>
          <cell r="L901">
            <v>0.91</v>
          </cell>
        </row>
        <row r="902">
          <cell r="A902" t="str">
            <v>87-10-0735</v>
          </cell>
          <cell r="B902" t="str">
            <v>Thuja occ. 'Mirjam'  PBR ®</v>
          </cell>
          <cell r="C902" t="str">
            <v>MP144</v>
          </cell>
          <cell r="D902" t="str">
            <v>Directly</v>
          </cell>
          <cell r="F902">
            <v>1.08</v>
          </cell>
          <cell r="G902">
            <v>0.97</v>
          </cell>
          <cell r="H902">
            <v>0.91</v>
          </cell>
          <cell r="J902">
            <v>1.32192</v>
          </cell>
          <cell r="K902">
            <v>1.1872799999999999</v>
          </cell>
          <cell r="L902">
            <v>0.91</v>
          </cell>
        </row>
        <row r="903">
          <cell r="A903" t="str">
            <v>87-10-1634</v>
          </cell>
          <cell r="B903" t="str">
            <v>Thuja occ. 'Pyramidalis Compacta'</v>
          </cell>
          <cell r="C903" t="str">
            <v>MP150</v>
          </cell>
          <cell r="D903" t="str">
            <v>Directly</v>
          </cell>
          <cell r="F903">
            <v>0.39999999999999997</v>
          </cell>
          <cell r="G903">
            <v>0.3</v>
          </cell>
          <cell r="H903">
            <v>0.25</v>
          </cell>
          <cell r="J903">
            <v>0.48959999999999992</v>
          </cell>
          <cell r="K903">
            <v>0.36719999999999997</v>
          </cell>
          <cell r="L903">
            <v>0.25</v>
          </cell>
        </row>
        <row r="904">
          <cell r="A904" t="str">
            <v>87-10-1397</v>
          </cell>
          <cell r="B904" t="str">
            <v>Thuja occ. 'Rheingold'</v>
          </cell>
          <cell r="C904" t="str">
            <v>MP150</v>
          </cell>
          <cell r="D904" t="str">
            <v>Directly</v>
          </cell>
          <cell r="F904">
            <v>0.39999999999999997</v>
          </cell>
          <cell r="G904">
            <v>0.3</v>
          </cell>
          <cell r="H904">
            <v>0.25</v>
          </cell>
          <cell r="J904">
            <v>0.48959999999999992</v>
          </cell>
          <cell r="K904">
            <v>0.36719999999999997</v>
          </cell>
          <cell r="L904">
            <v>0.25</v>
          </cell>
        </row>
        <row r="905">
          <cell r="A905" t="str">
            <v>87-10-0736</v>
          </cell>
          <cell r="B905" t="str">
            <v>Thuja occ. 'Rheingold'</v>
          </cell>
          <cell r="C905" t="str">
            <v>MP144</v>
          </cell>
          <cell r="D905" t="str">
            <v>Directly</v>
          </cell>
          <cell r="F905">
            <v>0.39999999999999997</v>
          </cell>
          <cell r="G905">
            <v>0.3</v>
          </cell>
          <cell r="H905">
            <v>0.25</v>
          </cell>
          <cell r="J905">
            <v>0.48959999999999992</v>
          </cell>
          <cell r="K905">
            <v>0.36719999999999997</v>
          </cell>
          <cell r="L905">
            <v>0.25</v>
          </cell>
        </row>
        <row r="906">
          <cell r="A906" t="str">
            <v>87-10-1398</v>
          </cell>
          <cell r="B906" t="str">
            <v>Thuja occ. 'Salland'</v>
          </cell>
          <cell r="C906" t="str">
            <v>MP150</v>
          </cell>
          <cell r="D906" t="str">
            <v>Directly</v>
          </cell>
          <cell r="F906">
            <v>0.39999999999999997</v>
          </cell>
          <cell r="G906">
            <v>0.3</v>
          </cell>
          <cell r="H906">
            <v>0.25</v>
          </cell>
          <cell r="J906">
            <v>0.48959999999999992</v>
          </cell>
          <cell r="K906">
            <v>0.36719999999999997</v>
          </cell>
          <cell r="L906">
            <v>0.25</v>
          </cell>
        </row>
        <row r="907">
          <cell r="A907" t="str">
            <v>87-10-0953</v>
          </cell>
          <cell r="B907" t="str">
            <v>Thuja occ. 'Salland'</v>
          </cell>
          <cell r="C907" t="str">
            <v>MP144</v>
          </cell>
          <cell r="D907" t="str">
            <v>Directly</v>
          </cell>
          <cell r="F907">
            <v>0.39999999999999997</v>
          </cell>
          <cell r="G907">
            <v>0.3</v>
          </cell>
          <cell r="H907">
            <v>0.25</v>
          </cell>
          <cell r="J907">
            <v>0.48959999999999992</v>
          </cell>
          <cell r="K907">
            <v>0.36719999999999997</v>
          </cell>
          <cell r="L907">
            <v>0.25</v>
          </cell>
        </row>
        <row r="908">
          <cell r="A908" t="str">
            <v>87-10-1399</v>
          </cell>
          <cell r="B908" t="str">
            <v>Thuja occ. 'Selena'</v>
          </cell>
          <cell r="C908" t="str">
            <v>MP150</v>
          </cell>
          <cell r="D908" t="str">
            <v>Directly</v>
          </cell>
          <cell r="F908">
            <v>0.44</v>
          </cell>
          <cell r="G908">
            <v>0.34</v>
          </cell>
          <cell r="H908">
            <v>0.28000000000000003</v>
          </cell>
          <cell r="J908">
            <v>0.53856000000000004</v>
          </cell>
          <cell r="K908">
            <v>0.41616000000000003</v>
          </cell>
          <cell r="L908">
            <v>0.28000000000000003</v>
          </cell>
        </row>
        <row r="909">
          <cell r="A909" t="str">
            <v>87-10-1218</v>
          </cell>
          <cell r="B909" t="str">
            <v>Thuja occ. 'Selena'</v>
          </cell>
          <cell r="C909" t="str">
            <v>MP144</v>
          </cell>
          <cell r="D909" t="str">
            <v>Directly</v>
          </cell>
          <cell r="F909">
            <v>0.44</v>
          </cell>
          <cell r="G909">
            <v>0.34</v>
          </cell>
          <cell r="H909">
            <v>0.28000000000000003</v>
          </cell>
          <cell r="J909">
            <v>0.53856000000000004</v>
          </cell>
          <cell r="K909">
            <v>0.41616000000000003</v>
          </cell>
          <cell r="L909">
            <v>0.28000000000000003</v>
          </cell>
        </row>
        <row r="910">
          <cell r="A910" t="str">
            <v>87-10-1551</v>
          </cell>
          <cell r="B910" t="str">
            <v>Thuja occ. 'Smaragd'</v>
          </cell>
          <cell r="C910" t="str">
            <v>MP150</v>
          </cell>
          <cell r="D910" t="str">
            <v>Directly</v>
          </cell>
          <cell r="F910">
            <v>0.39999999999999997</v>
          </cell>
          <cell r="G910">
            <v>0.3</v>
          </cell>
          <cell r="H910">
            <v>0.25</v>
          </cell>
          <cell r="J910">
            <v>0.48959999999999992</v>
          </cell>
          <cell r="K910">
            <v>0.36719999999999997</v>
          </cell>
          <cell r="L910">
            <v>0.25</v>
          </cell>
        </row>
        <row r="911">
          <cell r="A911" t="str">
            <v>87-10-0737</v>
          </cell>
          <cell r="B911" t="str">
            <v>Thuja occ. 'Smaragd'</v>
          </cell>
          <cell r="C911" t="str">
            <v>MP144</v>
          </cell>
          <cell r="D911" t="str">
            <v>Directly</v>
          </cell>
          <cell r="F911">
            <v>0.39999999999999997</v>
          </cell>
          <cell r="G911">
            <v>0.3</v>
          </cell>
          <cell r="H911">
            <v>0.25</v>
          </cell>
          <cell r="J911">
            <v>0.48959999999999992</v>
          </cell>
          <cell r="K911">
            <v>0.36719999999999997</v>
          </cell>
          <cell r="L911">
            <v>0.25</v>
          </cell>
        </row>
        <row r="912">
          <cell r="A912" t="str">
            <v>87-10-1552</v>
          </cell>
          <cell r="B912" t="str">
            <v>Thuja occ. 'Stolwijk'</v>
          </cell>
          <cell r="C912" t="str">
            <v>MP150</v>
          </cell>
          <cell r="D912" t="str">
            <v>Directly</v>
          </cell>
          <cell r="F912">
            <v>0.39999999999999997</v>
          </cell>
          <cell r="G912">
            <v>0.3</v>
          </cell>
          <cell r="H912">
            <v>0.25</v>
          </cell>
          <cell r="J912">
            <v>0.48959999999999992</v>
          </cell>
          <cell r="K912">
            <v>0.36719999999999997</v>
          </cell>
          <cell r="L912">
            <v>0.25</v>
          </cell>
        </row>
        <row r="913">
          <cell r="A913" t="str">
            <v>87-10-0738</v>
          </cell>
          <cell r="B913" t="str">
            <v>Thuja occ. 'Stolwijk'</v>
          </cell>
          <cell r="C913" t="str">
            <v>MP144</v>
          </cell>
          <cell r="D913" t="str">
            <v>Directly</v>
          </cell>
          <cell r="F913">
            <v>0.44</v>
          </cell>
          <cell r="G913">
            <v>0.34</v>
          </cell>
          <cell r="H913">
            <v>0.28000000000000003</v>
          </cell>
          <cell r="J913">
            <v>0.53856000000000004</v>
          </cell>
          <cell r="K913">
            <v>0.41616000000000003</v>
          </cell>
          <cell r="L913">
            <v>0.28000000000000003</v>
          </cell>
        </row>
        <row r="914">
          <cell r="A914" t="str">
            <v>87-10-1553</v>
          </cell>
          <cell r="B914" t="str">
            <v>Thuja occ. 'Sunkist'</v>
          </cell>
          <cell r="C914" t="str">
            <v>MP150</v>
          </cell>
          <cell r="D914" t="str">
            <v>Directly</v>
          </cell>
          <cell r="F914">
            <v>0.39999999999999997</v>
          </cell>
          <cell r="G914">
            <v>0.3</v>
          </cell>
          <cell r="H914">
            <v>0.25</v>
          </cell>
          <cell r="J914">
            <v>0.48959999999999992</v>
          </cell>
          <cell r="K914">
            <v>0.36719999999999997</v>
          </cell>
          <cell r="L914">
            <v>0.25</v>
          </cell>
        </row>
        <row r="915">
          <cell r="A915" t="str">
            <v>87-10-0739</v>
          </cell>
          <cell r="B915" t="str">
            <v>Thuja occ. 'Sunkist'</v>
          </cell>
          <cell r="C915" t="str">
            <v>MP144</v>
          </cell>
          <cell r="D915" t="str">
            <v>Directly</v>
          </cell>
          <cell r="F915">
            <v>0.39999999999999997</v>
          </cell>
          <cell r="G915">
            <v>0.3</v>
          </cell>
          <cell r="H915">
            <v>0.25</v>
          </cell>
          <cell r="J915">
            <v>0.48959999999999992</v>
          </cell>
          <cell r="K915">
            <v>0.36719999999999997</v>
          </cell>
          <cell r="L915">
            <v>0.25</v>
          </cell>
        </row>
        <row r="916">
          <cell r="A916" t="str">
            <v>87-10-1400</v>
          </cell>
          <cell r="B916" t="str">
            <v>Thuja occ. 'Teddy'</v>
          </cell>
          <cell r="C916" t="str">
            <v>MP150</v>
          </cell>
          <cell r="D916" t="str">
            <v>WEEK 18</v>
          </cell>
          <cell r="F916">
            <v>0.39999999999999997</v>
          </cell>
          <cell r="G916">
            <v>0.3</v>
          </cell>
          <cell r="H916">
            <v>0.25</v>
          </cell>
          <cell r="J916">
            <v>0.48959999999999992</v>
          </cell>
          <cell r="K916">
            <v>0.36719999999999997</v>
          </cell>
          <cell r="L916">
            <v>0.25</v>
          </cell>
        </row>
        <row r="917">
          <cell r="A917" t="str">
            <v>87-10-0740</v>
          </cell>
          <cell r="B917" t="str">
            <v>Thuja occ. 'Teddy'</v>
          </cell>
          <cell r="C917" t="str">
            <v>MP144</v>
          </cell>
          <cell r="D917" t="str">
            <v>WEEK 18</v>
          </cell>
          <cell r="F917">
            <v>0.39999999999999997</v>
          </cell>
          <cell r="G917">
            <v>0.3</v>
          </cell>
          <cell r="H917">
            <v>0.25</v>
          </cell>
          <cell r="J917">
            <v>0.48959999999999992</v>
          </cell>
          <cell r="K917">
            <v>0.36719999999999997</v>
          </cell>
          <cell r="L917">
            <v>0.25</v>
          </cell>
        </row>
        <row r="918">
          <cell r="A918" t="str">
            <v>87-10-1554</v>
          </cell>
          <cell r="B918" t="str">
            <v>Thuja occ. 'Tiny Tim'</v>
          </cell>
          <cell r="C918" t="str">
            <v>MP150</v>
          </cell>
          <cell r="D918" t="str">
            <v>Directly</v>
          </cell>
          <cell r="F918">
            <v>0.39999999999999997</v>
          </cell>
          <cell r="G918">
            <v>0.3</v>
          </cell>
          <cell r="H918">
            <v>0.25</v>
          </cell>
          <cell r="J918">
            <v>0.48959999999999992</v>
          </cell>
          <cell r="K918">
            <v>0.36719999999999997</v>
          </cell>
          <cell r="L918">
            <v>0.25</v>
          </cell>
        </row>
        <row r="919">
          <cell r="A919" t="str">
            <v>87-10-0741</v>
          </cell>
          <cell r="B919" t="str">
            <v>Thuja occ. 'Tiny Tim'</v>
          </cell>
          <cell r="C919" t="str">
            <v>MP144</v>
          </cell>
          <cell r="D919" t="str">
            <v>week 26</v>
          </cell>
          <cell r="F919">
            <v>0.39999999999999997</v>
          </cell>
          <cell r="G919">
            <v>0.3</v>
          </cell>
          <cell r="H919">
            <v>0.25</v>
          </cell>
          <cell r="J919">
            <v>0.48959999999999992</v>
          </cell>
          <cell r="K919">
            <v>0.36719999999999997</v>
          </cell>
          <cell r="L919">
            <v>0.25</v>
          </cell>
        </row>
        <row r="920">
          <cell r="A920" t="str">
            <v>87-10-1555</v>
          </cell>
          <cell r="B920" t="str">
            <v>Thuja occ. 'Waterfield'</v>
          </cell>
          <cell r="C920" t="str">
            <v>MP150</v>
          </cell>
          <cell r="D920" t="str">
            <v>Directly</v>
          </cell>
          <cell r="F920">
            <v>0.39999999999999997</v>
          </cell>
          <cell r="G920">
            <v>0.3</v>
          </cell>
          <cell r="H920">
            <v>0.25</v>
          </cell>
          <cell r="J920">
            <v>0.48959999999999992</v>
          </cell>
          <cell r="K920">
            <v>0.36719999999999997</v>
          </cell>
          <cell r="L920">
            <v>0.25</v>
          </cell>
        </row>
        <row r="921">
          <cell r="A921" t="str">
            <v>87-10-0954</v>
          </cell>
          <cell r="B921" t="str">
            <v>Thuja occ. 'Waterfield'</v>
          </cell>
          <cell r="C921" t="str">
            <v>MP144</v>
          </cell>
          <cell r="D921" t="str">
            <v>Directly</v>
          </cell>
          <cell r="F921">
            <v>0.39999999999999997</v>
          </cell>
          <cell r="G921">
            <v>0.3</v>
          </cell>
          <cell r="H921">
            <v>0.25</v>
          </cell>
          <cell r="J921">
            <v>0.48959999999999992</v>
          </cell>
          <cell r="K921">
            <v>0.36719999999999997</v>
          </cell>
          <cell r="L921">
            <v>0.25</v>
          </cell>
        </row>
        <row r="922">
          <cell r="A922" t="str">
            <v>87-10-1124</v>
          </cell>
          <cell r="B922" t="str">
            <v>Thuja occ. 'Woodwardii'</v>
          </cell>
          <cell r="C922" t="str">
            <v>MP150</v>
          </cell>
          <cell r="D922" t="str">
            <v>Directly</v>
          </cell>
          <cell r="F922">
            <v>0.39999999999999997</v>
          </cell>
          <cell r="G922">
            <v>0.3</v>
          </cell>
          <cell r="H922">
            <v>0.25</v>
          </cell>
          <cell r="J922">
            <v>0.48959999999999992</v>
          </cell>
          <cell r="K922">
            <v>0.36719999999999997</v>
          </cell>
          <cell r="L922">
            <v>0.25</v>
          </cell>
        </row>
        <row r="923">
          <cell r="A923" t="str">
            <v>87-10-1380</v>
          </cell>
          <cell r="B923" t="str">
            <v>Thuja occ. 'Woodwardii'</v>
          </cell>
          <cell r="C923" t="str">
            <v>MP144</v>
          </cell>
          <cell r="D923" t="str">
            <v>week 26</v>
          </cell>
          <cell r="F923">
            <v>0.39999999999999997</v>
          </cell>
          <cell r="G923">
            <v>0.3</v>
          </cell>
          <cell r="H923">
            <v>0.25</v>
          </cell>
          <cell r="J923">
            <v>0.48959999999999992</v>
          </cell>
          <cell r="K923">
            <v>0.36719999999999997</v>
          </cell>
          <cell r="L923">
            <v>0.25</v>
          </cell>
        </row>
        <row r="924">
          <cell r="A924" t="str">
            <v>87-10-1556</v>
          </cell>
          <cell r="B924" t="str">
            <v>Thuja occ. 'Yellow Ribbon'</v>
          </cell>
          <cell r="C924" t="str">
            <v>MP150</v>
          </cell>
          <cell r="D924" t="str">
            <v>Directly</v>
          </cell>
          <cell r="F924">
            <v>0.39999999999999997</v>
          </cell>
          <cell r="G924">
            <v>0.3</v>
          </cell>
          <cell r="H924">
            <v>0.25</v>
          </cell>
          <cell r="J924">
            <v>0.48959999999999992</v>
          </cell>
          <cell r="K924">
            <v>0.36719999999999997</v>
          </cell>
          <cell r="L924">
            <v>0.25</v>
          </cell>
        </row>
        <row r="925">
          <cell r="A925" t="str">
            <v>87-10-0742</v>
          </cell>
          <cell r="B925" t="str">
            <v>Thuja occ. 'Yellow Ribbon'</v>
          </cell>
          <cell r="C925" t="str">
            <v>MP144</v>
          </cell>
          <cell r="D925" t="str">
            <v>Directly</v>
          </cell>
          <cell r="F925">
            <v>0.44</v>
          </cell>
          <cell r="G925">
            <v>0.34</v>
          </cell>
          <cell r="H925">
            <v>0.28000000000000003</v>
          </cell>
          <cell r="J925">
            <v>0.53856000000000004</v>
          </cell>
          <cell r="K925">
            <v>0.41616000000000003</v>
          </cell>
          <cell r="L925">
            <v>0.28000000000000003</v>
          </cell>
        </row>
        <row r="926">
          <cell r="A926" t="str">
            <v>87-10-1381</v>
          </cell>
          <cell r="B926" t="str">
            <v>Thuja orient. 'Aurea Nana'</v>
          </cell>
          <cell r="C926" t="str">
            <v>MP150</v>
          </cell>
          <cell r="D926" t="str">
            <v>Directly</v>
          </cell>
          <cell r="F926">
            <v>0.66</v>
          </cell>
          <cell r="G926">
            <v>0.55000000000000004</v>
          </cell>
          <cell r="H926">
            <v>0.49</v>
          </cell>
          <cell r="J926">
            <v>0.80784</v>
          </cell>
          <cell r="K926">
            <v>0.67320000000000002</v>
          </cell>
          <cell r="L926">
            <v>0.49</v>
          </cell>
        </row>
        <row r="927">
          <cell r="A927" t="str">
            <v>87-10-1382</v>
          </cell>
          <cell r="B927" t="str">
            <v>Thuja orient. 'Elegantissima'</v>
          </cell>
          <cell r="C927" t="str">
            <v>MP150</v>
          </cell>
          <cell r="D927" t="str">
            <v>Directly</v>
          </cell>
          <cell r="F927">
            <v>0.59000000000000008</v>
          </cell>
          <cell r="G927">
            <v>0.48</v>
          </cell>
          <cell r="H927">
            <v>0.42</v>
          </cell>
          <cell r="J927">
            <v>0.72216000000000014</v>
          </cell>
          <cell r="K927">
            <v>0.58751999999999993</v>
          </cell>
          <cell r="L927">
            <v>0.42</v>
          </cell>
        </row>
        <row r="928">
          <cell r="A928" t="str">
            <v>87-10-1196</v>
          </cell>
          <cell r="B928" t="str">
            <v>Thuja orient. 'Morgan'</v>
          </cell>
          <cell r="C928" t="str">
            <v>MP150</v>
          </cell>
          <cell r="D928" t="str">
            <v>Directly</v>
          </cell>
          <cell r="F928">
            <v>0.66</v>
          </cell>
          <cell r="G928">
            <v>0.55000000000000004</v>
          </cell>
          <cell r="H928">
            <v>0.49</v>
          </cell>
          <cell r="J928">
            <v>0.80784</v>
          </cell>
          <cell r="K928">
            <v>0.67320000000000002</v>
          </cell>
          <cell r="L928">
            <v>0.49</v>
          </cell>
        </row>
        <row r="929">
          <cell r="A929" t="str">
            <v>87-10-1383</v>
          </cell>
          <cell r="B929" t="str">
            <v>Thuja orient. 'Pyramidalis Aurea'</v>
          </cell>
          <cell r="C929" t="str">
            <v>MP150</v>
          </cell>
          <cell r="D929" t="str">
            <v>Directly</v>
          </cell>
          <cell r="F929">
            <v>0.59000000000000008</v>
          </cell>
          <cell r="G929">
            <v>0.48</v>
          </cell>
          <cell r="H929">
            <v>0.42</v>
          </cell>
          <cell r="J929">
            <v>0.72216000000000014</v>
          </cell>
          <cell r="K929">
            <v>0.58751999999999993</v>
          </cell>
          <cell r="L929">
            <v>0.42</v>
          </cell>
        </row>
        <row r="930">
          <cell r="A930" t="str">
            <v>87-10-1695</v>
          </cell>
          <cell r="B930" t="str">
            <v>Thuja plicata 'Atrovirens'</v>
          </cell>
          <cell r="C930" t="str">
            <v>MP150</v>
          </cell>
          <cell r="D930" t="str">
            <v>Directly</v>
          </cell>
          <cell r="F930">
            <v>0.39999999999999997</v>
          </cell>
          <cell r="G930">
            <v>0.3</v>
          </cell>
          <cell r="H930">
            <v>0.25</v>
          </cell>
          <cell r="J930">
            <v>0.48959999999999992</v>
          </cell>
          <cell r="K930">
            <v>0.36719999999999997</v>
          </cell>
          <cell r="L930">
            <v>0.25</v>
          </cell>
        </row>
        <row r="931">
          <cell r="A931" t="str">
            <v>87-10-0745</v>
          </cell>
          <cell r="B931" t="str">
            <v>Thuja plicata 'Atrovirens'</v>
          </cell>
          <cell r="C931" t="str">
            <v>MP144</v>
          </cell>
          <cell r="D931" t="str">
            <v>Directly</v>
          </cell>
          <cell r="F931">
            <v>0.39999999999999997</v>
          </cell>
          <cell r="G931">
            <v>0.3</v>
          </cell>
          <cell r="H931">
            <v>0.25</v>
          </cell>
          <cell r="J931">
            <v>0.48959999999999992</v>
          </cell>
          <cell r="K931">
            <v>0.36719999999999997</v>
          </cell>
          <cell r="L931">
            <v>0.25</v>
          </cell>
        </row>
        <row r="932">
          <cell r="A932" t="str">
            <v>87-10-1557</v>
          </cell>
          <cell r="B932" t="str">
            <v>Thuja plicata 'Cancan'</v>
          </cell>
          <cell r="C932" t="str">
            <v>MP150</v>
          </cell>
          <cell r="D932" t="str">
            <v>Directly</v>
          </cell>
          <cell r="F932">
            <v>0.39999999999999997</v>
          </cell>
          <cell r="G932">
            <v>0.3</v>
          </cell>
          <cell r="H932">
            <v>0.25</v>
          </cell>
          <cell r="J932">
            <v>0.48959999999999992</v>
          </cell>
          <cell r="K932">
            <v>0.36719999999999997</v>
          </cell>
          <cell r="L932">
            <v>0.25</v>
          </cell>
        </row>
        <row r="933">
          <cell r="A933" t="str">
            <v>87-10-0746</v>
          </cell>
          <cell r="B933" t="str">
            <v>Thuja plicata 'Cancan'</v>
          </cell>
          <cell r="C933" t="str">
            <v>MP144</v>
          </cell>
          <cell r="D933" t="str">
            <v>Directly</v>
          </cell>
          <cell r="F933">
            <v>0.39999999999999997</v>
          </cell>
          <cell r="G933">
            <v>0.3</v>
          </cell>
          <cell r="H933">
            <v>0.25</v>
          </cell>
          <cell r="J933">
            <v>0.48959999999999992</v>
          </cell>
          <cell r="K933">
            <v>0.36719999999999997</v>
          </cell>
          <cell r="L933">
            <v>0.25</v>
          </cell>
        </row>
        <row r="934">
          <cell r="A934" t="str">
            <v>87-10-0747</v>
          </cell>
          <cell r="B934" t="str">
            <v>Thuja plicata 'Emerald' PBR ®</v>
          </cell>
          <cell r="C934" t="str">
            <v>MP144</v>
          </cell>
          <cell r="D934" t="str">
            <v>Directly</v>
          </cell>
          <cell r="F934">
            <v>0.87</v>
          </cell>
          <cell r="G934">
            <v>0.76</v>
          </cell>
          <cell r="H934">
            <v>0.7</v>
          </cell>
          <cell r="J934">
            <v>1.06488</v>
          </cell>
          <cell r="K934">
            <v>0.93023999999999996</v>
          </cell>
          <cell r="L934">
            <v>0.7</v>
          </cell>
        </row>
        <row r="935">
          <cell r="A935" t="str">
            <v>87-10-1558</v>
          </cell>
          <cell r="B935" t="str">
            <v>Thuja plicata 'Emerald' PBR ®</v>
          </cell>
          <cell r="C935" t="str">
            <v>MP150</v>
          </cell>
          <cell r="D935" t="str">
            <v>Directly</v>
          </cell>
          <cell r="F935">
            <v>0.87</v>
          </cell>
          <cell r="G935">
            <v>0.76</v>
          </cell>
          <cell r="H935">
            <v>0.7</v>
          </cell>
          <cell r="J935">
            <v>1.06488</v>
          </cell>
          <cell r="K935">
            <v>0.93023999999999996</v>
          </cell>
          <cell r="L935">
            <v>0.7</v>
          </cell>
        </row>
        <row r="936">
          <cell r="A936" t="str">
            <v>87-10-1635</v>
          </cell>
          <cell r="B936" t="str">
            <v>Thuja plicata 'Excelsa'</v>
          </cell>
          <cell r="C936" t="str">
            <v>MP150</v>
          </cell>
          <cell r="D936" t="str">
            <v>Directly</v>
          </cell>
          <cell r="F936">
            <v>0.39999999999999997</v>
          </cell>
          <cell r="G936">
            <v>0.3</v>
          </cell>
          <cell r="H936">
            <v>0.25</v>
          </cell>
          <cell r="J936">
            <v>0.48959999999999992</v>
          </cell>
          <cell r="K936">
            <v>0.36719999999999997</v>
          </cell>
          <cell r="L936">
            <v>0.25</v>
          </cell>
        </row>
        <row r="937">
          <cell r="A937" t="str">
            <v>87-10-0748</v>
          </cell>
          <cell r="B937" t="str">
            <v>Thuja plicata 'Excelsa'</v>
          </cell>
          <cell r="C937" t="str">
            <v>MP144</v>
          </cell>
          <cell r="D937" t="str">
            <v>Directly</v>
          </cell>
          <cell r="F937">
            <v>0.39999999999999997</v>
          </cell>
          <cell r="G937">
            <v>0.3</v>
          </cell>
          <cell r="H937">
            <v>0.25</v>
          </cell>
          <cell r="J937">
            <v>0.48959999999999992</v>
          </cell>
          <cell r="K937">
            <v>0.36719999999999997</v>
          </cell>
          <cell r="L937">
            <v>0.25</v>
          </cell>
        </row>
        <row r="938">
          <cell r="A938" t="str">
            <v>87-10-1636</v>
          </cell>
          <cell r="B938" t="str">
            <v>Thuja plicata 'Gelderland'</v>
          </cell>
          <cell r="C938" t="str">
            <v>MP150</v>
          </cell>
          <cell r="D938" t="str">
            <v>Directly</v>
          </cell>
          <cell r="F938">
            <v>0.39999999999999997</v>
          </cell>
          <cell r="G938">
            <v>0.3</v>
          </cell>
          <cell r="H938">
            <v>0.25</v>
          </cell>
          <cell r="J938">
            <v>0.48959999999999992</v>
          </cell>
          <cell r="K938">
            <v>0.36719999999999997</v>
          </cell>
          <cell r="L938">
            <v>0.25</v>
          </cell>
        </row>
        <row r="939">
          <cell r="A939" t="str">
            <v>87-10-0749</v>
          </cell>
          <cell r="B939" t="str">
            <v>Thuja plicata 'Gelderland'</v>
          </cell>
          <cell r="C939" t="str">
            <v>MP144</v>
          </cell>
          <cell r="D939" t="str">
            <v>Directly</v>
          </cell>
          <cell r="F939">
            <v>0.39999999999999997</v>
          </cell>
          <cell r="G939">
            <v>0.3</v>
          </cell>
          <cell r="H939">
            <v>0.25</v>
          </cell>
          <cell r="J939">
            <v>0.48959999999999992</v>
          </cell>
          <cell r="K939">
            <v>0.36719999999999997</v>
          </cell>
          <cell r="L939">
            <v>0.25</v>
          </cell>
        </row>
        <row r="940">
          <cell r="A940" t="str">
            <v>87-10-1696</v>
          </cell>
          <cell r="B940" t="str">
            <v>Thuja plicata 'Martin'</v>
          </cell>
          <cell r="C940" t="str">
            <v>MP150</v>
          </cell>
          <cell r="D940" t="str">
            <v>Directly</v>
          </cell>
          <cell r="F940">
            <v>0.39999999999999997</v>
          </cell>
          <cell r="G940">
            <v>0.3</v>
          </cell>
          <cell r="H940">
            <v>0.25</v>
          </cell>
          <cell r="J940">
            <v>0.48959999999999992</v>
          </cell>
          <cell r="K940">
            <v>0.36719999999999997</v>
          </cell>
          <cell r="L940">
            <v>0.25</v>
          </cell>
        </row>
        <row r="941">
          <cell r="A941" t="str">
            <v>87-10-0750</v>
          </cell>
          <cell r="B941" t="str">
            <v>Thuja plicata 'Martin'</v>
          </cell>
          <cell r="C941" t="str">
            <v>MP144</v>
          </cell>
          <cell r="D941" t="str">
            <v>Directly</v>
          </cell>
          <cell r="F941">
            <v>0.39999999999999997</v>
          </cell>
          <cell r="G941">
            <v>0.3</v>
          </cell>
          <cell r="H941">
            <v>0.25</v>
          </cell>
          <cell r="J941">
            <v>0.48959999999999992</v>
          </cell>
          <cell r="K941">
            <v>0.36719999999999997</v>
          </cell>
          <cell r="L941">
            <v>0.25</v>
          </cell>
        </row>
        <row r="942">
          <cell r="A942" t="str">
            <v>87-10-1697</v>
          </cell>
          <cell r="B942" t="str">
            <v>Acer palmatum</v>
          </cell>
          <cell r="C942" t="str">
            <v>PL 500</v>
          </cell>
          <cell r="D942" t="str">
            <v>Directly</v>
          </cell>
          <cell r="F942">
            <v>0.62</v>
          </cell>
          <cell r="G942">
            <v>0.51</v>
          </cell>
          <cell r="H942">
            <v>0.45</v>
          </cell>
          <cell r="J942">
            <v>0.75888</v>
          </cell>
          <cell r="K942">
            <v>0.62424000000000002</v>
          </cell>
          <cell r="L942">
            <v>0.45</v>
          </cell>
        </row>
        <row r="943">
          <cell r="A943" t="str">
            <v>87-10-1698</v>
          </cell>
          <cell r="B943" t="str">
            <v>Berberis julianae</v>
          </cell>
          <cell r="C943" t="str">
            <v>PL 500</v>
          </cell>
          <cell r="D943" t="str">
            <v>june 2021</v>
          </cell>
          <cell r="F943">
            <v>0.44</v>
          </cell>
          <cell r="G943">
            <v>0.34</v>
          </cell>
          <cell r="H943">
            <v>0.28000000000000003</v>
          </cell>
          <cell r="J943">
            <v>0.53856000000000004</v>
          </cell>
          <cell r="K943">
            <v>0.41616000000000003</v>
          </cell>
          <cell r="L943">
            <v>0.28000000000000003</v>
          </cell>
        </row>
        <row r="944">
          <cell r="A944" t="str">
            <v>87-10-1699</v>
          </cell>
          <cell r="B944" t="str">
            <v>Berberis thunbergii Atropurpurea</v>
          </cell>
          <cell r="C944" t="str">
            <v>PL 500</v>
          </cell>
          <cell r="D944" t="str">
            <v>june 2021</v>
          </cell>
          <cell r="F944">
            <v>0.44</v>
          </cell>
          <cell r="G944">
            <v>0.34</v>
          </cell>
          <cell r="H944">
            <v>0.28000000000000003</v>
          </cell>
          <cell r="J944">
            <v>0.53856000000000004</v>
          </cell>
          <cell r="K944">
            <v>0.41616000000000003</v>
          </cell>
          <cell r="L944">
            <v>0.28000000000000003</v>
          </cell>
        </row>
        <row r="945">
          <cell r="A945" t="str">
            <v>87-10-1700</v>
          </cell>
          <cell r="B945" t="str">
            <v>Carpinus betulus</v>
          </cell>
          <cell r="C945" t="str">
            <v>PL 500</v>
          </cell>
          <cell r="D945" t="str">
            <v>juni 2021</v>
          </cell>
          <cell r="F945">
            <v>0.44</v>
          </cell>
          <cell r="G945">
            <v>0.34</v>
          </cell>
          <cell r="H945">
            <v>0.28000000000000003</v>
          </cell>
          <cell r="J945">
            <v>0.53856000000000004</v>
          </cell>
          <cell r="K945">
            <v>0.41616000000000003</v>
          </cell>
          <cell r="L945">
            <v>0.28000000000000003</v>
          </cell>
        </row>
        <row r="946">
          <cell r="A946" t="str">
            <v>87-10-1701</v>
          </cell>
          <cell r="B946" t="str">
            <v>Cercis siliquastrum</v>
          </cell>
          <cell r="C946" t="str">
            <v>PL 500</v>
          </cell>
          <cell r="D946" t="str">
            <v>June 2021</v>
          </cell>
          <cell r="F946">
            <v>0.56000000000000005</v>
          </cell>
          <cell r="G946">
            <v>0.45</v>
          </cell>
          <cell r="H946">
            <v>0.39</v>
          </cell>
          <cell r="J946">
            <v>0.68544000000000005</v>
          </cell>
          <cell r="K946">
            <v>0.55080000000000007</v>
          </cell>
          <cell r="L946">
            <v>0.39</v>
          </cell>
        </row>
        <row r="947">
          <cell r="A947" t="str">
            <v>87-10-1702</v>
          </cell>
          <cell r="B947" t="str">
            <v>Cercidiphyllum japonicum</v>
          </cell>
          <cell r="C947" t="str">
            <v>PL 500</v>
          </cell>
          <cell r="D947" t="str">
            <v>June 2021</v>
          </cell>
          <cell r="F947">
            <v>0.8</v>
          </cell>
          <cell r="G947">
            <v>0.69</v>
          </cell>
          <cell r="H947">
            <v>0.63</v>
          </cell>
          <cell r="J947">
            <v>0.97919999999999996</v>
          </cell>
          <cell r="K947">
            <v>0.84455999999999998</v>
          </cell>
          <cell r="L947">
            <v>0.63</v>
          </cell>
        </row>
        <row r="948">
          <cell r="A948" t="str">
            <v>87-10-1703</v>
          </cell>
          <cell r="B948" t="str">
            <v xml:space="preserve">Cornus kousa </v>
          </cell>
          <cell r="C948" t="str">
            <v>PL 500</v>
          </cell>
          <cell r="D948" t="str">
            <v>June 2021</v>
          </cell>
          <cell r="F948">
            <v>0.8</v>
          </cell>
          <cell r="G948">
            <v>0.69</v>
          </cell>
          <cell r="H948">
            <v>0.63</v>
          </cell>
          <cell r="J948">
            <v>0.97919999999999996</v>
          </cell>
          <cell r="K948">
            <v>0.84455999999999998</v>
          </cell>
          <cell r="L948">
            <v>0.63</v>
          </cell>
        </row>
        <row r="949">
          <cell r="A949" t="str">
            <v>87-10-1704</v>
          </cell>
          <cell r="B949" t="str">
            <v>Cornus kousa Chinensis</v>
          </cell>
          <cell r="C949" t="str">
            <v>PL 500</v>
          </cell>
          <cell r="D949" t="str">
            <v>june 2021</v>
          </cell>
          <cell r="F949">
            <v>0.8</v>
          </cell>
          <cell r="G949">
            <v>0.69</v>
          </cell>
          <cell r="H949">
            <v>0.63</v>
          </cell>
          <cell r="J949">
            <v>0.97919999999999996</v>
          </cell>
          <cell r="K949">
            <v>0.84455999999999998</v>
          </cell>
          <cell r="L949">
            <v>0.63</v>
          </cell>
        </row>
        <row r="950">
          <cell r="A950" t="str">
            <v>87-10-1705</v>
          </cell>
          <cell r="B950" t="str">
            <v>Cotinus coggygria</v>
          </cell>
          <cell r="C950" t="str">
            <v>PL 500</v>
          </cell>
          <cell r="D950" t="str">
            <v>june 2021</v>
          </cell>
          <cell r="F950">
            <v>0.48</v>
          </cell>
          <cell r="G950">
            <v>0.37</v>
          </cell>
          <cell r="H950">
            <v>0.31</v>
          </cell>
          <cell r="J950">
            <v>0.58751999999999993</v>
          </cell>
          <cell r="K950">
            <v>0.45288</v>
          </cell>
          <cell r="L950">
            <v>0.31</v>
          </cell>
        </row>
        <row r="951">
          <cell r="A951" t="str">
            <v>87-10-1706</v>
          </cell>
          <cell r="B951" t="str">
            <v>Cotoneaster franchetii</v>
          </cell>
          <cell r="C951" t="str">
            <v>PL 500</v>
          </cell>
          <cell r="D951" t="str">
            <v>june 2021</v>
          </cell>
          <cell r="F951">
            <v>0.48</v>
          </cell>
          <cell r="G951">
            <v>0.37</v>
          </cell>
          <cell r="H951">
            <v>0.31</v>
          </cell>
          <cell r="J951">
            <v>0.58751999999999993</v>
          </cell>
          <cell r="K951">
            <v>0.45288</v>
          </cell>
          <cell r="L951">
            <v>0.31</v>
          </cell>
        </row>
        <row r="952">
          <cell r="A952" t="str">
            <v>87-10-1707</v>
          </cell>
          <cell r="B952" t="str">
            <v>Cotoneaster lacteus</v>
          </cell>
          <cell r="C952" t="str">
            <v>PL 500</v>
          </cell>
          <cell r="D952" t="str">
            <v>june 2021</v>
          </cell>
          <cell r="F952">
            <v>0.48</v>
          </cell>
          <cell r="G952">
            <v>0.37</v>
          </cell>
          <cell r="H952">
            <v>0.31</v>
          </cell>
          <cell r="J952">
            <v>0.58751999999999993</v>
          </cell>
          <cell r="K952">
            <v>0.45288</v>
          </cell>
          <cell r="L952">
            <v>0.31</v>
          </cell>
        </row>
        <row r="953">
          <cell r="A953" t="str">
            <v>87-10-1708</v>
          </cell>
          <cell r="B953" t="str">
            <v>Cotoneaster lucidus</v>
          </cell>
          <cell r="C953" t="str">
            <v>PL 500</v>
          </cell>
          <cell r="D953" t="str">
            <v>juni 2021</v>
          </cell>
          <cell r="F953">
            <v>0.48</v>
          </cell>
          <cell r="G953">
            <v>0.37</v>
          </cell>
          <cell r="H953">
            <v>0.31</v>
          </cell>
          <cell r="J953">
            <v>0.58751999999999993</v>
          </cell>
          <cell r="K953">
            <v>0.45288</v>
          </cell>
          <cell r="L953">
            <v>0.31</v>
          </cell>
        </row>
        <row r="954">
          <cell r="A954" t="str">
            <v>87-10-1709</v>
          </cell>
          <cell r="B954" t="str">
            <v>Cotoneaster simonsii</v>
          </cell>
          <cell r="C954" t="str">
            <v>PL 500</v>
          </cell>
          <cell r="D954" t="str">
            <v>Directly</v>
          </cell>
          <cell r="F954">
            <v>0.48</v>
          </cell>
          <cell r="G954">
            <v>0.37</v>
          </cell>
          <cell r="H954">
            <v>0.31</v>
          </cell>
          <cell r="J954">
            <v>0.58751999999999993</v>
          </cell>
          <cell r="K954">
            <v>0.45288</v>
          </cell>
          <cell r="L954">
            <v>0.31</v>
          </cell>
        </row>
        <row r="955">
          <cell r="A955" t="str">
            <v>87-10-1710</v>
          </cell>
          <cell r="B955" t="str">
            <v>Fagus sylvatica</v>
          </cell>
          <cell r="C955" t="str">
            <v>PL 500</v>
          </cell>
          <cell r="D955" t="str">
            <v>june 2021</v>
          </cell>
          <cell r="F955">
            <v>0.48</v>
          </cell>
          <cell r="G955">
            <v>0.37</v>
          </cell>
          <cell r="H955">
            <v>0.31</v>
          </cell>
          <cell r="J955">
            <v>0.58751999999999993</v>
          </cell>
          <cell r="K955">
            <v>0.45288</v>
          </cell>
          <cell r="L955">
            <v>0.31</v>
          </cell>
        </row>
        <row r="956">
          <cell r="A956" t="str">
            <v>87-10-1711</v>
          </cell>
          <cell r="B956" t="str">
            <v>Fagus sylvatica Atropurpurea</v>
          </cell>
          <cell r="C956" t="str">
            <v>PL 500</v>
          </cell>
          <cell r="D956" t="str">
            <v>june 2021</v>
          </cell>
          <cell r="F956">
            <v>0.8</v>
          </cell>
          <cell r="G956">
            <v>0.69</v>
          </cell>
          <cell r="H956">
            <v>0.63</v>
          </cell>
          <cell r="J956">
            <v>0.97919999999999996</v>
          </cell>
          <cell r="K956">
            <v>0.84455999999999998</v>
          </cell>
          <cell r="L956">
            <v>0.63</v>
          </cell>
        </row>
        <row r="957">
          <cell r="A957" t="str">
            <v>87-10-1712</v>
          </cell>
          <cell r="B957" t="str">
            <v>Ilex aquifolium</v>
          </cell>
          <cell r="C957" t="str">
            <v>PL 500</v>
          </cell>
          <cell r="D957" t="str">
            <v>june 2021</v>
          </cell>
          <cell r="F957">
            <v>0.62</v>
          </cell>
          <cell r="G957">
            <v>0.51</v>
          </cell>
          <cell r="H957">
            <v>0.45</v>
          </cell>
          <cell r="J957">
            <v>0.75888</v>
          </cell>
          <cell r="K957">
            <v>0.62424000000000002</v>
          </cell>
          <cell r="L957">
            <v>0.45</v>
          </cell>
        </row>
        <row r="958">
          <cell r="A958" t="str">
            <v>87-10-1713</v>
          </cell>
          <cell r="B958" t="str">
            <v>Liquidambar styraciflua</v>
          </cell>
          <cell r="C958" t="str">
            <v>PL 500</v>
          </cell>
          <cell r="D958" t="str">
            <v>Directly</v>
          </cell>
          <cell r="F958">
            <v>0.56000000000000005</v>
          </cell>
          <cell r="G958">
            <v>0.45</v>
          </cell>
          <cell r="H958">
            <v>0.39</v>
          </cell>
          <cell r="J958">
            <v>0.68544000000000005</v>
          </cell>
          <cell r="K958">
            <v>0.55080000000000007</v>
          </cell>
          <cell r="L958">
            <v>0.39</v>
          </cell>
        </row>
        <row r="959">
          <cell r="A959" t="str">
            <v>87-10-1714</v>
          </cell>
          <cell r="B959" t="str">
            <v>Mahonia aquifolium</v>
          </cell>
          <cell r="C959" t="str">
            <v>PL 500</v>
          </cell>
          <cell r="D959" t="str">
            <v>June 2021</v>
          </cell>
          <cell r="F959">
            <v>0.48</v>
          </cell>
          <cell r="G959">
            <v>0.37</v>
          </cell>
          <cell r="H959">
            <v>0.31</v>
          </cell>
          <cell r="J959">
            <v>0.58751999999999993</v>
          </cell>
          <cell r="K959">
            <v>0.45288</v>
          </cell>
          <cell r="L959">
            <v>0.31</v>
          </cell>
        </row>
        <row r="960">
          <cell r="A960" t="str">
            <v>87-10-1715</v>
          </cell>
          <cell r="B960" t="str">
            <v>Magnolia kobus</v>
          </cell>
          <cell r="C960" t="str">
            <v>PL 500</v>
          </cell>
          <cell r="D960" t="str">
            <v>Directly</v>
          </cell>
          <cell r="F960">
            <v>1.51</v>
          </cell>
          <cell r="G960">
            <v>1.4</v>
          </cell>
          <cell r="H960">
            <v>1.34</v>
          </cell>
          <cell r="J960">
            <v>1.8482399999999999</v>
          </cell>
          <cell r="K960">
            <v>1.7136</v>
          </cell>
          <cell r="L960">
            <v>1.34</v>
          </cell>
        </row>
        <row r="961">
          <cell r="A961" t="str">
            <v>87-10-1716</v>
          </cell>
          <cell r="B961" t="str">
            <v>Myrica gale</v>
          </cell>
          <cell r="C961" t="str">
            <v>PL 500</v>
          </cell>
          <cell r="D961" t="str">
            <v>Directly</v>
          </cell>
          <cell r="F961">
            <v>0.48</v>
          </cell>
          <cell r="G961">
            <v>0.37</v>
          </cell>
          <cell r="H961">
            <v>0.31</v>
          </cell>
          <cell r="J961">
            <v>0.58751999999999993</v>
          </cell>
          <cell r="K961">
            <v>0.45288</v>
          </cell>
          <cell r="L961">
            <v>0.31</v>
          </cell>
        </row>
        <row r="962">
          <cell r="A962" t="str">
            <v>87-10-1717</v>
          </cell>
          <cell r="B962" t="str">
            <v>Quercus palustris</v>
          </cell>
          <cell r="C962" t="str">
            <v>PL 500</v>
          </cell>
          <cell r="D962" t="str">
            <v>Directly</v>
          </cell>
          <cell r="F962">
            <v>0.74</v>
          </cell>
          <cell r="G962">
            <v>0.63</v>
          </cell>
          <cell r="H962">
            <v>0.56999999999999995</v>
          </cell>
          <cell r="J962">
            <v>0.90576000000000001</v>
          </cell>
          <cell r="K962">
            <v>0.77112000000000003</v>
          </cell>
          <cell r="L962">
            <v>0.56999999999999995</v>
          </cell>
        </row>
        <row r="963">
          <cell r="A963" t="str">
            <v>87-10-1718</v>
          </cell>
          <cell r="B963" t="str">
            <v>Quercus robur</v>
          </cell>
          <cell r="C963" t="str">
            <v>PL 500</v>
          </cell>
          <cell r="D963" t="str">
            <v>Directly</v>
          </cell>
          <cell r="F963">
            <v>0.74</v>
          </cell>
          <cell r="G963">
            <v>0.63</v>
          </cell>
          <cell r="H963">
            <v>0.56999999999999995</v>
          </cell>
          <cell r="J963">
            <v>0.90576000000000001</v>
          </cell>
          <cell r="K963">
            <v>0.77112000000000003</v>
          </cell>
          <cell r="L963">
            <v>0.56999999999999995</v>
          </cell>
        </row>
        <row r="964">
          <cell r="A964" t="str">
            <v>87-10-1719</v>
          </cell>
          <cell r="B964" t="str">
            <v>Syringa josikae</v>
          </cell>
          <cell r="C964" t="str">
            <v>PL 500</v>
          </cell>
          <cell r="D964" t="str">
            <v>Directly</v>
          </cell>
          <cell r="F964">
            <v>0.51</v>
          </cell>
          <cell r="G964">
            <v>0.4</v>
          </cell>
          <cell r="H964">
            <v>0.34</v>
          </cell>
          <cell r="J964">
            <v>0.62424000000000002</v>
          </cell>
          <cell r="K964">
            <v>0.48959999999999998</v>
          </cell>
          <cell r="L964">
            <v>0.34</v>
          </cell>
        </row>
        <row r="965">
          <cell r="A965" t="str">
            <v>87-10-1720</v>
          </cell>
          <cell r="B965" t="str">
            <v>Syringa vulgaris</v>
          </cell>
          <cell r="C965" t="str">
            <v>PL 500</v>
          </cell>
          <cell r="D965" t="str">
            <v>Directly</v>
          </cell>
          <cell r="F965">
            <v>0.51</v>
          </cell>
          <cell r="G965">
            <v>0.4</v>
          </cell>
          <cell r="H965">
            <v>0.34</v>
          </cell>
          <cell r="J965">
            <v>0.62424000000000002</v>
          </cell>
          <cell r="K965">
            <v>0.48959999999999998</v>
          </cell>
          <cell r="L965">
            <v>0.34</v>
          </cell>
        </row>
        <row r="966">
          <cell r="A966" t="str">
            <v>87-10-1721</v>
          </cell>
          <cell r="B966" t="str">
            <v>Abies alba</v>
          </cell>
          <cell r="C966" t="str">
            <v>PL 500</v>
          </cell>
          <cell r="D966" t="str">
            <v>Directly</v>
          </cell>
          <cell r="F966">
            <v>0.67</v>
          </cell>
          <cell r="G966">
            <v>0.56000000000000005</v>
          </cell>
          <cell r="H966">
            <v>0.5</v>
          </cell>
          <cell r="J966">
            <v>0.82008000000000003</v>
          </cell>
          <cell r="K966">
            <v>0.68544000000000005</v>
          </cell>
          <cell r="L966">
            <v>0.5</v>
          </cell>
        </row>
        <row r="967">
          <cell r="A967" t="str">
            <v>87-10-1722</v>
          </cell>
          <cell r="B967" t="str">
            <v>Abies concolor</v>
          </cell>
          <cell r="C967" t="str">
            <v>PL 500</v>
          </cell>
          <cell r="D967" t="str">
            <v>Directly</v>
          </cell>
          <cell r="F967">
            <v>0.65</v>
          </cell>
          <cell r="G967">
            <v>0.54</v>
          </cell>
          <cell r="H967">
            <v>0.48</v>
          </cell>
          <cell r="J967">
            <v>0.79560000000000008</v>
          </cell>
          <cell r="K967">
            <v>0.66095999999999999</v>
          </cell>
          <cell r="L967">
            <v>0.48</v>
          </cell>
        </row>
        <row r="968">
          <cell r="A968" t="str">
            <v>87-10-1723</v>
          </cell>
          <cell r="B968" t="str">
            <v>Abies fraseri</v>
          </cell>
          <cell r="C968" t="str">
            <v>PL 500</v>
          </cell>
          <cell r="D968" t="str">
            <v>Directly</v>
          </cell>
          <cell r="F968">
            <v>0.65</v>
          </cell>
          <cell r="G968">
            <v>0.54</v>
          </cell>
          <cell r="H968">
            <v>0.48</v>
          </cell>
          <cell r="J968">
            <v>0.79560000000000008</v>
          </cell>
          <cell r="K968">
            <v>0.66095999999999999</v>
          </cell>
          <cell r="L968">
            <v>0.48</v>
          </cell>
        </row>
        <row r="969">
          <cell r="A969" t="str">
            <v>87-10-1724</v>
          </cell>
          <cell r="B969" t="str">
            <v>Abies grandis</v>
          </cell>
          <cell r="C969" t="str">
            <v>PL 500</v>
          </cell>
          <cell r="D969" t="str">
            <v>Directly</v>
          </cell>
          <cell r="F969">
            <v>0.70000000000000007</v>
          </cell>
          <cell r="G969">
            <v>0.59</v>
          </cell>
          <cell r="H969">
            <v>0.53</v>
          </cell>
          <cell r="J969">
            <v>0.85680000000000012</v>
          </cell>
          <cell r="K969">
            <v>0.72216000000000002</v>
          </cell>
          <cell r="L969">
            <v>0.53</v>
          </cell>
        </row>
        <row r="970">
          <cell r="A970" t="str">
            <v>87-10-1725</v>
          </cell>
          <cell r="B970" t="str">
            <v>Abies koreana</v>
          </cell>
          <cell r="C970" t="str">
            <v>PL 500</v>
          </cell>
          <cell r="D970" t="str">
            <v>Directly</v>
          </cell>
          <cell r="F970">
            <v>0.56000000000000005</v>
          </cell>
          <cell r="G970">
            <v>0.45</v>
          </cell>
          <cell r="H970">
            <v>0.39</v>
          </cell>
          <cell r="J970">
            <v>0.68544000000000005</v>
          </cell>
          <cell r="K970">
            <v>0.55080000000000007</v>
          </cell>
          <cell r="L970">
            <v>0.39</v>
          </cell>
        </row>
        <row r="971">
          <cell r="A971" t="str">
            <v>87-10-1726</v>
          </cell>
          <cell r="B971" t="str">
            <v>Abies lasiocarpa</v>
          </cell>
          <cell r="C971" t="str">
            <v>PL 500</v>
          </cell>
          <cell r="D971" t="str">
            <v>Directly</v>
          </cell>
          <cell r="F971">
            <v>0.56000000000000005</v>
          </cell>
          <cell r="G971">
            <v>0.45</v>
          </cell>
          <cell r="H971">
            <v>0.39</v>
          </cell>
          <cell r="J971">
            <v>0.68544000000000005</v>
          </cell>
          <cell r="K971">
            <v>0.55080000000000007</v>
          </cell>
          <cell r="L971">
            <v>0.39</v>
          </cell>
        </row>
        <row r="972">
          <cell r="A972" t="str">
            <v>87-10-1727</v>
          </cell>
          <cell r="B972" t="str">
            <v>Abies nordmanniana</v>
          </cell>
          <cell r="C972" t="str">
            <v>PL 500</v>
          </cell>
          <cell r="D972" t="str">
            <v>Directly</v>
          </cell>
          <cell r="F972">
            <v>0.56000000000000005</v>
          </cell>
          <cell r="G972">
            <v>0.45</v>
          </cell>
          <cell r="H972">
            <v>0.39</v>
          </cell>
          <cell r="J972">
            <v>0.68544000000000005</v>
          </cell>
          <cell r="K972">
            <v>0.55080000000000007</v>
          </cell>
          <cell r="L972">
            <v>0.39</v>
          </cell>
        </row>
        <row r="973">
          <cell r="A973" t="str">
            <v>87-10-1728</v>
          </cell>
          <cell r="B973" t="str">
            <v>Abies pinsapo</v>
          </cell>
          <cell r="C973" t="str">
            <v>PL 500</v>
          </cell>
          <cell r="D973" t="str">
            <v>Directly</v>
          </cell>
          <cell r="F973">
            <v>0.76</v>
          </cell>
          <cell r="G973">
            <v>0.65</v>
          </cell>
          <cell r="H973">
            <v>0.59</v>
          </cell>
          <cell r="J973">
            <v>0.93023999999999996</v>
          </cell>
          <cell r="K973">
            <v>0.79560000000000008</v>
          </cell>
          <cell r="L973">
            <v>0.59</v>
          </cell>
        </row>
        <row r="974">
          <cell r="A974" t="str">
            <v>87-10-1729</v>
          </cell>
          <cell r="B974" t="str">
            <v>Abies procera  = nobilis</v>
          </cell>
          <cell r="C974" t="str">
            <v>PL 500</v>
          </cell>
          <cell r="D974" t="str">
            <v>Directly</v>
          </cell>
          <cell r="F974">
            <v>0.56000000000000005</v>
          </cell>
          <cell r="G974">
            <v>0.45</v>
          </cell>
          <cell r="H974">
            <v>0.39</v>
          </cell>
          <cell r="J974">
            <v>0.68544000000000005</v>
          </cell>
          <cell r="K974">
            <v>0.55080000000000007</v>
          </cell>
          <cell r="L974">
            <v>0.39</v>
          </cell>
        </row>
        <row r="975">
          <cell r="A975" t="str">
            <v>87-10-1730</v>
          </cell>
          <cell r="B975" t="str">
            <v>Cedrus deodara</v>
          </cell>
          <cell r="C975" t="str">
            <v>PL 500</v>
          </cell>
          <cell r="D975" t="str">
            <v>june 2020</v>
          </cell>
          <cell r="F975">
            <v>0.56000000000000005</v>
          </cell>
          <cell r="G975">
            <v>0.45</v>
          </cell>
          <cell r="H975">
            <v>0.39</v>
          </cell>
          <cell r="J975">
            <v>0.68544000000000005</v>
          </cell>
          <cell r="K975">
            <v>0.55080000000000007</v>
          </cell>
          <cell r="L975">
            <v>0.39</v>
          </cell>
        </row>
        <row r="976">
          <cell r="A976" t="str">
            <v>87-10-1731</v>
          </cell>
          <cell r="B976" t="str">
            <v>Chamaecyparis lawsoniana</v>
          </cell>
          <cell r="C976" t="str">
            <v>PL 500</v>
          </cell>
          <cell r="D976" t="str">
            <v>Directly</v>
          </cell>
          <cell r="F976">
            <v>0.44</v>
          </cell>
          <cell r="G976">
            <v>0.34</v>
          </cell>
          <cell r="H976">
            <v>0.28000000000000003</v>
          </cell>
          <cell r="J976">
            <v>0.53856000000000004</v>
          </cell>
          <cell r="K976">
            <v>0.41616000000000003</v>
          </cell>
          <cell r="L976">
            <v>0.28000000000000003</v>
          </cell>
        </row>
        <row r="977">
          <cell r="A977" t="str">
            <v>87-10-1732</v>
          </cell>
          <cell r="B977" t="str">
            <v>Cryptomeria japonica</v>
          </cell>
          <cell r="C977" t="str">
            <v>PL 500</v>
          </cell>
          <cell r="D977" t="str">
            <v>Directly</v>
          </cell>
          <cell r="F977">
            <v>0.72000000000000008</v>
          </cell>
          <cell r="G977">
            <v>0.61</v>
          </cell>
          <cell r="H977">
            <v>0.55000000000000004</v>
          </cell>
          <cell r="J977">
            <v>0.88128000000000006</v>
          </cell>
          <cell r="K977">
            <v>0.74663999999999997</v>
          </cell>
          <cell r="L977">
            <v>0.55000000000000004</v>
          </cell>
        </row>
        <row r="978">
          <cell r="A978" t="str">
            <v>87-10-1734</v>
          </cell>
          <cell r="B978" t="str">
            <v>Ginkgo biloba</v>
          </cell>
          <cell r="C978" t="str">
            <v>PL 500</v>
          </cell>
          <cell r="D978" t="str">
            <v>Directly</v>
          </cell>
          <cell r="F978">
            <v>0.88</v>
          </cell>
          <cell r="G978">
            <v>0.77</v>
          </cell>
          <cell r="H978">
            <v>0.71</v>
          </cell>
          <cell r="J978">
            <v>1.0771200000000001</v>
          </cell>
          <cell r="K978">
            <v>0.94247999999999998</v>
          </cell>
          <cell r="L978">
            <v>0.71</v>
          </cell>
        </row>
        <row r="979">
          <cell r="A979" t="str">
            <v>87-10-1733</v>
          </cell>
          <cell r="B979" t="str">
            <v>Juniperus virginiana</v>
          </cell>
          <cell r="C979" t="str">
            <v>PL 500</v>
          </cell>
          <cell r="D979" t="str">
            <v>Directly</v>
          </cell>
          <cell r="F979">
            <v>0.48</v>
          </cell>
          <cell r="G979">
            <v>0.37</v>
          </cell>
          <cell r="H979">
            <v>0.31</v>
          </cell>
          <cell r="J979">
            <v>0.58751999999999993</v>
          </cell>
          <cell r="K979">
            <v>0.45288</v>
          </cell>
          <cell r="L979">
            <v>0.31</v>
          </cell>
        </row>
        <row r="980">
          <cell r="A980" t="str">
            <v>87-10-1735</v>
          </cell>
          <cell r="B980" t="str">
            <v>Larix decidua</v>
          </cell>
          <cell r="C980" t="str">
            <v>PL 500</v>
          </cell>
          <cell r="D980" t="str">
            <v>Directly</v>
          </cell>
          <cell r="F980">
            <v>0.51</v>
          </cell>
          <cell r="G980">
            <v>0.4</v>
          </cell>
          <cell r="H980">
            <v>0.34</v>
          </cell>
          <cell r="J980">
            <v>0.62424000000000002</v>
          </cell>
          <cell r="K980">
            <v>0.48959999999999998</v>
          </cell>
          <cell r="L980">
            <v>0.34</v>
          </cell>
        </row>
        <row r="981">
          <cell r="A981" t="str">
            <v>87-10-1736</v>
          </cell>
          <cell r="B981" t="str">
            <v>Larix kaempferi</v>
          </cell>
          <cell r="C981" t="str">
            <v>PL 500</v>
          </cell>
          <cell r="D981" t="str">
            <v>Directly</v>
          </cell>
          <cell r="F981">
            <v>0.56000000000000005</v>
          </cell>
          <cell r="G981">
            <v>0.45</v>
          </cell>
          <cell r="H981">
            <v>0.39</v>
          </cell>
          <cell r="J981">
            <v>0.68544000000000005</v>
          </cell>
          <cell r="K981">
            <v>0.55080000000000007</v>
          </cell>
          <cell r="L981">
            <v>0.39</v>
          </cell>
        </row>
        <row r="982">
          <cell r="A982" t="str">
            <v>87-10-1737</v>
          </cell>
          <cell r="B982" t="str">
            <v>Larix leptolepis</v>
          </cell>
          <cell r="C982" t="str">
            <v>PL 500</v>
          </cell>
          <cell r="D982" t="str">
            <v>Directly</v>
          </cell>
          <cell r="F982">
            <v>0.48</v>
          </cell>
          <cell r="G982">
            <v>0.37</v>
          </cell>
          <cell r="H982">
            <v>0.31</v>
          </cell>
          <cell r="J982">
            <v>0.58751999999999993</v>
          </cell>
          <cell r="K982">
            <v>0.45288</v>
          </cell>
          <cell r="L982">
            <v>0.31</v>
          </cell>
        </row>
        <row r="983">
          <cell r="A983" t="str">
            <v>87-10-1738</v>
          </cell>
          <cell r="B983" t="str">
            <v>Metasequoia glyptostroboides</v>
          </cell>
          <cell r="C983" t="str">
            <v>PL 500</v>
          </cell>
          <cell r="D983" t="str">
            <v>Directly</v>
          </cell>
          <cell r="F983">
            <v>1.08</v>
          </cell>
          <cell r="G983">
            <v>0.97</v>
          </cell>
          <cell r="H983">
            <v>0.91</v>
          </cell>
          <cell r="J983">
            <v>1.32192</v>
          </cell>
          <cell r="K983">
            <v>1.1872799999999999</v>
          </cell>
          <cell r="L983">
            <v>0.91</v>
          </cell>
        </row>
        <row r="984">
          <cell r="A984" t="str">
            <v>87-10-1739</v>
          </cell>
          <cell r="B984" t="str">
            <v>Picea abies</v>
          </cell>
          <cell r="C984" t="str">
            <v>PL 500</v>
          </cell>
          <cell r="D984" t="str">
            <v>Directly</v>
          </cell>
          <cell r="F984">
            <v>0.58000000000000007</v>
          </cell>
          <cell r="G984">
            <v>0.47</v>
          </cell>
          <cell r="H984">
            <v>0.41</v>
          </cell>
          <cell r="J984">
            <v>0.70992000000000011</v>
          </cell>
          <cell r="K984">
            <v>0.5752799999999999</v>
          </cell>
          <cell r="L984">
            <v>0.41</v>
          </cell>
        </row>
        <row r="985">
          <cell r="A985" t="str">
            <v>87-10-1740</v>
          </cell>
          <cell r="B985" t="str">
            <v>Picea omorika</v>
          </cell>
          <cell r="C985" t="str">
            <v>PL 500</v>
          </cell>
          <cell r="D985" t="str">
            <v>Directly</v>
          </cell>
          <cell r="F985">
            <v>0.44</v>
          </cell>
          <cell r="G985">
            <v>0.34</v>
          </cell>
          <cell r="H985">
            <v>0.28000000000000003</v>
          </cell>
          <cell r="J985">
            <v>0.53856000000000004</v>
          </cell>
          <cell r="K985">
            <v>0.41616000000000003</v>
          </cell>
          <cell r="L985">
            <v>0.28000000000000003</v>
          </cell>
        </row>
        <row r="986">
          <cell r="A986" t="str">
            <v>87-10-1741</v>
          </cell>
          <cell r="B986" t="str">
            <v>Picea pungens Glauca</v>
          </cell>
          <cell r="C986" t="str">
            <v>PL 500</v>
          </cell>
          <cell r="D986" t="str">
            <v>Directly</v>
          </cell>
          <cell r="F986">
            <v>0.48</v>
          </cell>
          <cell r="G986">
            <v>0.37</v>
          </cell>
          <cell r="H986">
            <v>0.31</v>
          </cell>
          <cell r="J986">
            <v>0.58751999999999993</v>
          </cell>
          <cell r="K986">
            <v>0.45288</v>
          </cell>
          <cell r="L986">
            <v>0.31</v>
          </cell>
        </row>
        <row r="987">
          <cell r="A987" t="str">
            <v>87-10-1742</v>
          </cell>
          <cell r="B987" t="str">
            <v>Picea pungens 'Glauca' Apache</v>
          </cell>
          <cell r="C987" t="str">
            <v>PL 500</v>
          </cell>
          <cell r="D987" t="str">
            <v>Directly</v>
          </cell>
          <cell r="F987">
            <v>0.48</v>
          </cell>
          <cell r="G987">
            <v>0.37</v>
          </cell>
          <cell r="H987">
            <v>0.31</v>
          </cell>
          <cell r="J987">
            <v>0.58751999999999993</v>
          </cell>
          <cell r="K987">
            <v>0.45288</v>
          </cell>
          <cell r="L987">
            <v>0.31</v>
          </cell>
        </row>
        <row r="988">
          <cell r="A988" t="str">
            <v>87-10-1743</v>
          </cell>
          <cell r="B988" t="str">
            <v>Picea pungens 'Glauca' Kaibab</v>
          </cell>
          <cell r="C988" t="str">
            <v>PL 500</v>
          </cell>
          <cell r="D988" t="str">
            <v>Directly</v>
          </cell>
          <cell r="F988">
            <v>0.48</v>
          </cell>
          <cell r="G988">
            <v>0.37</v>
          </cell>
          <cell r="H988">
            <v>0.31</v>
          </cell>
          <cell r="J988">
            <v>0.58751999999999993</v>
          </cell>
          <cell r="K988">
            <v>0.45288</v>
          </cell>
          <cell r="L988">
            <v>0.31</v>
          </cell>
        </row>
        <row r="989">
          <cell r="A989" t="str">
            <v>87-10-1744</v>
          </cell>
          <cell r="B989" t="str">
            <v>Picea pungens 'Glauca' Majestic Blue</v>
          </cell>
          <cell r="C989" t="str">
            <v>PL 500</v>
          </cell>
          <cell r="D989" t="str">
            <v>Directly</v>
          </cell>
          <cell r="F989">
            <v>0.48</v>
          </cell>
          <cell r="G989">
            <v>0.37</v>
          </cell>
          <cell r="H989">
            <v>0.31</v>
          </cell>
          <cell r="J989">
            <v>0.58751999999999993</v>
          </cell>
          <cell r="K989">
            <v>0.45288</v>
          </cell>
          <cell r="L989">
            <v>0.31</v>
          </cell>
        </row>
        <row r="990">
          <cell r="A990" t="str">
            <v>87-10-1745</v>
          </cell>
          <cell r="B990" t="str">
            <v>Picea pungens 'Super Blue Seedling'</v>
          </cell>
          <cell r="C990" t="str">
            <v>PL 500</v>
          </cell>
          <cell r="D990" t="str">
            <v>Directly</v>
          </cell>
          <cell r="F990">
            <v>1.28</v>
          </cell>
          <cell r="G990">
            <v>1.17</v>
          </cell>
          <cell r="H990">
            <v>1.1100000000000001</v>
          </cell>
          <cell r="J990">
            <v>1.5667200000000001</v>
          </cell>
          <cell r="K990">
            <v>1.43208</v>
          </cell>
          <cell r="L990">
            <v>1.1100000000000001</v>
          </cell>
        </row>
        <row r="991">
          <cell r="A991" t="str">
            <v>87-10-1746</v>
          </cell>
          <cell r="B991" t="str">
            <v>Pinus aristata</v>
          </cell>
          <cell r="C991" t="str">
            <v>PL 500</v>
          </cell>
          <cell r="D991" t="str">
            <v>Directly</v>
          </cell>
          <cell r="F991">
            <v>0.48</v>
          </cell>
          <cell r="G991">
            <v>0.37</v>
          </cell>
          <cell r="H991">
            <v>0.31</v>
          </cell>
          <cell r="J991">
            <v>0.58751999999999993</v>
          </cell>
          <cell r="K991">
            <v>0.45288</v>
          </cell>
          <cell r="L991">
            <v>0.31</v>
          </cell>
        </row>
        <row r="992">
          <cell r="A992" t="str">
            <v>87-10-1747</v>
          </cell>
          <cell r="B992" t="str">
            <v>Pinus armandii</v>
          </cell>
          <cell r="C992" t="str">
            <v>PL 500</v>
          </cell>
          <cell r="D992" t="str">
            <v>Directly</v>
          </cell>
          <cell r="F992">
            <v>0.58000000000000007</v>
          </cell>
          <cell r="G992">
            <v>0.47</v>
          </cell>
          <cell r="H992">
            <v>0.41</v>
          </cell>
          <cell r="J992">
            <v>0.70992000000000011</v>
          </cell>
          <cell r="K992">
            <v>0.5752799999999999</v>
          </cell>
          <cell r="L992">
            <v>0.41</v>
          </cell>
        </row>
        <row r="993">
          <cell r="A993" t="str">
            <v>87-10-1748</v>
          </cell>
          <cell r="B993" t="str">
            <v>Pinus cembra</v>
          </cell>
          <cell r="C993" t="str">
            <v>PL 500</v>
          </cell>
          <cell r="D993" t="str">
            <v>Directly</v>
          </cell>
          <cell r="F993">
            <v>0.58000000000000007</v>
          </cell>
          <cell r="G993">
            <v>0.47</v>
          </cell>
          <cell r="H993">
            <v>0.41</v>
          </cell>
          <cell r="J993">
            <v>0.70992000000000011</v>
          </cell>
          <cell r="K993">
            <v>0.5752799999999999</v>
          </cell>
          <cell r="L993">
            <v>0.41</v>
          </cell>
        </row>
        <row r="994">
          <cell r="A994" t="str">
            <v>87-10-1749</v>
          </cell>
          <cell r="B994" t="str">
            <v>Pinus contorta</v>
          </cell>
          <cell r="C994" t="str">
            <v>PL 500</v>
          </cell>
          <cell r="D994" t="str">
            <v>Directly</v>
          </cell>
          <cell r="F994">
            <v>0.44</v>
          </cell>
          <cell r="G994">
            <v>0.34</v>
          </cell>
          <cell r="H994">
            <v>0.28000000000000003</v>
          </cell>
          <cell r="J994">
            <v>0.53856000000000004</v>
          </cell>
          <cell r="K994">
            <v>0.41616000000000003</v>
          </cell>
          <cell r="L994">
            <v>0.28000000000000003</v>
          </cell>
        </row>
        <row r="995">
          <cell r="A995" t="str">
            <v>87-10-1784</v>
          </cell>
          <cell r="B995" t="str">
            <v>Pinus grifithii = walichiana</v>
          </cell>
          <cell r="C995" t="str">
            <v>PL 500</v>
          </cell>
          <cell r="D995" t="str">
            <v>Directly</v>
          </cell>
          <cell r="F995">
            <v>0.45999999999999996</v>
          </cell>
          <cell r="G995">
            <v>0.35</v>
          </cell>
          <cell r="H995">
            <v>0.28999999999999998</v>
          </cell>
          <cell r="J995">
            <v>0.56303999999999998</v>
          </cell>
          <cell r="K995">
            <v>0.4284</v>
          </cell>
          <cell r="L995">
            <v>0.28999999999999998</v>
          </cell>
        </row>
        <row r="996">
          <cell r="A996" t="str">
            <v>87-10-1751</v>
          </cell>
          <cell r="B996" t="str">
            <v>Pinus leucodermis</v>
          </cell>
          <cell r="C996" t="str">
            <v>PL 500</v>
          </cell>
          <cell r="D996" t="str">
            <v>Directly</v>
          </cell>
          <cell r="F996">
            <v>0.48</v>
          </cell>
          <cell r="G996">
            <v>0.37</v>
          </cell>
          <cell r="H996">
            <v>0.31</v>
          </cell>
          <cell r="J996">
            <v>0.58751999999999993</v>
          </cell>
          <cell r="K996">
            <v>0.45288</v>
          </cell>
          <cell r="L996">
            <v>0.31</v>
          </cell>
        </row>
        <row r="997">
          <cell r="A997" t="str">
            <v>87-10-1752</v>
          </cell>
          <cell r="B997" t="str">
            <v>Pinus mugo Mughus</v>
          </cell>
          <cell r="C997" t="str">
            <v>PL 500</v>
          </cell>
          <cell r="D997" t="str">
            <v>Directly</v>
          </cell>
          <cell r="F997">
            <v>0.44</v>
          </cell>
          <cell r="G997">
            <v>0.34</v>
          </cell>
          <cell r="H997">
            <v>0.28000000000000003</v>
          </cell>
          <cell r="J997">
            <v>0.53856000000000004</v>
          </cell>
          <cell r="K997">
            <v>0.41616000000000003</v>
          </cell>
          <cell r="L997">
            <v>0.28000000000000003</v>
          </cell>
        </row>
        <row r="998">
          <cell r="A998" t="str">
            <v>87-10-1754</v>
          </cell>
          <cell r="B998" t="str">
            <v>Pinus mugo Pumilio</v>
          </cell>
          <cell r="C998" t="str">
            <v>PL 500</v>
          </cell>
          <cell r="D998" t="str">
            <v>Directly</v>
          </cell>
          <cell r="F998">
            <v>0.44</v>
          </cell>
          <cell r="G998">
            <v>0.34</v>
          </cell>
          <cell r="H998">
            <v>0.28000000000000003</v>
          </cell>
          <cell r="J998">
            <v>0.53856000000000004</v>
          </cell>
          <cell r="K998">
            <v>0.41616000000000003</v>
          </cell>
          <cell r="L998">
            <v>0.28000000000000003</v>
          </cell>
        </row>
        <row r="999">
          <cell r="A999" t="str">
            <v>87-10-1753</v>
          </cell>
          <cell r="B999" t="str">
            <v>Pinus nigra nigra</v>
          </cell>
          <cell r="C999" t="str">
            <v>PL 500</v>
          </cell>
          <cell r="D999" t="str">
            <v>Directly</v>
          </cell>
          <cell r="F999">
            <v>0.44</v>
          </cell>
          <cell r="G999">
            <v>0.34</v>
          </cell>
          <cell r="H999">
            <v>0.28000000000000003</v>
          </cell>
          <cell r="J999">
            <v>0.53856000000000004</v>
          </cell>
          <cell r="K999">
            <v>0.41616000000000003</v>
          </cell>
          <cell r="L999">
            <v>0.28000000000000003</v>
          </cell>
        </row>
        <row r="1000">
          <cell r="A1000" t="str">
            <v>87-10-1755</v>
          </cell>
          <cell r="B1000" t="str">
            <v>Pinus peuce</v>
          </cell>
          <cell r="C1000" t="str">
            <v>PL 500</v>
          </cell>
          <cell r="D1000" t="str">
            <v>Directly</v>
          </cell>
          <cell r="F1000">
            <v>0.49</v>
          </cell>
          <cell r="G1000">
            <v>0.38</v>
          </cell>
          <cell r="H1000">
            <v>0.32</v>
          </cell>
          <cell r="J1000">
            <v>0.59975999999999996</v>
          </cell>
          <cell r="K1000">
            <v>0.46511999999999998</v>
          </cell>
          <cell r="L1000">
            <v>0.32</v>
          </cell>
        </row>
        <row r="1001">
          <cell r="A1001" t="str">
            <v>87-10-1756</v>
          </cell>
          <cell r="B1001" t="str">
            <v>Pinus ponderosa</v>
          </cell>
          <cell r="C1001" t="str">
            <v>PL 500</v>
          </cell>
          <cell r="D1001" t="str">
            <v>Directly</v>
          </cell>
          <cell r="F1001">
            <v>0.49</v>
          </cell>
          <cell r="G1001">
            <v>0.38</v>
          </cell>
          <cell r="H1001">
            <v>0.32</v>
          </cell>
          <cell r="J1001">
            <v>0.59975999999999996</v>
          </cell>
          <cell r="K1001">
            <v>0.46511999999999998</v>
          </cell>
          <cell r="L1001">
            <v>0.32</v>
          </cell>
        </row>
        <row r="1002">
          <cell r="A1002" t="str">
            <v>87-10-1757</v>
          </cell>
          <cell r="B1002" t="str">
            <v>Pinus strobus</v>
          </cell>
          <cell r="C1002" t="str">
            <v>PL 500</v>
          </cell>
          <cell r="D1002" t="str">
            <v>Directly</v>
          </cell>
          <cell r="F1002">
            <v>0.49</v>
          </cell>
          <cell r="G1002">
            <v>0.38</v>
          </cell>
          <cell r="H1002">
            <v>0.32</v>
          </cell>
          <cell r="J1002">
            <v>0.59975999999999996</v>
          </cell>
          <cell r="K1002">
            <v>0.46511999999999998</v>
          </cell>
          <cell r="L1002">
            <v>0.32</v>
          </cell>
        </row>
        <row r="1003">
          <cell r="A1003" t="str">
            <v>87-10-1758</v>
          </cell>
          <cell r="B1003" t="str">
            <v>Pinus sylvestris</v>
          </cell>
          <cell r="C1003" t="str">
            <v>PL 500</v>
          </cell>
          <cell r="D1003" t="str">
            <v>Directly</v>
          </cell>
          <cell r="F1003">
            <v>0.44</v>
          </cell>
          <cell r="G1003">
            <v>0.34</v>
          </cell>
          <cell r="H1003">
            <v>0.28000000000000003</v>
          </cell>
          <cell r="J1003">
            <v>0.53856000000000004</v>
          </cell>
          <cell r="K1003">
            <v>0.41616000000000003</v>
          </cell>
          <cell r="L1003">
            <v>0.28000000000000003</v>
          </cell>
        </row>
        <row r="1004">
          <cell r="A1004" t="str">
            <v>87-10-1759</v>
          </cell>
          <cell r="B1004" t="str">
            <v>Pinus uncinata</v>
          </cell>
          <cell r="C1004" t="str">
            <v>PL 500</v>
          </cell>
          <cell r="D1004" t="str">
            <v>Directly</v>
          </cell>
          <cell r="F1004">
            <v>0.44</v>
          </cell>
          <cell r="G1004">
            <v>0.34</v>
          </cell>
          <cell r="H1004">
            <v>0.28000000000000003</v>
          </cell>
          <cell r="J1004">
            <v>0.53856000000000004</v>
          </cell>
          <cell r="K1004">
            <v>0.41616000000000003</v>
          </cell>
          <cell r="L1004">
            <v>0.28000000000000003</v>
          </cell>
        </row>
        <row r="1005">
          <cell r="A1005" t="str">
            <v>87-10-1760</v>
          </cell>
          <cell r="B1005" t="str">
            <v>Pseudotsuga menziesii</v>
          </cell>
          <cell r="C1005" t="str">
            <v>PL 500</v>
          </cell>
          <cell r="D1005" t="str">
            <v>Directly</v>
          </cell>
          <cell r="F1005">
            <v>0.48</v>
          </cell>
          <cell r="G1005">
            <v>0.37</v>
          </cell>
          <cell r="H1005">
            <v>0.31</v>
          </cell>
          <cell r="J1005">
            <v>0.58751999999999993</v>
          </cell>
          <cell r="K1005">
            <v>0.45288</v>
          </cell>
          <cell r="L1005">
            <v>0.31</v>
          </cell>
        </row>
        <row r="1006">
          <cell r="A1006" t="str">
            <v>87-10-1761</v>
          </cell>
          <cell r="B1006" t="str">
            <v>Sequoiadendron giganteum</v>
          </cell>
          <cell r="C1006" t="str">
            <v>PL 500</v>
          </cell>
          <cell r="D1006" t="str">
            <v>Directly</v>
          </cell>
          <cell r="F1006">
            <v>1.1100000000000001</v>
          </cell>
          <cell r="G1006">
            <v>1</v>
          </cell>
          <cell r="H1006">
            <v>0.94</v>
          </cell>
          <cell r="J1006">
            <v>1.3586400000000001</v>
          </cell>
          <cell r="K1006">
            <v>1.224</v>
          </cell>
          <cell r="L1006">
            <v>0.94</v>
          </cell>
        </row>
        <row r="1007">
          <cell r="A1007" t="str">
            <v>87-10-1762</v>
          </cell>
          <cell r="B1007" t="str">
            <v>Taxodium distichum</v>
          </cell>
          <cell r="C1007" t="str">
            <v>PL 500</v>
          </cell>
          <cell r="D1007" t="str">
            <v>Directly</v>
          </cell>
          <cell r="F1007">
            <v>1.1100000000000001</v>
          </cell>
          <cell r="G1007">
            <v>1</v>
          </cell>
          <cell r="H1007">
            <v>0.94</v>
          </cell>
          <cell r="J1007">
            <v>1.3586400000000001</v>
          </cell>
          <cell r="K1007">
            <v>1.224</v>
          </cell>
          <cell r="L1007">
            <v>0.94</v>
          </cell>
        </row>
        <row r="1008">
          <cell r="A1008" t="str">
            <v>87-10-1763</v>
          </cell>
          <cell r="B1008" t="str">
            <v>Taxus baccata</v>
          </cell>
          <cell r="C1008" t="str">
            <v>PL 500</v>
          </cell>
          <cell r="D1008" t="str">
            <v>Directly</v>
          </cell>
          <cell r="F1008">
            <v>0.56000000000000005</v>
          </cell>
          <cell r="G1008">
            <v>0.45</v>
          </cell>
          <cell r="H1008">
            <v>0.39</v>
          </cell>
          <cell r="J1008">
            <v>0.68544000000000005</v>
          </cell>
          <cell r="K1008">
            <v>0.55080000000000007</v>
          </cell>
          <cell r="L1008">
            <v>0.39</v>
          </cell>
        </row>
        <row r="1009">
          <cell r="A1009" t="str">
            <v>87-10-1764</v>
          </cell>
          <cell r="B1009" t="str">
            <v>Thuja orientalis</v>
          </cell>
          <cell r="C1009" t="str">
            <v>PL 500</v>
          </cell>
          <cell r="D1009" t="str">
            <v>Directly</v>
          </cell>
          <cell r="F1009">
            <v>0.45999999999999996</v>
          </cell>
          <cell r="G1009">
            <v>0.35</v>
          </cell>
          <cell r="H1009">
            <v>0.28999999999999998</v>
          </cell>
          <cell r="J1009">
            <v>0.56303999999999998</v>
          </cell>
          <cell r="K1009">
            <v>0.4284</v>
          </cell>
          <cell r="L1009">
            <v>0.28999999999999998</v>
          </cell>
        </row>
        <row r="1010">
          <cell r="A1010" t="str">
            <v>87-10-1765</v>
          </cell>
          <cell r="B1010" t="str">
            <v>Thuja plicata</v>
          </cell>
          <cell r="C1010" t="str">
            <v>PL 500</v>
          </cell>
          <cell r="D1010" t="str">
            <v>Directly</v>
          </cell>
          <cell r="F1010">
            <v>0.44</v>
          </cell>
          <cell r="G1010">
            <v>0.34</v>
          </cell>
          <cell r="H1010">
            <v>0.28000000000000003</v>
          </cell>
          <cell r="J1010">
            <v>0.53856000000000004</v>
          </cell>
          <cell r="K1010">
            <v>0.41616000000000003</v>
          </cell>
          <cell r="L1010">
            <v>0.28000000000000003</v>
          </cell>
        </row>
        <row r="1011">
          <cell r="A1011" t="str">
            <v>87-10-1766</v>
          </cell>
          <cell r="B1011" t="str">
            <v>Tsuga canadensis</v>
          </cell>
          <cell r="C1011" t="str">
            <v>PL 500</v>
          </cell>
          <cell r="D1011" t="str">
            <v>Directly</v>
          </cell>
          <cell r="F1011">
            <v>0.58000000000000007</v>
          </cell>
          <cell r="G1011">
            <v>0.47</v>
          </cell>
          <cell r="H1011">
            <v>0.41</v>
          </cell>
          <cell r="J1011">
            <v>0.70992000000000011</v>
          </cell>
          <cell r="K1011">
            <v>0.5752799999999999</v>
          </cell>
          <cell r="L1011">
            <v>0.41</v>
          </cell>
        </row>
        <row r="1012">
          <cell r="A1012" t="str">
            <v>87-10-1767</v>
          </cell>
          <cell r="B1012" t="str">
            <v>Tsuga heterophylla</v>
          </cell>
          <cell r="C1012" t="str">
            <v>PL 500</v>
          </cell>
          <cell r="D1012" t="str">
            <v>Directly</v>
          </cell>
          <cell r="F1012">
            <v>0.58000000000000007</v>
          </cell>
          <cell r="G1012">
            <v>0.47</v>
          </cell>
          <cell r="H1012">
            <v>0.41</v>
          </cell>
          <cell r="J1012">
            <v>0.70992000000000011</v>
          </cell>
          <cell r="K1012">
            <v>0.5752799999999999</v>
          </cell>
          <cell r="L1012">
            <v>0.41</v>
          </cell>
        </row>
      </sheetData>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Лист2"/>
    </sheetNames>
    <sheetDataSet>
      <sheetData sheetId="0"/>
      <sheetData sheetId="1">
        <row r="1">
          <cell r="C1">
            <v>11905</v>
          </cell>
        </row>
        <row r="2">
          <cell r="A2" t="str">
            <v>Артикул</v>
          </cell>
          <cell r="B2" t="str">
            <v>Номенклатура</v>
          </cell>
          <cell r="C2" t="str">
            <v>отказ</v>
          </cell>
        </row>
        <row r="3">
          <cell r="A3" t="str">
            <v>87-104-0004</v>
          </cell>
          <cell r="B3" t="str">
            <v>Пион молочноцветковый (Paeonia lactiflora Albert Crousse BR 2-3 eye)</v>
          </cell>
          <cell r="C3">
            <v>0</v>
          </cell>
        </row>
        <row r="4">
          <cell r="A4" t="str">
            <v>87-104-0005</v>
          </cell>
          <cell r="B4" t="str">
            <v>Пион молочноцветковый (Paeonia lactiflora Albert Crousse BR 3-5 eye)</v>
          </cell>
          <cell r="C4">
            <v>0</v>
          </cell>
        </row>
        <row r="5">
          <cell r="A5" t="str">
            <v>87-104-0010</v>
          </cell>
          <cell r="B5" t="str">
            <v>Пион молочноцветковый (Paeonia lactiflora Alice Harding BR 2-3 eye)</v>
          </cell>
          <cell r="C5">
            <v>0</v>
          </cell>
        </row>
        <row r="6">
          <cell r="A6" t="str">
            <v>87-104-0017</v>
          </cell>
          <cell r="B6" t="str">
            <v>Пион молочноцветковый (Paeonia lactiflora Amalia Olsen BR 3-5 eye)</v>
          </cell>
          <cell r="C6">
            <v>0</v>
          </cell>
        </row>
        <row r="7">
          <cell r="A7" t="str">
            <v>87-104-0018</v>
          </cell>
          <cell r="B7" t="str">
            <v>Пион гибридный (Paeonia hybrida America BR 2-3 eye)</v>
          </cell>
          <cell r="C7">
            <v>0</v>
          </cell>
        </row>
        <row r="8">
          <cell r="A8" t="str">
            <v>87-104-0038</v>
          </cell>
          <cell r="B8" t="str">
            <v>Пион молочноцветковый (Paeonia lactiflora Barbara BR 2-3 eye)</v>
          </cell>
          <cell r="C8">
            <v>0</v>
          </cell>
        </row>
        <row r="9">
          <cell r="A9" t="str">
            <v>87-104-0056</v>
          </cell>
          <cell r="B9" t="str">
            <v>Пион молочноцветковый (Paeonia lactiflora Blush Queen BR 3-5 eye)</v>
          </cell>
          <cell r="C9">
            <v>0</v>
          </cell>
        </row>
        <row r="10">
          <cell r="A10" t="str">
            <v>87-104-0057</v>
          </cell>
          <cell r="B10" t="str">
            <v>Пион гибридный (Paeonia hybrida Blushing Princess BR 2-3 eye)</v>
          </cell>
          <cell r="C10">
            <v>0</v>
          </cell>
        </row>
        <row r="11">
          <cell r="A11" t="str">
            <v>87-104-0089</v>
          </cell>
          <cell r="B11" t="str">
            <v>Пион молочноцветковый (Paeonia lactiflora Butter bowl BR 3-5 eye)</v>
          </cell>
          <cell r="C11">
            <v>0</v>
          </cell>
        </row>
        <row r="12">
          <cell r="A12" t="str">
            <v>87-104-0139</v>
          </cell>
          <cell r="B12" t="str">
            <v>Пион молочноцветковый (Paeonia lactiflora Cora Stubbs BR 3-5 eye)</v>
          </cell>
          <cell r="C12">
            <v>0</v>
          </cell>
        </row>
        <row r="13">
          <cell r="A13" t="str">
            <v>87-104-0148</v>
          </cell>
          <cell r="B13" t="str">
            <v>Пион гибридный (Paeonia hybrida Coral Magic BR 3-5 eye)</v>
          </cell>
          <cell r="C13">
            <v>0</v>
          </cell>
        </row>
        <row r="14">
          <cell r="A14" t="str">
            <v>87-104-0152</v>
          </cell>
          <cell r="B14" t="str">
            <v>Пион молочноцветковый (Paeonia lactiflora Cotton Candy BR 3-5 eye)</v>
          </cell>
          <cell r="C14">
            <v>0</v>
          </cell>
        </row>
        <row r="15">
          <cell r="A15" t="str">
            <v>87-104-0154</v>
          </cell>
          <cell r="B15" t="str">
            <v>Пион молочноцветковый (Paeonia lactiflora Couronne d'Or BR 3-5 eye)</v>
          </cell>
          <cell r="C15">
            <v>0</v>
          </cell>
        </row>
        <row r="16">
          <cell r="A16" t="str">
            <v>87-104-0257</v>
          </cell>
          <cell r="B16" t="str">
            <v>Пион молочноцветковый (Paeonia lactiflora Green Halo BR 2-3 eye)</v>
          </cell>
          <cell r="C16">
            <v>0</v>
          </cell>
        </row>
        <row r="17">
          <cell r="A17" t="str">
            <v>87-104-0258</v>
          </cell>
          <cell r="B17" t="str">
            <v>Пион молочноцветковый (Paeonia lactiflora Green Halo BR 3-5 eye)</v>
          </cell>
          <cell r="C17">
            <v>0</v>
          </cell>
        </row>
        <row r="18">
          <cell r="A18" t="str">
            <v>87-104-0273</v>
          </cell>
          <cell r="B18" t="str">
            <v>Пион молочноцветковый (Paeonia lactiflora Hot Chocolate BR 3-5 eye)</v>
          </cell>
          <cell r="C18">
            <v>0</v>
          </cell>
        </row>
        <row r="19">
          <cell r="A19" t="str">
            <v>87-104-0309</v>
          </cell>
          <cell r="B19" t="str">
            <v xml:space="preserve">Пион молочноцветковый (Paeonia lactiflora Kings Day BR 2-3 eye) </v>
          </cell>
          <cell r="C19">
            <v>0</v>
          </cell>
        </row>
        <row r="20">
          <cell r="A20" t="str">
            <v>87-104-0321</v>
          </cell>
          <cell r="B20" t="str">
            <v>Пион молочноцветковый (Paeonia lactiflora Lady Alexander Duff BR 3-5 eye)</v>
          </cell>
          <cell r="C20">
            <v>0</v>
          </cell>
        </row>
        <row r="21">
          <cell r="A21" t="str">
            <v>87-104-0360</v>
          </cell>
          <cell r="B21" t="str">
            <v>Пион гибридный (Paeonia hybrida Mackinac Grand BR 2-3 eye)</v>
          </cell>
          <cell r="C21">
            <v>0</v>
          </cell>
        </row>
        <row r="22">
          <cell r="A22" t="str">
            <v>87-104-0361</v>
          </cell>
          <cell r="B22" t="str">
            <v>Пион гибридный (Paeonia hybrida Mackinac Grand BR 3-5 eye)</v>
          </cell>
          <cell r="C22">
            <v>0</v>
          </cell>
        </row>
        <row r="23">
          <cell r="A23" t="str">
            <v>87-104-0362</v>
          </cell>
          <cell r="B23" t="str">
            <v>Пион молочноцветковый (Paeonia lactiflora Madame Calot BR 2-3 eye)</v>
          </cell>
          <cell r="C23">
            <v>0</v>
          </cell>
        </row>
        <row r="24">
          <cell r="A24" t="str">
            <v>87-104-0363</v>
          </cell>
          <cell r="B24" t="str">
            <v>Пион молочноцветковый (Paeonia lactiflora Madame Calot BR 3-5 eye)</v>
          </cell>
          <cell r="C24">
            <v>0</v>
          </cell>
        </row>
        <row r="25">
          <cell r="A25" t="str">
            <v>87-104-0367</v>
          </cell>
          <cell r="B25" t="str">
            <v>Пион молочноцветковый (Paeonia lactiflora Madame de Verneville BR 3-5 eye)</v>
          </cell>
          <cell r="C25">
            <v>0</v>
          </cell>
        </row>
        <row r="26">
          <cell r="A26" t="str">
            <v>87-104-0404</v>
          </cell>
          <cell r="B26" t="str">
            <v>Пион молочноцветковый (Paeonia lactiflora Monsieur Jules Elie BR 3-5 eye)</v>
          </cell>
          <cell r="C26">
            <v>0</v>
          </cell>
        </row>
        <row r="27">
          <cell r="A27" t="str">
            <v>87-104-0414</v>
          </cell>
          <cell r="B27" t="str">
            <v>Пион молочноцветковый (Paeonia lactiflora Moon River BR 3-5 eye)</v>
          </cell>
          <cell r="C27">
            <v>0</v>
          </cell>
        </row>
        <row r="28">
          <cell r="A28" t="str">
            <v>87-104-0417</v>
          </cell>
          <cell r="B28" t="str">
            <v>Пион молочноцветковый (Paeonia lactiflora Morning Kiss BR 2-3 eye)</v>
          </cell>
          <cell r="C28">
            <v>0</v>
          </cell>
        </row>
        <row r="29">
          <cell r="A29" t="str">
            <v>87-104-0418</v>
          </cell>
          <cell r="B29" t="str">
            <v>Пион молочноцветковый (Paeonia lactiflora Morning Kiss BR 3-5 eye)</v>
          </cell>
          <cell r="C29">
            <v>0</v>
          </cell>
        </row>
        <row r="30">
          <cell r="A30" t="str">
            <v>87-104-0433</v>
          </cell>
          <cell r="B30" t="str">
            <v>Пион молочноцветковый (Paeonia lactiflora Neon BR 2-3 eye)</v>
          </cell>
          <cell r="C30">
            <v>0</v>
          </cell>
        </row>
        <row r="31">
          <cell r="A31" t="str">
            <v>87-104-0434</v>
          </cell>
          <cell r="B31" t="str">
            <v>Пион молочноцветковый (Paeonia lactiflora Neon BR 3-5 eye)</v>
          </cell>
          <cell r="C31">
            <v>0</v>
          </cell>
        </row>
        <row r="32">
          <cell r="A32" t="str">
            <v>87-104-0442</v>
          </cell>
          <cell r="B32" t="str">
            <v>Пион гибридный (Paeonia hybrida Nosegay BR 3-5 eye)</v>
          </cell>
          <cell r="C32">
            <v>0</v>
          </cell>
        </row>
        <row r="33">
          <cell r="A33" t="str">
            <v>87-104-0462</v>
          </cell>
          <cell r="B33" t="str">
            <v>Пион молочноцветковый (Paeonia lactiflora Peaches and Cream BR 3-5 eye)</v>
          </cell>
          <cell r="C33">
            <v>0</v>
          </cell>
        </row>
        <row r="34">
          <cell r="A34" t="str">
            <v>87-104-0472</v>
          </cell>
          <cell r="B34" t="str">
            <v>Пион молочноцветковый (Paeonia lactiflora Pietertje Vriend BR 2-3 eye)</v>
          </cell>
          <cell r="C34">
            <v>0</v>
          </cell>
        </row>
        <row r="35">
          <cell r="A35" t="str">
            <v>87-104-0473</v>
          </cell>
          <cell r="B35" t="str">
            <v>Пион молочноцветковый (Paeonia lactiflora Pietertje Vriend BR 3-5 eye)</v>
          </cell>
          <cell r="C35">
            <v>0</v>
          </cell>
        </row>
        <row r="36">
          <cell r="A36" t="str">
            <v>87-104-0489</v>
          </cell>
          <cell r="B36" t="str">
            <v>Пион молочноцветковый (Paeonia lactiflora Pink Lemonade BR 3-5 eye)</v>
          </cell>
          <cell r="C36">
            <v>0</v>
          </cell>
        </row>
        <row r="37">
          <cell r="A37" t="str">
            <v>87-104-0491</v>
          </cell>
          <cell r="B37" t="str">
            <v>Пион молочноцветковый (Paeonia lactiflora Pink Luau BR 3-5 eye)</v>
          </cell>
          <cell r="C37">
            <v>0</v>
          </cell>
        </row>
        <row r="38">
          <cell r="A38" t="str">
            <v>87-104-0492</v>
          </cell>
          <cell r="B38" t="str">
            <v>Пион молочноцветковый (Paeonia lactiflora Pink Parfait BR 2-3 eye)</v>
          </cell>
          <cell r="C38">
            <v>0</v>
          </cell>
        </row>
        <row r="39">
          <cell r="A39" t="str">
            <v>87-104-0493</v>
          </cell>
          <cell r="B39" t="str">
            <v>Пион молочноцветковый (Paeonia lactiflora Pink Parfait BR 3-5 eye)</v>
          </cell>
          <cell r="C39">
            <v>0</v>
          </cell>
        </row>
        <row r="40">
          <cell r="A40" t="str">
            <v>87-104-0509</v>
          </cell>
          <cell r="B40" t="str">
            <v>Пион молочноцветковый (Paeonia lactiflora Princess Margaret BR 3-5 eye)</v>
          </cell>
          <cell r="C40">
            <v>0</v>
          </cell>
        </row>
        <row r="41">
          <cell r="A41" t="str">
            <v>87-104-0519</v>
          </cell>
          <cell r="B41" t="str">
            <v>Пион молочноцветковый (Paeonia lactiflora Raspberry Ice BR 3-5 eye)</v>
          </cell>
          <cell r="C41">
            <v>0</v>
          </cell>
        </row>
        <row r="42">
          <cell r="A42" t="str">
            <v>87-104-0528</v>
          </cell>
          <cell r="B42" t="str">
            <v>Пион гибридный (Paeonia hybrida Red Grace BR 2-3 eye)</v>
          </cell>
          <cell r="C42">
            <v>0</v>
          </cell>
        </row>
        <row r="43">
          <cell r="A43" t="str">
            <v>87-104-0529</v>
          </cell>
          <cell r="B43" t="str">
            <v>Пион гибридный (Paeonia hybrida Red Grace BR 3-5 eye)</v>
          </cell>
          <cell r="C43">
            <v>0</v>
          </cell>
        </row>
        <row r="44">
          <cell r="A44" t="str">
            <v>87-104-0538</v>
          </cell>
          <cell r="B44" t="str">
            <v>Пион молочноцветковый (Paeonia lactiflora red spider BR 2-3 eye)</v>
          </cell>
          <cell r="C44">
            <v>0</v>
          </cell>
        </row>
        <row r="45">
          <cell r="A45" t="str">
            <v>87-104-0539</v>
          </cell>
          <cell r="B45" t="str">
            <v>Пион молочноцветковый (Paeonia lactiflora red spider BR 3-5 eye)</v>
          </cell>
          <cell r="C45">
            <v>0</v>
          </cell>
        </row>
        <row r="46">
          <cell r="A46" t="str">
            <v>87-104-0540</v>
          </cell>
          <cell r="B46" t="str">
            <v>Пион молочноцветковый (Paeonia lactiflora Reine Hortense BR 2-3 eye)</v>
          </cell>
          <cell r="C46">
            <v>0</v>
          </cell>
        </row>
        <row r="47">
          <cell r="A47" t="str">
            <v>87-104-0556</v>
          </cell>
          <cell r="B47" t="str">
            <v>Пион гибридный (Paeonia hybrida Salmon Chiffon BR 2-3 eye)</v>
          </cell>
          <cell r="C47">
            <v>0</v>
          </cell>
        </row>
        <row r="48">
          <cell r="A48" t="str">
            <v>87-104-0557</v>
          </cell>
          <cell r="B48" t="str">
            <v>Пион гибридный (Paeonia hybrida Salmon Chiffon BR 3-5 eye)</v>
          </cell>
          <cell r="C48">
            <v>0</v>
          </cell>
        </row>
        <row r="49">
          <cell r="A49" t="str">
            <v>87-104-0583</v>
          </cell>
          <cell r="B49" t="str">
            <v>Пион молочноцветковый (Paeonia lactiflora Snow Mountain BR 3-5 eye)</v>
          </cell>
          <cell r="C49">
            <v>0</v>
          </cell>
        </row>
        <row r="50">
          <cell r="A50" t="str">
            <v>87-104-0594</v>
          </cell>
          <cell r="B50" t="str">
            <v>Пион гибридный (Paeonia hybrida Summer Glow BR 2-3 eye)</v>
          </cell>
          <cell r="C50">
            <v>0</v>
          </cell>
        </row>
        <row r="51">
          <cell r="A51" t="str">
            <v>87-104-0595</v>
          </cell>
          <cell r="B51" t="str">
            <v>Пион гибридный (Paeonia hybrida Summer Glow BR 3-5 eye)</v>
          </cell>
          <cell r="C51">
            <v>0</v>
          </cell>
        </row>
        <row r="52">
          <cell r="A52" t="str">
            <v>87-104-0596</v>
          </cell>
          <cell r="B52" t="str">
            <v>Пион гибридный (Paeonia hybrida Sunny Girl BR 2-3 eye)</v>
          </cell>
          <cell r="C52">
            <v>0</v>
          </cell>
        </row>
        <row r="53">
          <cell r="A53" t="str">
            <v>87-104-0598</v>
          </cell>
          <cell r="B53" t="str">
            <v>Пион молочноцветковый (Paeonia lactiflora Suzie Q BR 2-3 eye)</v>
          </cell>
          <cell r="C53">
            <v>0</v>
          </cell>
        </row>
        <row r="54">
          <cell r="A54" t="str">
            <v>87-104-0599</v>
          </cell>
          <cell r="B54" t="str">
            <v>Пион молочноцветковый (Paeonia lactiflora Suzie Q BR 3-5 eye)</v>
          </cell>
          <cell r="C54">
            <v>0</v>
          </cell>
        </row>
        <row r="55">
          <cell r="A55" t="str">
            <v>87-104-0611</v>
          </cell>
          <cell r="B55" t="str">
            <v>Пион молочноцветковый (Paeonia lactiflora Tom Cat BR 3-5 eye)</v>
          </cell>
          <cell r="C55">
            <v>0</v>
          </cell>
        </row>
        <row r="56">
          <cell r="A56" t="str">
            <v>87-104-0642</v>
          </cell>
          <cell r="B56" t="str">
            <v>Пион молочноцветковый (Paeonia lactiflora White Sarah Bernhardt BR 2-3 eye)</v>
          </cell>
          <cell r="C56">
            <v>0</v>
          </cell>
        </row>
        <row r="57">
          <cell r="A57" t="str">
            <v>87-104-0643</v>
          </cell>
          <cell r="B57" t="str">
            <v>Пион молочноцветковый (Paeonia lactiflora White Sarah Bernhardt BR 3-5 eye)</v>
          </cell>
          <cell r="C57">
            <v>0</v>
          </cell>
        </row>
        <row r="58">
          <cell r="A58" t="str">
            <v>87-104-0644</v>
          </cell>
          <cell r="B58" t="str">
            <v>Пион молочноцветковый (Paeonia lactiflora White Towers BR 2-3 eye)</v>
          </cell>
          <cell r="C58">
            <v>0</v>
          </cell>
        </row>
        <row r="59">
          <cell r="A59" t="str">
            <v>87-104-0645</v>
          </cell>
          <cell r="B59" t="str">
            <v>Пион молочноцветковый (Paeonia lactiflora White Towers BR 3-5 eye)</v>
          </cell>
          <cell r="C59">
            <v>0</v>
          </cell>
        </row>
        <row r="60">
          <cell r="A60" t="str">
            <v>87-104-0657</v>
          </cell>
          <cell r="B60" t="str">
            <v>Пион лекарственный (Paeonia officinalis Alba Plena BR 2/+ eye)</v>
          </cell>
          <cell r="C60">
            <v>0</v>
          </cell>
        </row>
        <row r="61">
          <cell r="A61" t="str">
            <v>87-104-0677</v>
          </cell>
          <cell r="B61" t="str">
            <v>Пион ито-гибрид (Paeonia Itoh-Hybrids Belle Toulousaine BR 2-3 eye)</v>
          </cell>
          <cell r="C61">
            <v>0</v>
          </cell>
        </row>
        <row r="62">
          <cell r="A62" t="str">
            <v>87-104-0689</v>
          </cell>
          <cell r="B62" t="str">
            <v>Пион ито-гибрид (Paeonia Itoh-Hybrids Caroline Constabel BR 2-3 eye)</v>
          </cell>
          <cell r="C62">
            <v>0</v>
          </cell>
        </row>
        <row r="63">
          <cell r="A63" t="str">
            <v>87-104-0703</v>
          </cell>
          <cell r="B63" t="str">
            <v>Пион ито-гибрид (Paeonia Itoh-Hybrids Duchesse de Lorraine BR 2-3 eye)</v>
          </cell>
          <cell r="C63">
            <v>0</v>
          </cell>
        </row>
        <row r="64">
          <cell r="A64" t="str">
            <v>87-104-0705</v>
          </cell>
          <cell r="B64" t="str">
            <v>Пион ито-гибрид (Paeonia Itoh-Hybrids First Arrival BR 2-3 eye)</v>
          </cell>
          <cell r="C64">
            <v>0</v>
          </cell>
        </row>
        <row r="65">
          <cell r="A65" t="str">
            <v>87-104-0711</v>
          </cell>
          <cell r="B65" t="str">
            <v>Пион ито-гибрид (Paeonia Itoh-Hybrids Gordon E. Simonson BR 2-3 eye)</v>
          </cell>
          <cell r="C65">
            <v>0</v>
          </cell>
        </row>
        <row r="66">
          <cell r="A66" t="str">
            <v>87-104-0745</v>
          </cell>
          <cell r="B66" t="str">
            <v>Пион ито-гибрид (Paeonia Itoh-Hybrids Rageddy Ann BR 2-3 eye)</v>
          </cell>
          <cell r="C66">
            <v>0</v>
          </cell>
        </row>
        <row r="67">
          <cell r="A67" t="str">
            <v>87-104-0764</v>
          </cell>
          <cell r="B67" t="str">
            <v>Пион ито-гибрид (Paeonia Itoh-Hybrids Sonoma Halo BR 3-5 eye)</v>
          </cell>
          <cell r="C67">
            <v>0</v>
          </cell>
        </row>
        <row r="68">
          <cell r="A68" t="str">
            <v>87-104-0766</v>
          </cell>
          <cell r="B68" t="str">
            <v>Пион ито-гибрид (Paeonia Itoh-Hybrids Sonoma Yedo BR 3-5 eye)</v>
          </cell>
          <cell r="C68">
            <v>0</v>
          </cell>
        </row>
        <row r="69">
          <cell r="A69" t="str">
            <v>87-104-0786</v>
          </cell>
          <cell r="B69" t="str">
            <v>Пион ито-гибрид (Paeonia Itoh-Hybrids Yellow Doodle Dandy BR 3-5 eye)</v>
          </cell>
          <cell r="C69">
            <v>0</v>
          </cell>
        </row>
        <row r="70">
          <cell r="A70" t="str">
            <v>87-104-0957</v>
          </cell>
          <cell r="B70" t="str">
            <v>Пион ито-гибрид (Paeonia Itoh-Hybrids Sonoma Kaleidoscope BR 3-5 eye)</v>
          </cell>
          <cell r="C70">
            <v>0</v>
          </cell>
        </row>
        <row r="71">
          <cell r="A71" t="str">
            <v>87-107-0091</v>
          </cell>
          <cell r="B71" t="str">
            <v>Пион ито-гибрид (Paeonia Itoh-Hybrids Copper Kettle BR 2/3 eye)</v>
          </cell>
          <cell r="C71">
            <v>0</v>
          </cell>
        </row>
        <row r="72">
          <cell r="A72" t="str">
            <v>87-107-0092</v>
          </cell>
          <cell r="B72" t="str">
            <v>Пион ито-гибрид (Paeonia Itoh-Hybrids Copper Kettle BR 3/5 eye)</v>
          </cell>
          <cell r="C72">
            <v>0</v>
          </cell>
        </row>
        <row r="73">
          <cell r="A73" t="str">
            <v>87-107-0099</v>
          </cell>
          <cell r="B73" t="str">
            <v>Пион ито-гибрид (Paeonia Itoh-Hybrids Hillary BR 2/3 eye)</v>
          </cell>
          <cell r="C73">
            <v>0</v>
          </cell>
        </row>
        <row r="74">
          <cell r="A74" t="str">
            <v>87-107-0100</v>
          </cell>
          <cell r="B74" t="str">
            <v>Пион ито-гибрид (Paeonia Itoh-Hybrids Hillary BR 3/5 eye)</v>
          </cell>
          <cell r="C74">
            <v>240</v>
          </cell>
        </row>
        <row r="75">
          <cell r="A75" t="str">
            <v>87-107-0101</v>
          </cell>
          <cell r="B75" t="str">
            <v>Пион ито-гибрид (Paeonia Itoh-Hybrids Julia Rose BR 2/3 eye)</v>
          </cell>
          <cell r="C75">
            <v>60</v>
          </cell>
        </row>
        <row r="76">
          <cell r="A76" t="str">
            <v>87-107-0125</v>
          </cell>
          <cell r="B76" t="str">
            <v>Пион молочноцветковый (Paeonia lactiflora Krinkled White BR 2/3 eye)</v>
          </cell>
          <cell r="C76">
            <v>75</v>
          </cell>
        </row>
        <row r="77">
          <cell r="A77" t="str">
            <v>87-107-0128</v>
          </cell>
          <cell r="B77" t="str">
            <v>Пион молочноцветковый (Paeonia lactiflora Sorbet BR 2/3 eye)</v>
          </cell>
          <cell r="C77">
            <v>300</v>
          </cell>
        </row>
        <row r="78">
          <cell r="A78" t="str">
            <v>87-107-0129</v>
          </cell>
          <cell r="B78" t="str">
            <v>Пион молочноцветковый (Paeonia lactiflora Sorbet BR 3/5 eye)</v>
          </cell>
          <cell r="C78">
            <v>150</v>
          </cell>
        </row>
        <row r="79">
          <cell r="A79" t="str">
            <v>87-107-0131</v>
          </cell>
          <cell r="B79" t="str">
            <v>Пион молочноцветковый (Paeonia lactiflora Alertie BR 3/5 eye)</v>
          </cell>
          <cell r="C79">
            <v>0</v>
          </cell>
        </row>
        <row r="80">
          <cell r="A80" t="str">
            <v>87-107-0132</v>
          </cell>
          <cell r="B80" t="str">
            <v>Пион молочноцветковый (Paeonia lactiflora Alexander Fleming BR 2/3 eye)</v>
          </cell>
          <cell r="C80">
            <v>0</v>
          </cell>
        </row>
        <row r="81">
          <cell r="A81" t="str">
            <v>87-107-0133</v>
          </cell>
          <cell r="B81" t="str">
            <v>Пион молочноцветковый (Paeonia lactiflora Alexander Fleming BR 3/5 eye)</v>
          </cell>
          <cell r="C81">
            <v>0</v>
          </cell>
        </row>
        <row r="82">
          <cell r="A82" t="str">
            <v>87-107-0137</v>
          </cell>
          <cell r="B82" t="str">
            <v>Пион молочноцветковый (Paeonia lactiflora Angel Cheeks BR 2/3 eye)</v>
          </cell>
          <cell r="C82">
            <v>0</v>
          </cell>
        </row>
        <row r="83">
          <cell r="A83" t="str">
            <v>87-107-0143</v>
          </cell>
          <cell r="B83" t="str">
            <v>Пион молочноцветковый (Paeonia lactiflora Blaze BR 2/3 eye)</v>
          </cell>
          <cell r="C83">
            <v>0</v>
          </cell>
        </row>
        <row r="84">
          <cell r="A84" t="str">
            <v>87-107-0150</v>
          </cell>
          <cell r="B84" t="str">
            <v>Пион молочноцветковый (Paeonia lactiflora Bowl of Cream BR 3/5 eye)</v>
          </cell>
          <cell r="C84">
            <v>0</v>
          </cell>
        </row>
        <row r="85">
          <cell r="A85" t="str">
            <v>87-107-0158</v>
          </cell>
          <cell r="B85" t="str">
            <v>Пион молочноцветковый (Paeonia lactiflora Candy Stripe BR 3/5 eye)</v>
          </cell>
          <cell r="C85">
            <v>0</v>
          </cell>
        </row>
        <row r="86">
          <cell r="A86" t="str">
            <v>87-107-0169</v>
          </cell>
          <cell r="B86" t="str">
            <v>Пион гибридный (Paeonia hybrida Coral Supreme BR 2/3 eye)</v>
          </cell>
          <cell r="C86">
            <v>0</v>
          </cell>
        </row>
        <row r="87">
          <cell r="A87" t="str">
            <v>87-107-0170</v>
          </cell>
          <cell r="B87" t="str">
            <v>Пион гибридный (Paeonia hybrida Coral Supreme BR 3/5 eye)</v>
          </cell>
          <cell r="C87">
            <v>0</v>
          </cell>
        </row>
        <row r="88">
          <cell r="A88" t="str">
            <v>87-107-0171</v>
          </cell>
          <cell r="B88" t="str">
            <v>Пион гибридный (Paeonia hybrida Cytherea BR 2/3 eye)</v>
          </cell>
          <cell r="C88">
            <v>0</v>
          </cell>
        </row>
        <row r="89">
          <cell r="A89" t="str">
            <v>87-107-0172</v>
          </cell>
          <cell r="B89" t="str">
            <v>Пион гибридный (Paeonia hybrida Cytherea BR 3/5 eye)</v>
          </cell>
          <cell r="C89">
            <v>0</v>
          </cell>
        </row>
        <row r="90">
          <cell r="A90" t="str">
            <v>87-107-0173</v>
          </cell>
          <cell r="B90" t="str">
            <v>Пион молочноцветковый (Paeonia lactiflora Dinner Plate BR 2/3 eye)</v>
          </cell>
          <cell r="C90">
            <v>0</v>
          </cell>
        </row>
        <row r="91">
          <cell r="A91" t="str">
            <v>87-107-0174</v>
          </cell>
          <cell r="B91" t="str">
            <v>Пион молочноцветковый (Paeonia lactiflora Dinner Plate BR 3/5 eye)</v>
          </cell>
          <cell r="C91">
            <v>100</v>
          </cell>
        </row>
        <row r="92">
          <cell r="A92" t="str">
            <v>87-107-0177</v>
          </cell>
          <cell r="B92" t="str">
            <v>Пион молочноцветковый (Paeonia lactiflora Duchesse de Nemours BR 2/3 eye)</v>
          </cell>
          <cell r="C92">
            <v>0</v>
          </cell>
        </row>
        <row r="93">
          <cell r="A93" t="str">
            <v>87-107-0178</v>
          </cell>
          <cell r="B93" t="str">
            <v>Пион молочноцветковый (Paeonia lactiflora Duchesse de Nemours BR 3/5 eye)</v>
          </cell>
          <cell r="C93">
            <v>0</v>
          </cell>
        </row>
        <row r="94">
          <cell r="A94" t="str">
            <v>87-107-0183</v>
          </cell>
          <cell r="B94" t="str">
            <v>Пион молочноцветковый (Paeonia lactiflora Elsa Sass BR 2/3 eye)</v>
          </cell>
          <cell r="C94">
            <v>0</v>
          </cell>
        </row>
        <row r="95">
          <cell r="A95" t="str">
            <v>87-107-0184</v>
          </cell>
          <cell r="B95" t="str">
            <v>Пион молочноцветковый (Paeonia lactiflora Elsa Sass BR 3/5 eye)</v>
          </cell>
          <cell r="C95">
            <v>100</v>
          </cell>
        </row>
        <row r="96">
          <cell r="A96" t="str">
            <v>87-107-0195</v>
          </cell>
          <cell r="B96" t="str">
            <v>Пион молочноцветковый (Paeonia lactiflora Florence Nicholls BR 2/3 eye)</v>
          </cell>
          <cell r="C96">
            <v>100</v>
          </cell>
        </row>
        <row r="97">
          <cell r="A97" t="str">
            <v>87-107-0197</v>
          </cell>
          <cell r="B97" t="str">
            <v>Пион молочноцветковый (Paeonia lactiflora Gardenia BR 2/3 eye)</v>
          </cell>
          <cell r="C97">
            <v>0</v>
          </cell>
        </row>
        <row r="98">
          <cell r="A98" t="str">
            <v>87-107-0198</v>
          </cell>
          <cell r="B98" t="str">
            <v>Пион молочноцветковый (Paeonia lactiflora Gardenia BR 3/5 eye)</v>
          </cell>
          <cell r="C98">
            <v>0</v>
          </cell>
        </row>
        <row r="99">
          <cell r="A99" t="str">
            <v>87-107-0200</v>
          </cell>
          <cell r="B99" t="str">
            <v>Пион молочноцветковый (Paeonia lactiflora Gay Paree BR 3/5 eye)</v>
          </cell>
          <cell r="C99">
            <v>0</v>
          </cell>
        </row>
        <row r="100">
          <cell r="A100" t="str">
            <v>87-107-0204</v>
          </cell>
          <cell r="B100" t="str">
            <v>Пион молочноцветковый (Paeonia lactiflora Honey Gold BR 3/5 eye)</v>
          </cell>
          <cell r="C100">
            <v>0</v>
          </cell>
        </row>
        <row r="101">
          <cell r="A101" t="str">
            <v>87-107-0208</v>
          </cell>
          <cell r="B101" t="str">
            <v>Пион молочноцветковый (Paeonia lactiflora Inspecteur Lavergne BR 2/3 eye)</v>
          </cell>
          <cell r="C101">
            <v>0</v>
          </cell>
        </row>
        <row r="102">
          <cell r="A102" t="str">
            <v>87-107-0209</v>
          </cell>
          <cell r="B102" t="str">
            <v>Пион молочноцветковый (Paeonia lactiflora Inspecteur Lavergne BR 3/5 eye)</v>
          </cell>
          <cell r="C102">
            <v>50</v>
          </cell>
        </row>
        <row r="103">
          <cell r="A103" t="str">
            <v>87-107-0213</v>
          </cell>
          <cell r="B103" t="str">
            <v>Пион молочноцветковый (Paeonia lactiflora Kansas BR 2/3 eye)</v>
          </cell>
          <cell r="C103">
            <v>0</v>
          </cell>
        </row>
        <row r="104">
          <cell r="A104" t="str">
            <v>87-107-0214</v>
          </cell>
          <cell r="B104" t="str">
            <v>Пион молочноцветковый (Paeonia lactiflora Kansas BR 3/5 eye)</v>
          </cell>
          <cell r="C104">
            <v>50</v>
          </cell>
        </row>
        <row r="105">
          <cell r="A105" t="str">
            <v>87-107-0216</v>
          </cell>
          <cell r="B105" t="str">
            <v>Пион молочноцветковый (Paeonia lactiflora Karl Rosenfield BR 2/3 eye)</v>
          </cell>
          <cell r="C105">
            <v>0</v>
          </cell>
        </row>
        <row r="106">
          <cell r="A106" t="str">
            <v>87-107-0224</v>
          </cell>
          <cell r="B106" t="str">
            <v>Пион молочноцветковый (Paeonia lactiflora Lilian Wild BR 3/5 eye)</v>
          </cell>
          <cell r="C106">
            <v>0</v>
          </cell>
        </row>
        <row r="107">
          <cell r="A107" t="str">
            <v>87-107-0234</v>
          </cell>
          <cell r="B107" t="str">
            <v>Пион молочноцветковый (Paeonia lactiflora Mothers Choice BR 2/3 eye)</v>
          </cell>
          <cell r="C107">
            <v>75</v>
          </cell>
        </row>
        <row r="108">
          <cell r="A108" t="str">
            <v>87-107-0235</v>
          </cell>
          <cell r="B108" t="str">
            <v>Пион молочноцветковый (Paeonia lactiflora Mothers Choice BR 3/5 eye)</v>
          </cell>
          <cell r="C108">
            <v>0</v>
          </cell>
        </row>
        <row r="109">
          <cell r="A109" t="str">
            <v>87-107-0238</v>
          </cell>
          <cell r="B109" t="str">
            <v>Пион молочноцветковый (Paeonia lactiflora Ole Faithful BR 2/3 eye)</v>
          </cell>
          <cell r="C109">
            <v>0</v>
          </cell>
        </row>
        <row r="110">
          <cell r="A110" t="str">
            <v>87-107-0241</v>
          </cell>
          <cell r="B110" t="str">
            <v>Пион молочноцветковый (Paeonia lactiflora Paul M. Wild BR 3/5 eye)</v>
          </cell>
          <cell r="C110">
            <v>50</v>
          </cell>
        </row>
        <row r="111">
          <cell r="A111" t="str">
            <v>87-107-0242</v>
          </cell>
          <cell r="B111" t="str">
            <v>Пион гибридный (Paeonia hybrida Paula Fay BR 2/3 eye)</v>
          </cell>
          <cell r="C111">
            <v>0</v>
          </cell>
        </row>
        <row r="112">
          <cell r="A112" t="str">
            <v>87-107-0243</v>
          </cell>
          <cell r="B112" t="str">
            <v>Пион гибридный (Paeonia hybrida Paula Fay BR 3/5 eye)</v>
          </cell>
          <cell r="C112">
            <v>0</v>
          </cell>
        </row>
        <row r="113">
          <cell r="A113" t="str">
            <v>87-107-0245</v>
          </cell>
          <cell r="B113" t="str">
            <v>Пион молочноцветковый (Paeonia lactiflora Pecher BR 2/3 eye)</v>
          </cell>
          <cell r="C113">
            <v>0</v>
          </cell>
        </row>
        <row r="114">
          <cell r="A114" t="str">
            <v>87-107-0246</v>
          </cell>
          <cell r="B114" t="str">
            <v>Пион молочноцветковый (Paeonia lactiflora Pecher BR 3/5 eye)</v>
          </cell>
          <cell r="C114">
            <v>50</v>
          </cell>
        </row>
        <row r="115">
          <cell r="A115" t="str">
            <v>87-107-0253</v>
          </cell>
          <cell r="B115" t="str">
            <v>Пион молочноцветковый (Paeonia lactiflora President Wilson BR 2/3 eye)</v>
          </cell>
          <cell r="C115">
            <v>0</v>
          </cell>
        </row>
        <row r="116">
          <cell r="A116" t="str">
            <v>87-107-0254</v>
          </cell>
          <cell r="B116" t="str">
            <v>Пион молочноцветковый (Paeonia lactiflora President Wilson BR 3/5 eye)</v>
          </cell>
          <cell r="C116">
            <v>0</v>
          </cell>
        </row>
        <row r="117">
          <cell r="A117" t="str">
            <v>87-107-0298</v>
          </cell>
          <cell r="B117" t="str">
            <v>Пион молочноцветковый (Paeonia lactiflora Nippon Beauty BR 3/5 eye)</v>
          </cell>
          <cell r="C117">
            <v>0</v>
          </cell>
        </row>
        <row r="118">
          <cell r="A118" t="str">
            <v>87-107-0311</v>
          </cell>
          <cell r="B118" t="str">
            <v>Пион лекарственный (Paeonia officinalis Anemoniflora BR 3/5 eye)</v>
          </cell>
          <cell r="C118">
            <v>50</v>
          </cell>
        </row>
        <row r="119">
          <cell r="A119" t="str">
            <v>87-107-0314</v>
          </cell>
          <cell r="B119" t="str">
            <v>Пион гибридный (Paeonia hybrida Red Charm BR 2/3 eye)</v>
          </cell>
          <cell r="C119">
            <v>0</v>
          </cell>
        </row>
        <row r="120">
          <cell r="A120" t="str">
            <v>87-107-0315</v>
          </cell>
          <cell r="B120" t="str">
            <v>Пион гибридный (Paeonia hybrida Red Charm BR 3/5 eye)</v>
          </cell>
          <cell r="C120">
            <v>100</v>
          </cell>
        </row>
        <row r="121">
          <cell r="A121" t="str">
            <v>87-52-0002</v>
          </cell>
          <cell r="B121" t="str">
            <v>Пион Ито (Paeonia Itoh Bartzella BR 2-3 глазка)</v>
          </cell>
          <cell r="C121">
            <v>0</v>
          </cell>
        </row>
        <row r="122">
          <cell r="A122" t="str">
            <v>87-52-0003</v>
          </cell>
          <cell r="B122" t="str">
            <v>Пион Ито (Paeonia Itoh Border Charm BR 2-3 глазка)</v>
          </cell>
          <cell r="C122">
            <v>0</v>
          </cell>
        </row>
        <row r="123">
          <cell r="A123" t="str">
            <v>87-52-0004</v>
          </cell>
          <cell r="B123" t="str">
            <v xml:space="preserve">Пион Ито (Paeonia Itoh Callies Memory BR 2-3 глазка) </v>
          </cell>
          <cell r="C123">
            <v>85</v>
          </cell>
        </row>
        <row r="124">
          <cell r="A124" t="str">
            <v>87-52-0005</v>
          </cell>
          <cell r="B124" t="str">
            <v xml:space="preserve">Пион Ито (Paeonia Itoh Canary Brilliants BR 2-3 глазка) </v>
          </cell>
          <cell r="C124">
            <v>170</v>
          </cell>
        </row>
        <row r="125">
          <cell r="A125" t="str">
            <v>87-52-0007</v>
          </cell>
          <cell r="B125" t="str">
            <v>Пион Ито (Paeonia Itoh Cora Louise BR 2-3 глазка)</v>
          </cell>
          <cell r="C125">
            <v>0</v>
          </cell>
        </row>
        <row r="126">
          <cell r="A126" t="str">
            <v>87-52-0011</v>
          </cell>
          <cell r="B126" t="str">
            <v>Пион Ито (Paeonia Itoh Hillary BR 2-3 глазка)</v>
          </cell>
          <cell r="C126">
            <v>0</v>
          </cell>
        </row>
        <row r="127">
          <cell r="A127" t="str">
            <v>87-52-0018</v>
          </cell>
          <cell r="B127" t="str">
            <v>Пион Ито (Paeonia Itoh Pastel Splendour BR 2-3 глазка)</v>
          </cell>
          <cell r="C127">
            <v>0</v>
          </cell>
        </row>
        <row r="128">
          <cell r="A128" t="str">
            <v>87-52-0019</v>
          </cell>
          <cell r="B128" t="str">
            <v>Пион Ито (Paeonia Itoh Pink Adour BR 2-3 глазка)</v>
          </cell>
          <cell r="C128">
            <v>0</v>
          </cell>
        </row>
        <row r="129">
          <cell r="A129" t="str">
            <v>87-52-0021</v>
          </cell>
          <cell r="B129" t="str">
            <v>Пион Ито (Paeonia Itoh Scarlet Heaven BR 2-3 глазка)</v>
          </cell>
          <cell r="C129">
            <v>0</v>
          </cell>
        </row>
        <row r="130">
          <cell r="A130" t="str">
            <v>87-52-0034</v>
          </cell>
          <cell r="B130" t="str">
            <v>Пион (Paeonia Patio Peony  Athens BR 2-3 глазка)</v>
          </cell>
          <cell r="C130">
            <v>75</v>
          </cell>
        </row>
        <row r="131">
          <cell r="A131" t="str">
            <v>87-52-0035</v>
          </cell>
          <cell r="B131" t="str">
            <v>Пион (Paeonia Patio Peony Dublin BR 2-3 глазка)</v>
          </cell>
          <cell r="C131">
            <v>75</v>
          </cell>
        </row>
        <row r="132">
          <cell r="A132" t="str">
            <v>87-52-0036</v>
          </cell>
          <cell r="B132" t="str">
            <v>Пион (Paeonia Patio Peony Kiev BR 2-3 глазка)</v>
          </cell>
          <cell r="C132">
            <v>75</v>
          </cell>
        </row>
        <row r="133">
          <cell r="A133" t="str">
            <v>87-52-0037</v>
          </cell>
          <cell r="B133" t="str">
            <v>Пион (Paeonia Patio Peony London BR 2-3 глазка)</v>
          </cell>
          <cell r="C133">
            <v>0</v>
          </cell>
        </row>
        <row r="134">
          <cell r="A134" t="str">
            <v>87-52-0038</v>
          </cell>
          <cell r="B134" t="str">
            <v>Пион (Paeonia Patio Peony Madrid BR 2-3 глазка)</v>
          </cell>
          <cell r="C134">
            <v>0</v>
          </cell>
        </row>
        <row r="135">
          <cell r="A135" t="str">
            <v>87-52-0039</v>
          </cell>
          <cell r="B135" t="str">
            <v>Пион (Paeonia Patio Peony Moscow BR 2-3 глазка)</v>
          </cell>
          <cell r="C135">
            <v>75</v>
          </cell>
        </row>
        <row r="136">
          <cell r="A136" t="str">
            <v>87-52-0041</v>
          </cell>
          <cell r="B136" t="str">
            <v>Пион (Paeonia Patio Peony Rome BR 2-3 глазка)</v>
          </cell>
          <cell r="C136">
            <v>0</v>
          </cell>
        </row>
        <row r="137">
          <cell r="A137" t="str">
            <v>87-52-0042</v>
          </cell>
          <cell r="B137" t="str">
            <v>Пион (Paeonia Alertie BR 2-3 глазка)</v>
          </cell>
          <cell r="C137">
            <v>0</v>
          </cell>
        </row>
        <row r="138">
          <cell r="A138" t="str">
            <v>87-52-0043</v>
          </cell>
          <cell r="B138" t="str">
            <v>Пион (Paeonia Alexander Fleming BR 2-3 глазка)</v>
          </cell>
          <cell r="C138">
            <v>0</v>
          </cell>
        </row>
        <row r="139">
          <cell r="A139" t="str">
            <v>87-52-0050</v>
          </cell>
          <cell r="B139" t="str">
            <v>Пион (Paeonia Bella Donna BR 2-3 глазка)</v>
          </cell>
          <cell r="C139">
            <v>0</v>
          </cell>
        </row>
        <row r="140">
          <cell r="A140" t="str">
            <v>87-52-0053</v>
          </cell>
          <cell r="B140" t="str">
            <v>Пион (Paeonia Black Beauty BR 2-3 глазка)</v>
          </cell>
          <cell r="C140">
            <v>0</v>
          </cell>
        </row>
        <row r="141">
          <cell r="A141" t="str">
            <v>87-52-0055</v>
          </cell>
          <cell r="B141" t="str">
            <v>Пион (Paeonia Blush Queen BR 2-3 глазка)</v>
          </cell>
          <cell r="C141">
            <v>150</v>
          </cell>
        </row>
        <row r="142">
          <cell r="A142" t="str">
            <v>87-52-0056</v>
          </cell>
          <cell r="B142" t="str">
            <v>Пион (Paeonia Bouquet Perfect BR 2-3 глазка)</v>
          </cell>
          <cell r="C142">
            <v>75</v>
          </cell>
        </row>
        <row r="143">
          <cell r="A143" t="str">
            <v>87-52-0061</v>
          </cell>
          <cell r="B143" t="str">
            <v>Пион (Paeonia Buckeye Belle BR 2-3 глазка)</v>
          </cell>
          <cell r="C143">
            <v>0</v>
          </cell>
        </row>
        <row r="144">
          <cell r="A144" t="str">
            <v>87-52-0068</v>
          </cell>
          <cell r="B144" t="str">
            <v>Пион (Paeonia Chiffon Parfait BR 2-3 глазка)</v>
          </cell>
          <cell r="C144">
            <v>0</v>
          </cell>
        </row>
        <row r="145">
          <cell r="A145" t="str">
            <v>87-52-0069</v>
          </cell>
          <cell r="B145" t="str">
            <v>Пион (Paeonia Christmas Velvet BR 2-3 глазка)</v>
          </cell>
          <cell r="C145">
            <v>75</v>
          </cell>
        </row>
        <row r="146">
          <cell r="A146" t="str">
            <v>87-52-0070</v>
          </cell>
          <cell r="B146" t="str">
            <v>Пион (Paeonia Class Act BR 2-3 глазка)</v>
          </cell>
          <cell r="C146">
            <v>75</v>
          </cell>
        </row>
        <row r="147">
          <cell r="A147" t="str">
            <v>87-52-0071</v>
          </cell>
          <cell r="B147" t="str">
            <v>Пион (Paeonia Command Performance BR 2-3 глазка)</v>
          </cell>
          <cell r="C147">
            <v>75</v>
          </cell>
        </row>
        <row r="148">
          <cell r="A148" t="str">
            <v>87-52-0072</v>
          </cell>
          <cell r="B148" t="str">
            <v>Пион (Paeonia Coral Charm BR 2-3 глазка)</v>
          </cell>
          <cell r="C148">
            <v>0</v>
          </cell>
        </row>
        <row r="149">
          <cell r="A149" t="str">
            <v>87-52-0073</v>
          </cell>
          <cell r="B149" t="str">
            <v>Пион (Paeonia Coral Sunset BR 2-3 глазка)</v>
          </cell>
          <cell r="C149">
            <v>0</v>
          </cell>
        </row>
        <row r="150">
          <cell r="A150" t="str">
            <v>87-52-0075</v>
          </cell>
          <cell r="B150" t="str">
            <v>Пион (Paeonia Cytherea BR 2-3 глазка)</v>
          </cell>
          <cell r="C150">
            <v>0</v>
          </cell>
        </row>
        <row r="151">
          <cell r="A151" t="str">
            <v>87-52-0077</v>
          </cell>
          <cell r="B151" t="str">
            <v>Пион (Paeonia Diana Parks BR 2-3 глазка)</v>
          </cell>
          <cell r="C151">
            <v>150</v>
          </cell>
        </row>
        <row r="152">
          <cell r="A152" t="str">
            <v>87-52-0079</v>
          </cell>
          <cell r="B152" t="str">
            <v>Пион (Paeonia Doreen BR 2-3 глазка)</v>
          </cell>
          <cell r="C152">
            <v>150</v>
          </cell>
        </row>
        <row r="153">
          <cell r="A153" t="str">
            <v>87-52-0080</v>
          </cell>
          <cell r="B153" t="str">
            <v>Пион (Paeonia Duchesse De Nemours BR 2-3 глазка)</v>
          </cell>
          <cell r="C153">
            <v>0</v>
          </cell>
        </row>
        <row r="154">
          <cell r="A154" t="str">
            <v>87-52-0082</v>
          </cell>
          <cell r="B154" t="str">
            <v>Пион (Paeonia Edulis Superba BR 2-3 глазка)</v>
          </cell>
          <cell r="C154">
            <v>0</v>
          </cell>
        </row>
        <row r="155">
          <cell r="A155" t="str">
            <v>87-52-0088</v>
          </cell>
          <cell r="B155" t="str">
            <v>Пион (Paeonia Florence Nicholls BR 2-3 глазка)</v>
          </cell>
          <cell r="C155">
            <v>0</v>
          </cell>
        </row>
        <row r="156">
          <cell r="A156" t="str">
            <v>87-52-0091</v>
          </cell>
          <cell r="B156" t="str">
            <v>Пион (Paeonia Gardenia BR 2-3 глазка)</v>
          </cell>
          <cell r="C156">
            <v>0</v>
          </cell>
        </row>
        <row r="157">
          <cell r="A157" t="str">
            <v>87-52-0093</v>
          </cell>
          <cell r="B157" t="str">
            <v>Пион (Paeonia Getrude Allen BR 2-3 глазка)</v>
          </cell>
          <cell r="C157">
            <v>75</v>
          </cell>
        </row>
        <row r="158">
          <cell r="A158" t="str">
            <v>87-52-0094</v>
          </cell>
          <cell r="B158" t="str">
            <v>Пион (Paeonia Henry Bockstoce BR 2-3 глазка)</v>
          </cell>
          <cell r="C158">
            <v>75</v>
          </cell>
        </row>
        <row r="159">
          <cell r="A159" t="str">
            <v>87-52-0095</v>
          </cell>
          <cell r="B159" t="str">
            <v>Пион (Paeonia Henry Sass BR 2-3 глазка)</v>
          </cell>
          <cell r="C159">
            <v>75</v>
          </cell>
        </row>
        <row r="160">
          <cell r="A160" t="str">
            <v>87-52-0097</v>
          </cell>
          <cell r="B160" t="str">
            <v>Пион (Paeonia Highlight BR 2-3 глазка)</v>
          </cell>
          <cell r="C160">
            <v>75</v>
          </cell>
        </row>
        <row r="161">
          <cell r="A161" t="str">
            <v>87-52-0098</v>
          </cell>
          <cell r="B161" t="str">
            <v>Пион (Paeonia Honey Gold BR 2-3 глазка)</v>
          </cell>
          <cell r="C161">
            <v>0</v>
          </cell>
        </row>
        <row r="162">
          <cell r="A162" t="str">
            <v>87-52-0262</v>
          </cell>
          <cell r="B162" t="str">
            <v>Ivory Victory_3-5</v>
          </cell>
          <cell r="C162">
            <v>50</v>
          </cell>
        </row>
        <row r="163">
          <cell r="A163" t="str">
            <v>87-52-0101</v>
          </cell>
          <cell r="B163" t="str">
            <v>Пион (Paeonia Ivory Victory BR 2-3 глазка)</v>
          </cell>
          <cell r="C163">
            <v>0</v>
          </cell>
        </row>
        <row r="164">
          <cell r="A164" t="str">
            <v>87-52-0102</v>
          </cell>
          <cell r="B164" t="str">
            <v>Пион (Paeonia Jacorma BR 2-3 глазка)</v>
          </cell>
          <cell r="C164">
            <v>0</v>
          </cell>
        </row>
        <row r="165">
          <cell r="A165" t="str">
            <v>87-52-0104</v>
          </cell>
          <cell r="B165" t="str">
            <v>Пион (Paeonia Joker BR 2-3 глазка)</v>
          </cell>
          <cell r="C165">
            <v>0</v>
          </cell>
        </row>
        <row r="166">
          <cell r="A166" t="str">
            <v>87-52-0113</v>
          </cell>
          <cell r="B166" t="str">
            <v>Пион (Paeonia Lemon Chiffon BR 2-3 глазка)</v>
          </cell>
          <cell r="C166">
            <v>0</v>
          </cell>
        </row>
        <row r="167">
          <cell r="A167" t="str">
            <v>87-52-0115</v>
          </cell>
          <cell r="B167" t="str">
            <v>Пион (Paeonia Many Happy Returns BR 2-3 глазка)</v>
          </cell>
          <cell r="C167">
            <v>0</v>
          </cell>
        </row>
        <row r="168">
          <cell r="A168" t="str">
            <v>87-52-0116</v>
          </cell>
          <cell r="B168" t="str">
            <v>Пион (Paeonia Marie Lemoine BR 2-3 глазка)</v>
          </cell>
          <cell r="C168">
            <v>225</v>
          </cell>
        </row>
        <row r="169">
          <cell r="A169" t="str">
            <v>87-52-0118</v>
          </cell>
          <cell r="B169" t="str">
            <v>Пион (Paeonia Mary E. Nicholls BR 2-3 глазка)</v>
          </cell>
          <cell r="C169">
            <v>0</v>
          </cell>
        </row>
        <row r="170">
          <cell r="A170" t="str">
            <v>87-52-0119</v>
          </cell>
          <cell r="B170" t="str">
            <v>Пион (Paeonia Miss America BR 2-3 глазка)</v>
          </cell>
          <cell r="C170">
            <v>75</v>
          </cell>
        </row>
        <row r="171">
          <cell r="A171" t="str">
            <v>87-52-0123</v>
          </cell>
          <cell r="B171" t="str">
            <v>Пион (Paeonia Moon over Barrington BR 2-3 глазка)</v>
          </cell>
          <cell r="C171">
            <v>0</v>
          </cell>
        </row>
        <row r="172">
          <cell r="A172" t="str">
            <v>87-52-0125</v>
          </cell>
          <cell r="B172" t="str">
            <v>Пион (Paeonia My Love BR 2-3 глазка)</v>
          </cell>
          <cell r="C172">
            <v>225</v>
          </cell>
        </row>
        <row r="173">
          <cell r="A173" t="str">
            <v>87-52-0126</v>
          </cell>
          <cell r="B173" t="str">
            <v>Пион (Paeonia Nice Gal BR 2-3 глазка)</v>
          </cell>
          <cell r="C173">
            <v>150</v>
          </cell>
        </row>
        <row r="174">
          <cell r="A174" t="str">
            <v>87-52-0127</v>
          </cell>
          <cell r="B174" t="str">
            <v>Пион (Paeonia Nick Shaylor BR 2-3 глазка)</v>
          </cell>
          <cell r="C174">
            <v>0</v>
          </cell>
        </row>
        <row r="175">
          <cell r="A175" t="str">
            <v>87-52-0136</v>
          </cell>
          <cell r="B175" t="str">
            <v>Пион (Paeonia Pillow Talk BR 2-3 глазка)</v>
          </cell>
          <cell r="C175">
            <v>0</v>
          </cell>
        </row>
        <row r="176">
          <cell r="A176" t="str">
            <v>87-52-0138</v>
          </cell>
          <cell r="B176" t="str">
            <v>Пион (Paeonia Raspberry Sundae BR 2-3 глазка)</v>
          </cell>
          <cell r="C176">
            <v>0</v>
          </cell>
        </row>
        <row r="177">
          <cell r="A177" t="str">
            <v>87-52-0143</v>
          </cell>
          <cell r="B177" t="str">
            <v>Пион (Paeonia Sarah Bernhardt BR 2-3 глазка)</v>
          </cell>
          <cell r="C177">
            <v>75</v>
          </cell>
        </row>
        <row r="178">
          <cell r="A178" t="str">
            <v>87-52-0144</v>
          </cell>
          <cell r="B178" t="str">
            <v>Пион (Paeonia Sarah Bernhardt "Select" BR 2-3 глазка)</v>
          </cell>
          <cell r="C178">
            <v>150</v>
          </cell>
        </row>
        <row r="179">
          <cell r="A179" t="str">
            <v>87-52-0145</v>
          </cell>
          <cell r="B179" t="str">
            <v>Пион (Paeonia Sarah Bernhardt "Unique™" BR 2-3 глазка)</v>
          </cell>
          <cell r="C179">
            <v>0</v>
          </cell>
        </row>
        <row r="180">
          <cell r="A180" t="str">
            <v>87-52-0150</v>
          </cell>
          <cell r="B180" t="str">
            <v>Пион (Paeonia Sunny Girl BR 2-3 глазка)</v>
          </cell>
          <cell r="C180">
            <v>0</v>
          </cell>
        </row>
        <row r="181">
          <cell r="A181" t="str">
            <v>87-52-0151</v>
          </cell>
          <cell r="B181" t="str">
            <v>Пион (Paeonia Sword Dance BR 2-3 глазка)</v>
          </cell>
          <cell r="C181">
            <v>75</v>
          </cell>
        </row>
        <row r="182">
          <cell r="A182" t="str">
            <v>87-52-0157</v>
          </cell>
          <cell r="B182" t="str">
            <v>Пион (Paeonia Wladyslava BR 2-3 глазка)</v>
          </cell>
          <cell r="C182">
            <v>0</v>
          </cell>
        </row>
        <row r="183">
          <cell r="A183" t="str">
            <v>87-52-0158</v>
          </cell>
          <cell r="B183" t="str">
            <v>Пион Ито (Paeonia Itoh Ballerena de Saval BR 3-5 глазка)</v>
          </cell>
          <cell r="C183">
            <v>0</v>
          </cell>
        </row>
        <row r="184">
          <cell r="A184" t="str">
            <v>87-52-0159</v>
          </cell>
          <cell r="B184" t="str">
            <v>Пион Ито (Paeonia Itoh Bartzella BR 3-5 глазка)</v>
          </cell>
          <cell r="C184">
            <v>0</v>
          </cell>
        </row>
        <row r="185">
          <cell r="A185" t="str">
            <v>87-52-0160</v>
          </cell>
          <cell r="B185" t="str">
            <v>Пион Ито (Paeonia Itoh Border Charm BR 3-5 глазка)</v>
          </cell>
          <cell r="C185">
            <v>120</v>
          </cell>
        </row>
        <row r="186">
          <cell r="A186" t="str">
            <v>87-52-0161</v>
          </cell>
          <cell r="B186" t="str">
            <v xml:space="preserve">Пион Ито (Paeonia Itoh Callies Memory BR 3-5 глазка) </v>
          </cell>
          <cell r="C186">
            <v>0</v>
          </cell>
        </row>
        <row r="187">
          <cell r="A187" t="str">
            <v>87-52-0162</v>
          </cell>
          <cell r="B187" t="str">
            <v xml:space="preserve">Пион Ито (Paeonia Itoh Canary Brilliants BR 3-5 глазка) </v>
          </cell>
          <cell r="C187">
            <v>0</v>
          </cell>
        </row>
        <row r="188">
          <cell r="A188" t="str">
            <v>87-52-0164</v>
          </cell>
          <cell r="B188" t="str">
            <v>Пион Ито (Paeonia Itoh Cora Louise BR 3-5 глазка)</v>
          </cell>
          <cell r="C188">
            <v>240</v>
          </cell>
        </row>
        <row r="189">
          <cell r="A189" t="str">
            <v>87-52-0165</v>
          </cell>
          <cell r="B189" t="str">
            <v>Пион Ито (Paeonia Itoh First Arrival BR 3-5 глазка)</v>
          </cell>
          <cell r="C189">
            <v>0</v>
          </cell>
        </row>
        <row r="190">
          <cell r="A190" t="str">
            <v>87-52-0166</v>
          </cell>
          <cell r="B190" t="str">
            <v>Пион Ито (Paeonia Itoh Garden treasure BR 3-5 глазка)</v>
          </cell>
          <cell r="C190">
            <v>300</v>
          </cell>
        </row>
        <row r="191">
          <cell r="A191" t="str">
            <v>87-52-0169</v>
          </cell>
          <cell r="B191" t="str">
            <v>Пион Ито (Paeonia Itoh Julia Rose BR 3-5 глазка)</v>
          </cell>
          <cell r="C191">
            <v>180</v>
          </cell>
        </row>
        <row r="192">
          <cell r="A192" t="str">
            <v>87-52-0170</v>
          </cell>
          <cell r="B192" t="str">
            <v>Пион Ито (Paeonia Itoh Lemon Dream BR 3-5 глазка)</v>
          </cell>
          <cell r="C192">
            <v>0</v>
          </cell>
        </row>
        <row r="193">
          <cell r="A193" t="str">
            <v>87-52-0174</v>
          </cell>
          <cell r="B193" t="str">
            <v>Пион Ито (Paeonia Itoh Old Rose Dandy BR 3-5 глазка)</v>
          </cell>
          <cell r="C193">
            <v>0</v>
          </cell>
        </row>
        <row r="194">
          <cell r="A194" t="str">
            <v>87-52-0177</v>
          </cell>
          <cell r="B194" t="str">
            <v>Пион Ито (Paeonia Itoh Prairie Charm BR 3-5 глазка)</v>
          </cell>
          <cell r="C194">
            <v>0</v>
          </cell>
        </row>
        <row r="195">
          <cell r="A195" t="str">
            <v>87-52-0178</v>
          </cell>
          <cell r="B195" t="str">
            <v>Пион Ито (Paeonia Itoh Scarlet Heaven BR 3-5 глазка)</v>
          </cell>
          <cell r="C195">
            <v>120</v>
          </cell>
        </row>
        <row r="196">
          <cell r="A196" t="str">
            <v>87-52-0191</v>
          </cell>
          <cell r="B196" t="str">
            <v>Пион (Paeonia Patio Peony  Athens BR 3-5 глазка)</v>
          </cell>
          <cell r="C196">
            <v>0</v>
          </cell>
        </row>
        <row r="197">
          <cell r="A197" t="str">
            <v>87-52-0192</v>
          </cell>
          <cell r="B197" t="str">
            <v>Пион (Paeonia Patio Peony Dublin BR 3-5 глазка)</v>
          </cell>
          <cell r="C197">
            <v>0</v>
          </cell>
        </row>
        <row r="198">
          <cell r="A198" t="str">
            <v>87-52-0193</v>
          </cell>
          <cell r="B198" t="str">
            <v>Пион (Paeonia Patio Peony Kiev BR 3-5 глазка)</v>
          </cell>
          <cell r="C198">
            <v>0</v>
          </cell>
        </row>
        <row r="199">
          <cell r="A199" t="str">
            <v>87-52-0194</v>
          </cell>
          <cell r="B199" t="str">
            <v>Пион (Paeonia Patio Peony London BR 3-5 глазка)</v>
          </cell>
          <cell r="C199">
            <v>50</v>
          </cell>
        </row>
        <row r="200">
          <cell r="A200" t="str">
            <v>87-52-0195</v>
          </cell>
          <cell r="B200" t="str">
            <v>Пион (Paeonia Patio Peony Madrid BR 3-5 глазка)</v>
          </cell>
          <cell r="C200">
            <v>0</v>
          </cell>
        </row>
        <row r="201">
          <cell r="A201" t="str">
            <v>87-52-0196</v>
          </cell>
          <cell r="B201" t="str">
            <v>Пион (Paeonia Patio Peony Moscow BR 3-5 глазка)</v>
          </cell>
          <cell r="C201">
            <v>50</v>
          </cell>
        </row>
        <row r="202">
          <cell r="A202" t="str">
            <v>87-52-0197</v>
          </cell>
          <cell r="B202" t="str">
            <v>Пион (Paeonia Patio Peony Oslo BR 3-5 глазка)</v>
          </cell>
          <cell r="C202">
            <v>0</v>
          </cell>
        </row>
        <row r="203">
          <cell r="A203" t="str">
            <v>87-52-0198</v>
          </cell>
          <cell r="B203" t="str">
            <v>Пион (Paeonia Patio Peony Rome BR 3-5 глазка)</v>
          </cell>
          <cell r="C203">
            <v>0</v>
          </cell>
        </row>
        <row r="204">
          <cell r="A204" t="str">
            <v>87-52-0203</v>
          </cell>
          <cell r="B204" t="str">
            <v>Пион (Paeonia Alertie BR 3-5 глазка)</v>
          </cell>
          <cell r="C204">
            <v>0</v>
          </cell>
        </row>
        <row r="205">
          <cell r="A205" t="str">
            <v>87-52-0205</v>
          </cell>
          <cell r="B205" t="str">
            <v>Пион (Paeonia Amabilis BR 3-5 глазка)</v>
          </cell>
          <cell r="C205">
            <v>0</v>
          </cell>
        </row>
        <row r="206">
          <cell r="A206" t="str">
            <v>87-52-0206</v>
          </cell>
          <cell r="B206" t="str">
            <v>Пион (Paeonia Angel Cheeks BR 3-5 глазка)</v>
          </cell>
          <cell r="C206">
            <v>0</v>
          </cell>
        </row>
        <row r="207">
          <cell r="A207" t="str">
            <v>87-52-0213</v>
          </cell>
          <cell r="B207" t="str">
            <v>Пион (Paeonia Big Ben BR 3-5 глазка)</v>
          </cell>
          <cell r="C207">
            <v>0</v>
          </cell>
        </row>
        <row r="208">
          <cell r="A208" t="str">
            <v>87-52-0214</v>
          </cell>
          <cell r="B208" t="str">
            <v>Пион (Paeonia Black Beauty BR 3-5 глазка)</v>
          </cell>
          <cell r="C208">
            <v>50</v>
          </cell>
        </row>
        <row r="209">
          <cell r="A209" t="str">
            <v>87-52-0216</v>
          </cell>
          <cell r="B209" t="str">
            <v>Пион (Paeonia Blush Queen BR 3-5 глазка)</v>
          </cell>
          <cell r="C209">
            <v>50</v>
          </cell>
        </row>
        <row r="210">
          <cell r="A210" t="str">
            <v>87-52-0220</v>
          </cell>
          <cell r="B210" t="str">
            <v>Пион (Paeonia Bridal Shower BR 3-5 глазка)</v>
          </cell>
          <cell r="C210">
            <v>50</v>
          </cell>
        </row>
        <row r="211">
          <cell r="A211" t="str">
            <v>87-52-0221</v>
          </cell>
          <cell r="B211" t="str">
            <v>Пион (Paeonia Brother Chuck BR 3-5 глазка)</v>
          </cell>
          <cell r="C211">
            <v>0</v>
          </cell>
        </row>
        <row r="212">
          <cell r="A212" t="str">
            <v>87-52-0222</v>
          </cell>
          <cell r="B212" t="str">
            <v>Пион (Paeonia Buckeye Belle BR 3-5 глазка)</v>
          </cell>
          <cell r="C212">
            <v>100</v>
          </cell>
        </row>
        <row r="213">
          <cell r="A213" t="str">
            <v>87-52-0223</v>
          </cell>
          <cell r="B213" t="str">
            <v>Пион (Paeonia Bunker Hill BR 3-5 глазка)</v>
          </cell>
          <cell r="C213">
            <v>0</v>
          </cell>
        </row>
        <row r="214">
          <cell r="A214" t="str">
            <v>87-52-0225</v>
          </cell>
          <cell r="B214" t="str">
            <v>Пион (Paeonia Catharina Fontijn BR 3-5 глазка)</v>
          </cell>
          <cell r="C214">
            <v>50</v>
          </cell>
        </row>
        <row r="215">
          <cell r="A215" t="str">
            <v>87-52-0229</v>
          </cell>
          <cell r="B215" t="str">
            <v>Пион (Paeonia Chiffon Parfait BR 3-5 глазка)</v>
          </cell>
          <cell r="C215">
            <v>50</v>
          </cell>
        </row>
        <row r="216">
          <cell r="A216" t="str">
            <v>87-52-0230</v>
          </cell>
          <cell r="B216" t="str">
            <v>Пион (Paeonia Christmas Velvet BR 3-5 глазка)</v>
          </cell>
          <cell r="C216">
            <v>50</v>
          </cell>
        </row>
        <row r="217">
          <cell r="A217" t="str">
            <v>87-52-0231</v>
          </cell>
          <cell r="B217" t="str">
            <v>Пион (Paeonia Class Act BR 3-5 глазка)</v>
          </cell>
          <cell r="C217">
            <v>50</v>
          </cell>
        </row>
        <row r="218">
          <cell r="A218" t="str">
            <v>87-52-0232</v>
          </cell>
          <cell r="B218" t="str">
            <v>Пион (Paeonia Command Performance BR 3-5 глазка)</v>
          </cell>
          <cell r="C218">
            <v>0</v>
          </cell>
        </row>
        <row r="219">
          <cell r="A219" t="str">
            <v>87-52-0233</v>
          </cell>
          <cell r="B219" t="str">
            <v>Пион (Paeonia Coral Charm BR 3-5 глазка)</v>
          </cell>
          <cell r="C219">
            <v>300</v>
          </cell>
        </row>
        <row r="220">
          <cell r="A220" t="str">
            <v>87-52-0234</v>
          </cell>
          <cell r="B220" t="str">
            <v>Пион (Paeonia Coral Sunset BR 3-5 глазка)</v>
          </cell>
          <cell r="C220">
            <v>250</v>
          </cell>
        </row>
        <row r="221">
          <cell r="A221" t="str">
            <v>87-52-0238</v>
          </cell>
          <cell r="B221" t="str">
            <v>Пион (Paeonia Diana Parks BR 3-5 глазка)</v>
          </cell>
          <cell r="C221">
            <v>0</v>
          </cell>
        </row>
        <row r="222">
          <cell r="A222" t="str">
            <v>87-52-0242</v>
          </cell>
          <cell r="B222" t="str">
            <v>Пион (Paeonia Duchesse de Nemours "Select" BR 3-5 глазка)</v>
          </cell>
          <cell r="C222">
            <v>50</v>
          </cell>
        </row>
        <row r="223">
          <cell r="A223" t="str">
            <v>87-52-0250</v>
          </cell>
          <cell r="B223" t="str">
            <v>Пион (Paeonia Francoise Ortegat BR 3-5 глазка)</v>
          </cell>
          <cell r="C223">
            <v>0</v>
          </cell>
        </row>
        <row r="224">
          <cell r="A224" t="str">
            <v>87-52-0251</v>
          </cell>
          <cell r="B224" t="str">
            <v>Пион (Paeonia Garden Lace BR 3-5 глазка)</v>
          </cell>
          <cell r="C224">
            <v>0</v>
          </cell>
        </row>
        <row r="225">
          <cell r="A225" t="str">
            <v>87-52-0252</v>
          </cell>
          <cell r="B225" t="str">
            <v>Пион (Paeonia Gardenia BR 3-5 глазка)</v>
          </cell>
          <cell r="C225">
            <v>0</v>
          </cell>
        </row>
        <row r="226">
          <cell r="A226" t="str">
            <v>87-52-0255</v>
          </cell>
          <cell r="B226" t="str">
            <v>Пион (Paeonia Henry Bockstoce BR 3-5 глазка)</v>
          </cell>
          <cell r="C226">
            <v>50</v>
          </cell>
        </row>
        <row r="227">
          <cell r="A227" t="str">
            <v>87-52-0258</v>
          </cell>
          <cell r="B227" t="str">
            <v>Пион (Paeonia Highlight BR 3-5 глазка)</v>
          </cell>
          <cell r="C227">
            <v>50</v>
          </cell>
        </row>
        <row r="228">
          <cell r="A228" t="str">
            <v>87-52-0263</v>
          </cell>
          <cell r="B228" t="str">
            <v>Пион (Paeonia Jacorma BR 3-5 глазка)</v>
          </cell>
          <cell r="C228">
            <v>100</v>
          </cell>
        </row>
        <row r="229">
          <cell r="A229" t="str">
            <v>87-52-0264</v>
          </cell>
          <cell r="B229" t="str">
            <v>Пион (Paeonia Jan van Leeuwen BR 3-5 глазка)</v>
          </cell>
          <cell r="C229">
            <v>0</v>
          </cell>
        </row>
        <row r="230">
          <cell r="A230" t="str">
            <v>87-52-0265</v>
          </cell>
          <cell r="B230" t="str">
            <v>Пион (Paeonia Joker BR 3-5 глазка)</v>
          </cell>
          <cell r="C230">
            <v>50</v>
          </cell>
        </row>
        <row r="231">
          <cell r="A231" t="str">
            <v>87-52-0266</v>
          </cell>
          <cell r="B231" t="str">
            <v>Пион (Paeonia Jubilee BR 3-5 глазка)</v>
          </cell>
          <cell r="C231">
            <v>0</v>
          </cell>
        </row>
        <row r="232">
          <cell r="A232" t="str">
            <v>87-52-0274</v>
          </cell>
          <cell r="B232" t="str">
            <v>Пион (Paeonia Lemon Chiffon BR 3-5 глазка)</v>
          </cell>
          <cell r="C232">
            <v>250</v>
          </cell>
        </row>
        <row r="233">
          <cell r="A233" t="str">
            <v>87-52-0276</v>
          </cell>
          <cell r="B233" t="str">
            <v>Пион (Paeonia Many Happy Returns BR 3-5 глазка)</v>
          </cell>
          <cell r="C233">
            <v>50</v>
          </cell>
        </row>
        <row r="234">
          <cell r="A234" t="str">
            <v>87-52-0277</v>
          </cell>
          <cell r="B234" t="str">
            <v>Пион (Paeonia Marie Lemoine BR 3-5 глазка)</v>
          </cell>
          <cell r="C234">
            <v>300</v>
          </cell>
        </row>
        <row r="235">
          <cell r="A235" t="str">
            <v>87-52-0279</v>
          </cell>
          <cell r="B235" t="str">
            <v>Пион (Paeonia Mary E. Nicholls BR 3-5 глазка)</v>
          </cell>
          <cell r="C235">
            <v>50</v>
          </cell>
        </row>
        <row r="236">
          <cell r="A236" t="str">
            <v>87-52-0280</v>
          </cell>
          <cell r="B236" t="str">
            <v>Пион (Paeonia Miss America BR 3-5 глазка)</v>
          </cell>
          <cell r="C236">
            <v>50</v>
          </cell>
        </row>
        <row r="237">
          <cell r="A237" t="str">
            <v>87-52-0284</v>
          </cell>
          <cell r="B237" t="str">
            <v>Пион (Paeonia Moon over Barrington BR 3-5 глазка)</v>
          </cell>
          <cell r="C237">
            <v>0</v>
          </cell>
        </row>
        <row r="238">
          <cell r="A238" t="str">
            <v>87-52-0286</v>
          </cell>
          <cell r="B238" t="str">
            <v>Пион (Paeonia My Love BR 3-5 глазка)</v>
          </cell>
          <cell r="C238">
            <v>150</v>
          </cell>
        </row>
        <row r="239">
          <cell r="A239" t="str">
            <v>87-52-0287</v>
          </cell>
          <cell r="B239" t="str">
            <v>Пион (Paeonia Nice Gal BR 3-5 глазка)</v>
          </cell>
          <cell r="C239">
            <v>0</v>
          </cell>
        </row>
        <row r="240">
          <cell r="A240" t="str">
            <v>87-52-0288</v>
          </cell>
          <cell r="B240" t="str">
            <v>Пион (Paeonia Nick Shaylor BR 3-5 глазка)</v>
          </cell>
          <cell r="C240">
            <v>100</v>
          </cell>
        </row>
        <row r="241">
          <cell r="A241" t="str">
            <v>87-52-0290</v>
          </cell>
          <cell r="B241" t="str">
            <v>Пион (Paeonia Ole Faithful BR 3-5 глазка)</v>
          </cell>
          <cell r="C241">
            <v>0</v>
          </cell>
        </row>
        <row r="242">
          <cell r="A242" t="str">
            <v>87-52-0297</v>
          </cell>
          <cell r="B242" t="str">
            <v>Пион (Paeonia Pillow Talk BR 3-5 глазка)</v>
          </cell>
          <cell r="C242">
            <v>0</v>
          </cell>
        </row>
        <row r="243">
          <cell r="A243" t="str">
            <v>87-52-0299</v>
          </cell>
          <cell r="B243" t="str">
            <v>Пион (Paeonia Raspberry Sundae BR 3-5 глазка)</v>
          </cell>
          <cell r="C243">
            <v>0</v>
          </cell>
        </row>
        <row r="244">
          <cell r="A244" t="str">
            <v>87-52-0300</v>
          </cell>
          <cell r="B244" t="str">
            <v>Пион (Paeonia Red Charm BR 3-5 глазка)</v>
          </cell>
          <cell r="C244">
            <v>0</v>
          </cell>
        </row>
        <row r="245">
          <cell r="A245" t="str">
            <v>87-52-0304</v>
          </cell>
          <cell r="B245" t="str">
            <v>Пион (Paeonia Sarah Bernhardt BR 3-5 глазка)</v>
          </cell>
          <cell r="C245">
            <v>50</v>
          </cell>
        </row>
        <row r="246">
          <cell r="A246" t="str">
            <v>87-52-0305</v>
          </cell>
          <cell r="B246" t="str">
            <v>Пион (Paeonia Sarah Bernhardt "Select" BR 3-5 глазка)</v>
          </cell>
          <cell r="C246">
            <v>0</v>
          </cell>
        </row>
        <row r="247">
          <cell r="A247" t="str">
            <v>87-52-0306</v>
          </cell>
          <cell r="B247" t="str">
            <v>Пион (Paeonia Sarah Bernhardt "Unique™" BR 3-5 глазка)</v>
          </cell>
          <cell r="C247">
            <v>0</v>
          </cell>
        </row>
        <row r="248">
          <cell r="A248" t="str">
            <v>87-52-0311</v>
          </cell>
          <cell r="B248" t="str">
            <v>Пион (Paeonia Sunny Girl BR 3-5 глазка)</v>
          </cell>
          <cell r="C248">
            <v>0</v>
          </cell>
        </row>
        <row r="249">
          <cell r="A249" t="str">
            <v>87-52-0312</v>
          </cell>
          <cell r="B249" t="str">
            <v>Пион (Paeonia Sword Dance BR 3-5 глазка)</v>
          </cell>
          <cell r="C249">
            <v>0</v>
          </cell>
        </row>
        <row r="250">
          <cell r="A250" t="str">
            <v>87-52-0315</v>
          </cell>
          <cell r="B250" t="str">
            <v>Пион (Paeonia Victore de la Marne BR 3-5 глазка)</v>
          </cell>
          <cell r="C250">
            <v>0</v>
          </cell>
        </row>
        <row r="251">
          <cell r="A251" t="str">
            <v>87-52-0318</v>
          </cell>
          <cell r="B251" t="str">
            <v>Пион (Paeonia Wladyslava BR 3-5 глазка)</v>
          </cell>
          <cell r="C251">
            <v>0</v>
          </cell>
        </row>
        <row r="252">
          <cell r="A252" t="str">
            <v>87-52-0335</v>
          </cell>
          <cell r="B252" t="str">
            <v>Пион ITO (Paeonia ITO Bartzella BR 5/+)</v>
          </cell>
          <cell r="C252">
            <v>270</v>
          </cell>
        </row>
        <row r="253">
          <cell r="A253" t="str">
            <v>87-52-0340</v>
          </cell>
          <cell r="B253" t="str">
            <v>Пион Ито (Paeonia Itoh Cora Louise BR 5/+)</v>
          </cell>
          <cell r="C253">
            <v>0</v>
          </cell>
        </row>
        <row r="254">
          <cell r="A254" t="str">
            <v>87-52-0341</v>
          </cell>
          <cell r="B254" t="str">
            <v>Пион Ито (Paeonia Itoh First Arrival BR 5/+)</v>
          </cell>
          <cell r="C254">
            <v>0</v>
          </cell>
        </row>
        <row r="255">
          <cell r="A255" t="str">
            <v>87-52-0342</v>
          </cell>
          <cell r="B255" t="str">
            <v>Пион Ито (Paeonia Itoh Garden treasure BR 5/+)</v>
          </cell>
          <cell r="C255">
            <v>30</v>
          </cell>
        </row>
        <row r="256">
          <cell r="A256" t="str">
            <v>87-52-0344</v>
          </cell>
          <cell r="B256" t="str">
            <v>Пион Ито (Paeonia Itoh Hillary BR 5/+)</v>
          </cell>
          <cell r="C256">
            <v>35</v>
          </cell>
        </row>
        <row r="257">
          <cell r="A257" t="str">
            <v>87-52-0346</v>
          </cell>
          <cell r="B257" t="str">
            <v>Пион Ито (Paeonia Itoh Lemon Dream BR 5/+)</v>
          </cell>
          <cell r="C257">
            <v>40</v>
          </cell>
        </row>
        <row r="258">
          <cell r="A258" t="str">
            <v>87-52-0379</v>
          </cell>
          <cell r="B258" t="str">
            <v xml:space="preserve">Пион (Paeonia Colonel Owens Cousins BR 3-5 глазка) </v>
          </cell>
          <cell r="C258">
            <v>0</v>
          </cell>
        </row>
        <row r="259">
          <cell r="A259" t="str">
            <v>87-52-0380</v>
          </cell>
          <cell r="B259" t="str">
            <v xml:space="preserve">Пион (Paeonia Do Tell BR 2-3 глазка) </v>
          </cell>
          <cell r="C259">
            <v>0</v>
          </cell>
        </row>
        <row r="260">
          <cell r="A260" t="str">
            <v>87-52-0381</v>
          </cell>
          <cell r="B260" t="str">
            <v xml:space="preserve">Пион (Paeonia Do Tell BR 3-5 глазка) </v>
          </cell>
          <cell r="C260">
            <v>0</v>
          </cell>
        </row>
        <row r="261">
          <cell r="A261" t="str">
            <v>87-52-0382</v>
          </cell>
          <cell r="B261" t="str">
            <v xml:space="preserve">Пион (Paeonia Eliza Lundy BR 2-3 глазка) </v>
          </cell>
          <cell r="C261">
            <v>0</v>
          </cell>
        </row>
        <row r="262">
          <cell r="A262" t="str">
            <v>87-52-0387</v>
          </cell>
          <cell r="B262" t="str">
            <v xml:space="preserve">Пион (Paeonia Lorelei BR 2-3 глазка) </v>
          </cell>
          <cell r="C262">
            <v>0</v>
          </cell>
        </row>
        <row r="263">
          <cell r="A263" t="str">
            <v>87-52-0388</v>
          </cell>
          <cell r="B263" t="str">
            <v xml:space="preserve">Пион (Paeonia Lorelei BR 3-5 глазка) </v>
          </cell>
          <cell r="C263">
            <v>0</v>
          </cell>
        </row>
        <row r="264">
          <cell r="A264" t="str">
            <v>87-52-0391</v>
          </cell>
          <cell r="B264" t="str">
            <v xml:space="preserve">Пион (Paeonia Madame Claude Tain BR 2-3 глазка) </v>
          </cell>
          <cell r="C264">
            <v>0</v>
          </cell>
        </row>
        <row r="265">
          <cell r="A265" t="str">
            <v>87-52-0392</v>
          </cell>
          <cell r="B265" t="str">
            <v xml:space="preserve">Пион (Paeonia Madame Claude Tain BR 3-5 глазка) </v>
          </cell>
          <cell r="C265">
            <v>0</v>
          </cell>
        </row>
        <row r="266">
          <cell r="A266" t="str">
            <v>87-52-0395</v>
          </cell>
          <cell r="B266" t="str">
            <v xml:space="preserve">Пион (Paeonia Pastelegance BR 3-5 глазка) </v>
          </cell>
          <cell r="C266">
            <v>0</v>
          </cell>
        </row>
        <row r="267">
          <cell r="A267" t="str">
            <v>87-52-0399</v>
          </cell>
          <cell r="B267" t="str">
            <v xml:space="preserve">Пион (Paeonia Soft Salmon Saucer BR 3-5 глазка) </v>
          </cell>
          <cell r="C267">
            <v>0</v>
          </cell>
        </row>
        <row r="268">
          <cell r="A268" t="str">
            <v>87-52-0448</v>
          </cell>
          <cell r="B268" t="str">
            <v xml:space="preserve">Пион молочноцветковый (Paeonia lactiflora Carl G. Klehm BR 3-5 глазка) </v>
          </cell>
          <cell r="C268">
            <v>50</v>
          </cell>
        </row>
        <row r="269">
          <cell r="A269" t="str">
            <v>87-52-0465</v>
          </cell>
          <cell r="B269" t="str">
            <v xml:space="preserve">Пион гибридный (Paeonia hybrida Mary Jo Legare BR 3-5 глазка) </v>
          </cell>
          <cell r="C269">
            <v>0</v>
          </cell>
        </row>
        <row r="270">
          <cell r="A270" t="str">
            <v>87-52-0488</v>
          </cell>
          <cell r="B270" t="str">
            <v xml:space="preserve">Пион гибридный (Paeonia hybrida Salmon Dream BR 2-3 глазка) </v>
          </cell>
          <cell r="C270">
            <v>0</v>
          </cell>
        </row>
        <row r="271">
          <cell r="A271" t="str">
            <v>87-52-0489</v>
          </cell>
          <cell r="B271" t="str">
            <v xml:space="preserve">Пион гибридный (Paeonia hybrida Salmon Dream BR 3-5 глазка) </v>
          </cell>
          <cell r="C271">
            <v>50</v>
          </cell>
        </row>
        <row r="272">
          <cell r="A272" t="str">
            <v>87-52-0493</v>
          </cell>
          <cell r="B272" t="str">
            <v xml:space="preserve">Пион молочноцветковый (Paeonia lactiflora TheFawn BR 3-5 глазка) </v>
          </cell>
          <cell r="C272">
            <v>0</v>
          </cell>
        </row>
        <row r="273">
          <cell r="A273" t="str">
            <v>87-52-0495</v>
          </cell>
          <cell r="B273" t="str">
            <v xml:space="preserve">Пион молочноцветковый (Paeonia lactiflora Vogue BR 3-5 глазка) </v>
          </cell>
          <cell r="C273">
            <v>0</v>
          </cell>
        </row>
        <row r="274">
          <cell r="A274" t="str">
            <v>87-52-0500</v>
          </cell>
          <cell r="B274" t="str">
            <v xml:space="preserve">Пион Ито (Paeonia Itoh Callies Memory BR 5/+) </v>
          </cell>
          <cell r="C274">
            <v>0</v>
          </cell>
        </row>
        <row r="275">
          <cell r="A275" t="str">
            <v>87-52-0501</v>
          </cell>
          <cell r="B275" t="str">
            <v xml:space="preserve">Пион Ито (Paeonia Itoh Canary Brilliants BR 5/+) </v>
          </cell>
          <cell r="C275">
            <v>0</v>
          </cell>
        </row>
        <row r="276">
          <cell r="A276" t="str">
            <v>87-52-0503</v>
          </cell>
          <cell r="B276" t="str">
            <v xml:space="preserve">Пион Ито (Paeonia Itoh Pink Ardour BR 3-5 глазка) </v>
          </cell>
          <cell r="C276">
            <v>0</v>
          </cell>
        </row>
        <row r="277">
          <cell r="A277" t="str">
            <v>87-52-0511</v>
          </cell>
          <cell r="B277" t="str">
            <v>Пион молочноцветковый (Paeonia lactiflora Charles White BR 2-3 глазка)</v>
          </cell>
          <cell r="C277">
            <v>0</v>
          </cell>
        </row>
        <row r="278">
          <cell r="A278" t="str">
            <v>87-52-0512</v>
          </cell>
          <cell r="B278" t="str">
            <v>Пион молочноцветковый (Paeonia lactiflora Charles White BR 3-5 глазка)</v>
          </cell>
          <cell r="C278">
            <v>0</v>
          </cell>
        </row>
        <row r="279">
          <cell r="A279" t="str">
            <v>87-52-0515</v>
          </cell>
          <cell r="B279" t="str">
            <v>Пион гибридный (Paeonia hybrida Claire de Lune BR 2-3 глазка)</v>
          </cell>
          <cell r="C279">
            <v>75</v>
          </cell>
        </row>
        <row r="280">
          <cell r="A280" t="str">
            <v>87-52-0516</v>
          </cell>
          <cell r="B280" t="str">
            <v>Пион гибридный (Paeonia hybrida Claire de Lune BR 3-5 глазка)</v>
          </cell>
          <cell r="C280">
            <v>150</v>
          </cell>
        </row>
        <row r="281">
          <cell r="A281" t="str">
            <v>87-52-0526</v>
          </cell>
          <cell r="B281" t="str">
            <v>Пион молочноцветковый (Paeonia lactiflora Glory Hallelujah BR 3-5 глазка)</v>
          </cell>
          <cell r="C281">
            <v>0</v>
          </cell>
        </row>
        <row r="282">
          <cell r="A282" t="str">
            <v>87-52-0541</v>
          </cell>
          <cell r="B282" t="str">
            <v>Пион молочноцветковый (Paeonia lactiflora Mister Ed BR 2-3 глазка)</v>
          </cell>
          <cell r="C282">
            <v>0</v>
          </cell>
        </row>
        <row r="283">
          <cell r="A283" t="str">
            <v>87-52-0542</v>
          </cell>
          <cell r="B283" t="str">
            <v>Пион молочноцветковый (Paeonia lactiflora Mister Ed BR 3-5 глазка)</v>
          </cell>
          <cell r="C283">
            <v>50</v>
          </cell>
        </row>
        <row r="284">
          <cell r="A284" t="str">
            <v>87-52-0551</v>
          </cell>
          <cell r="B284" t="str">
            <v>Пион молочноцветковый (Paeonia lactiflora Pink Giant BR 2-3 глазка)</v>
          </cell>
          <cell r="C284">
            <v>0</v>
          </cell>
        </row>
        <row r="285">
          <cell r="A285" t="str">
            <v>87-52-0552</v>
          </cell>
          <cell r="B285" t="str">
            <v>Пион молочноцветковый (Paeonia lactiflora Pink Giant BR 3-5 глазка)</v>
          </cell>
          <cell r="C285">
            <v>100</v>
          </cell>
        </row>
        <row r="286">
          <cell r="A286" t="str">
            <v>87-52-0575</v>
          </cell>
          <cell r="B286" t="str">
            <v xml:space="preserve">Пион ито-гибрид (Paeonia Itoh-Hybrids Magical Mystery Tour BR 2-3 глазка) </v>
          </cell>
          <cell r="C286">
            <v>0</v>
          </cell>
        </row>
        <row r="287">
          <cell r="A287" t="str">
            <v>87-52-0576</v>
          </cell>
          <cell r="B287" t="str">
            <v xml:space="preserve">Пион ито-гибрид (Paeonia Itoh-Hybrids Magical Mystery Tour BR 3-5 глазка) </v>
          </cell>
          <cell r="C287">
            <v>0</v>
          </cell>
        </row>
        <row r="288">
          <cell r="A288" t="str">
            <v>87-52-0579</v>
          </cell>
          <cell r="B288" t="str">
            <v>Пион ито-гибрид (Paeonia Itoh-Hybrids Orange Victory BR 3-5 глазка)</v>
          </cell>
          <cell r="C288">
            <v>0</v>
          </cell>
        </row>
        <row r="289">
          <cell r="A289" t="str">
            <v>87-52-0585</v>
          </cell>
          <cell r="B289" t="str">
            <v>Пион ито-гибрид (Paeonia Itoh-Hybrids Scrumdidleumptious BR 3-5 глазка)</v>
          </cell>
          <cell r="C289">
            <v>0</v>
          </cell>
        </row>
        <row r="290">
          <cell r="A290" t="str">
            <v>87-77-0017</v>
          </cell>
          <cell r="B290" t="str">
            <v xml:space="preserve">Пион молочноцветковый (Paeonia lactiflora Candy Stripe BR 2-3 eye) </v>
          </cell>
          <cell r="C290">
            <v>0</v>
          </cell>
        </row>
        <row r="291">
          <cell r="A291" t="str">
            <v>87-77-0023</v>
          </cell>
          <cell r="B291" t="str">
            <v xml:space="preserve">Пион молочноцветковый (Paeonia lactiflora Evening Dream BR 2-3 eye) </v>
          </cell>
          <cell r="C291">
            <v>0</v>
          </cell>
        </row>
        <row r="292">
          <cell r="A292" t="str">
            <v>87-77-0039</v>
          </cell>
          <cell r="B292" t="str">
            <v xml:space="preserve">Пион лекарственный (Paeonia officinalis Rosea Plena BR 2/+ eye) </v>
          </cell>
          <cell r="C292">
            <v>0</v>
          </cell>
        </row>
        <row r="293">
          <cell r="A293" t="str">
            <v>87-77-0040</v>
          </cell>
          <cell r="B293" t="str">
            <v xml:space="preserve">Пион лекарственный (Paeonia officinalis Rubra Plena BR 2/+ eye) </v>
          </cell>
          <cell r="C293">
            <v>0</v>
          </cell>
        </row>
        <row r="294">
          <cell r="A294" t="str">
            <v>87-77-0045</v>
          </cell>
          <cell r="B294" t="str">
            <v xml:space="preserve">Пион молочноцветковый (Paeonia lactiflora Red Magic BR 2-3 eye) </v>
          </cell>
          <cell r="C294">
            <v>100</v>
          </cell>
        </row>
        <row r="295">
          <cell r="A295" t="str">
            <v>87-77-0053</v>
          </cell>
          <cell r="B295" t="str">
            <v xml:space="preserve">Пион молочноцветковый (Paeonia lactiflora Top Brass BR 2-3 eye) </v>
          </cell>
          <cell r="C295">
            <v>0</v>
          </cell>
        </row>
        <row r="296">
          <cell r="A296" t="str">
            <v>87-77-1308</v>
          </cell>
          <cell r="B296" t="str">
            <v>Пион молочноцветковый (Paeonia lactiflora Adolphe Rousseau BR 2-3 eye)</v>
          </cell>
          <cell r="C296">
            <v>0</v>
          </cell>
        </row>
        <row r="297">
          <cell r="A297" t="str">
            <v>87-77-1314</v>
          </cell>
          <cell r="B297" t="str">
            <v>Пион молочноцветковый (Paeonia lactiflora Alexander Fleming BR 2-3 eye)</v>
          </cell>
          <cell r="C297">
            <v>0</v>
          </cell>
        </row>
        <row r="298">
          <cell r="A298" t="str">
            <v>87-77-1315</v>
          </cell>
          <cell r="B298" t="str">
            <v>Пион молочноцветковый (Paeonia lactiflora Alexander Fleming BR 3-5 eye)</v>
          </cell>
          <cell r="C298">
            <v>0</v>
          </cell>
        </row>
        <row r="299">
          <cell r="A299" t="str">
            <v>87-77-1331</v>
          </cell>
          <cell r="B299" t="str">
            <v>Пион молочноцветковый (Paeonia lactiflora Armani BR 2-3 eye)</v>
          </cell>
          <cell r="C299">
            <v>0</v>
          </cell>
        </row>
        <row r="300">
          <cell r="A300" t="str">
            <v>87-77-1332</v>
          </cell>
          <cell r="B300" t="str">
            <v>Пион молочноцветковый (Paeonia lactiflora Armani BR 3-5 eye)</v>
          </cell>
          <cell r="C300">
            <v>50</v>
          </cell>
        </row>
        <row r="301">
          <cell r="A301" t="str">
            <v>87-77-1336</v>
          </cell>
          <cell r="B301" t="str">
            <v>Пион молочноцветковый (Paeonia lactiflora Avalanche BR 2-3 eye)</v>
          </cell>
          <cell r="C301">
            <v>0</v>
          </cell>
        </row>
        <row r="302">
          <cell r="A302" t="str">
            <v>87-77-1344</v>
          </cell>
          <cell r="B302" t="str">
            <v>Пион гибридный (Paeonia hybrida Belgravia BR 2-3 eye)</v>
          </cell>
          <cell r="C302">
            <v>0</v>
          </cell>
        </row>
        <row r="303">
          <cell r="A303" t="str">
            <v>87-52-0210</v>
          </cell>
          <cell r="B303" t="str">
            <v>Belgravia_3-5</v>
          </cell>
          <cell r="C303">
            <v>50</v>
          </cell>
        </row>
        <row r="304">
          <cell r="A304" t="str">
            <v>87-77-1346</v>
          </cell>
          <cell r="B304" t="str">
            <v>Пион молочноцветковый (Paeonia lactiflora Belleville BR 2-3 eye)</v>
          </cell>
          <cell r="C304">
            <v>0</v>
          </cell>
        </row>
        <row r="305">
          <cell r="A305" t="str">
            <v>87-77-1379</v>
          </cell>
          <cell r="B305" t="str">
            <v>Пион молочноцветковый (Paeonia lactiflora Bridal shower BR 2-3 eye)</v>
          </cell>
          <cell r="C305">
            <v>100</v>
          </cell>
        </row>
        <row r="306">
          <cell r="A306" t="str">
            <v>87-77-1381</v>
          </cell>
          <cell r="B306" t="str">
            <v>Пион молочноцветковый (Paeonia lactiflora Brother Chuck BR 2-3 eye)</v>
          </cell>
          <cell r="C306">
            <v>0</v>
          </cell>
        </row>
        <row r="307">
          <cell r="A307" t="str">
            <v>87-77-1399</v>
          </cell>
          <cell r="B307" t="str">
            <v>Пион молочноцветковый (Paeonia lactiflora Catharina Fontijn BR 2-3 eye)</v>
          </cell>
          <cell r="C307">
            <v>0</v>
          </cell>
        </row>
        <row r="308">
          <cell r="A308" t="str">
            <v>87-77-1422</v>
          </cell>
          <cell r="B308" t="str">
            <v>Пион гибридный (Paeonia hybrida Command Performance BR 3-5 eye)</v>
          </cell>
          <cell r="C308">
            <v>450</v>
          </cell>
        </row>
        <row r="309">
          <cell r="A309" t="str">
            <v>87-77-1428</v>
          </cell>
          <cell r="B309" t="str">
            <v>Пион гибридный (Paeonia hybrida Coral Charm BR 2-3 eye)</v>
          </cell>
          <cell r="C309">
            <v>275</v>
          </cell>
        </row>
        <row r="310">
          <cell r="A310" t="str">
            <v>87-77-1434</v>
          </cell>
          <cell r="B310" t="str">
            <v>Пион гибридный (Paeonia hybrida Coral Sunset BR 2-3 eye)</v>
          </cell>
          <cell r="C310">
            <v>275</v>
          </cell>
        </row>
        <row r="311">
          <cell r="A311" t="str">
            <v>87-77-1456</v>
          </cell>
          <cell r="B311" t="str">
            <v>Пион молочноцветковый (Paeonia lactiflora Dr. F.G. Brethour BR 2-3 eye)</v>
          </cell>
          <cell r="C311">
            <v>100</v>
          </cell>
        </row>
        <row r="312">
          <cell r="A312" t="str">
            <v>87-77-1472</v>
          </cell>
          <cell r="B312" t="str">
            <v>Пион гибридный (Paeonia hybrida Ellen Cowley BR 3-5 eye)</v>
          </cell>
          <cell r="C312">
            <v>0</v>
          </cell>
        </row>
        <row r="313">
          <cell r="A313" t="str">
            <v>87-77-1479</v>
          </cell>
          <cell r="B313" t="str">
            <v>Пион молочноцветковый (Paeonia lactiflora Etched Salmon BR 3-5 eye)</v>
          </cell>
          <cell r="C313">
            <v>0</v>
          </cell>
        </row>
        <row r="314">
          <cell r="A314" t="str">
            <v>87-77-1501</v>
          </cell>
          <cell r="B314" t="str">
            <v>Пион гибридный (Paeonia hybrida Flame BR 3-5 eye)</v>
          </cell>
          <cell r="C314">
            <v>50</v>
          </cell>
        </row>
        <row r="315">
          <cell r="A315" t="str">
            <v>87-77-1556</v>
          </cell>
          <cell r="B315" t="str">
            <v>Пион молочноцветковый (Paeonia lactiflora Kansas BR 2-3 eye)</v>
          </cell>
          <cell r="C315">
            <v>0</v>
          </cell>
        </row>
        <row r="316">
          <cell r="A316" t="str">
            <v>87-77-1557</v>
          </cell>
          <cell r="B316" t="str">
            <v>Пион молочноцветковый (Paeonia lactiflora Kansas BR 3-5 eye)</v>
          </cell>
          <cell r="C316">
            <v>250</v>
          </cell>
        </row>
        <row r="317">
          <cell r="A317" t="str">
            <v>87-77-1606</v>
          </cell>
          <cell r="B317" t="str">
            <v>Пион молочноцветковый (Paeonia lactiflora Madame Calot BR 3-5 eye)</v>
          </cell>
          <cell r="C317">
            <v>50</v>
          </cell>
        </row>
        <row r="318">
          <cell r="A318" t="str">
            <v>87-77-1643</v>
          </cell>
          <cell r="B318" t="str">
            <v>Пион молочноцветковый (Paeonia lactiflora Monsieur Jules Elie BR 2-3 eye)</v>
          </cell>
          <cell r="C318">
            <v>75</v>
          </cell>
        </row>
        <row r="319">
          <cell r="A319" t="str">
            <v>87-77-1654</v>
          </cell>
          <cell r="B319" t="str">
            <v>Пион гибридный (Paeonia hybrida Moonrise BR 3-5 eye)</v>
          </cell>
          <cell r="C319">
            <v>0</v>
          </cell>
        </row>
        <row r="320">
          <cell r="A320" t="str">
            <v>87-77-1691</v>
          </cell>
          <cell r="B320" t="str">
            <v>Пион молочноцветковый (Paeonia lactiflora Peter Brand BR 2-3 eye)</v>
          </cell>
          <cell r="C320">
            <v>100</v>
          </cell>
        </row>
        <row r="321">
          <cell r="A321" t="str">
            <v>87-77-1692</v>
          </cell>
          <cell r="B321" t="str">
            <v>Пион молочноцветковый (Paeonia lactiflora Peter Brand BR 3-5 eye)</v>
          </cell>
          <cell r="C321">
            <v>50</v>
          </cell>
        </row>
        <row r="322">
          <cell r="A322" t="str">
            <v>87-77-1706</v>
          </cell>
          <cell r="B322" t="str">
            <v>Пион гибридный (Paeonia hybrida Pink Hawaiian Coral BR 2-3 eye)</v>
          </cell>
          <cell r="C322">
            <v>300</v>
          </cell>
        </row>
        <row r="323">
          <cell r="A323" t="str">
            <v>87-77-1707</v>
          </cell>
          <cell r="B323" t="str">
            <v>Пион гибридный (Paeonia hybrida Pink Hawaiian Coral BR 3-5 eye)</v>
          </cell>
          <cell r="C323">
            <v>300</v>
          </cell>
        </row>
        <row r="324">
          <cell r="A324" t="str">
            <v>87-77-1733</v>
          </cell>
          <cell r="B324" t="str">
            <v>Пион молочноцветковый (Paeonia lactiflora Red Magic BR 3-5 eye)</v>
          </cell>
          <cell r="C324">
            <v>0</v>
          </cell>
        </row>
        <row r="325">
          <cell r="A325" t="str">
            <v>87-77-1735</v>
          </cell>
          <cell r="B325" t="str">
            <v>Пион молочноцветковый (Paeonia lactiflora Red Queen BR 3-5 eye)</v>
          </cell>
          <cell r="C325">
            <v>50</v>
          </cell>
        </row>
        <row r="326">
          <cell r="A326" t="str">
            <v>87-77-1736</v>
          </cell>
          <cell r="B326" t="str">
            <v>Пион молочноцветковый (Paeonia lactiflora Red Sarah Bernhardt (Fiona) BR 2-3 eye)</v>
          </cell>
          <cell r="C326">
            <v>200</v>
          </cell>
        </row>
        <row r="327">
          <cell r="A327" t="str">
            <v>87-77-1737</v>
          </cell>
          <cell r="B327" t="str">
            <v>Пион молочноцветковый (Paeonia lactiflora Red Sarah Bernhardt (Fiona) BR 3-5 eye)</v>
          </cell>
          <cell r="C327">
            <v>0</v>
          </cell>
        </row>
        <row r="328">
          <cell r="A328" t="str">
            <v>87-77-1767</v>
          </cell>
          <cell r="B328" t="str">
            <v>Пион молочноцветковый (Paeonia lactiflora Shirley Temple BR 2-3 eye)</v>
          </cell>
          <cell r="C328">
            <v>100</v>
          </cell>
        </row>
        <row r="329">
          <cell r="A329" t="str">
            <v>87-77-1768</v>
          </cell>
          <cell r="B329" t="str">
            <v>Пион молочноцветковый (Paeonia lactiflora Shirley Temple BR 3-5 eye)</v>
          </cell>
          <cell r="C329">
            <v>200</v>
          </cell>
        </row>
        <row r="330">
          <cell r="A330" t="str">
            <v>87-77-1788</v>
          </cell>
          <cell r="B330" t="str">
            <v>Пион молочноцветковый (Paeonia lactiflora Sweet Sixteen BR 2-3 eye)</v>
          </cell>
          <cell r="C330">
            <v>0</v>
          </cell>
        </row>
        <row r="331">
          <cell r="A331" t="str">
            <v>87-77-1789</v>
          </cell>
          <cell r="B331" t="str">
            <v>Пион молочноцветковый (Paeonia lactiflora Sweet Sixteen BR 3-5 eye)</v>
          </cell>
          <cell r="C331">
            <v>50</v>
          </cell>
        </row>
        <row r="332">
          <cell r="A332" t="str">
            <v>87-77-1830</v>
          </cell>
          <cell r="B332" t="str">
            <v>Пион ито-гибрид (Paeonia Itoh-Hybrids Yellow Crown BR 3-5 eye)</v>
          </cell>
          <cell r="C332">
            <v>0</v>
          </cell>
        </row>
        <row r="333">
          <cell r="A333" t="str">
            <v>87-77-1834</v>
          </cell>
          <cell r="B333" t="str">
            <v>Пион ито-гибрид (Paeonia Itoh-Hybrids All That Jazz BR 3-5 eye)</v>
          </cell>
          <cell r="C333">
            <v>0</v>
          </cell>
        </row>
        <row r="334">
          <cell r="A334" t="str">
            <v>87-77-1848</v>
          </cell>
          <cell r="B334" t="str">
            <v>Пион ито-гибрид (Paeonia Itoh-Hybrids Clouds of Colour BR 3-5 eye)</v>
          </cell>
          <cell r="C334">
            <v>0</v>
          </cell>
        </row>
        <row r="335">
          <cell r="A335" t="str">
            <v>87-77-1858</v>
          </cell>
          <cell r="B335" t="str">
            <v>Пион ито-гибрид (Paeonia Itoh-Hybrids First Arrival BR 3-5 eye)</v>
          </cell>
          <cell r="C335">
            <v>100</v>
          </cell>
        </row>
        <row r="336">
          <cell r="A336" t="str">
            <v>87-77-1859</v>
          </cell>
          <cell r="B336" t="str">
            <v>Пион ито-гибрид (Paeonia Itoh-Hybrids Garden Treasure BR 2-3 eye)</v>
          </cell>
          <cell r="C336">
            <v>240</v>
          </cell>
        </row>
        <row r="337">
          <cell r="A337" t="str">
            <v>87-77-1862</v>
          </cell>
          <cell r="B337" t="str">
            <v>Пион ито-гибрид (Paeonia Itoh-Hybrids Going Bananas BR 3-5 eye)</v>
          </cell>
          <cell r="C337">
            <v>0</v>
          </cell>
        </row>
        <row r="338">
          <cell r="A338" t="str">
            <v>87-77-1871</v>
          </cell>
          <cell r="B338" t="str">
            <v>Пион ито-гибрид (Paeonia Itoh-Hybrids Lollipop BR 2-3 eye)</v>
          </cell>
          <cell r="C338">
            <v>0</v>
          </cell>
        </row>
        <row r="339">
          <cell r="A339" t="str">
            <v>87-77-1904</v>
          </cell>
          <cell r="B339" t="str">
            <v>Пион ито-гибрид (Paeonia Itoh-Hybrids Sonoma Halo BR 2-3 eye)</v>
          </cell>
          <cell r="C339">
            <v>0</v>
          </cell>
        </row>
        <row r="340">
          <cell r="A340" t="str">
            <v>87-77-1908</v>
          </cell>
          <cell r="B340" t="str">
            <v>Пион ито-гибрид (Paeonia Itoh-Hybrids Sonoma Yedo BR 2-3 eye)</v>
          </cell>
          <cell r="C340">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от ОКУ"/>
      <sheetName val="87-77"/>
      <sheetName val="87-107-"/>
      <sheetName val="87-05-"/>
      <sheetName val="рабочий"/>
      <sheetName val="рабочий новый"/>
      <sheetName val="Лист2"/>
      <sheetName val="2023"/>
      <sheetName val="Лист1"/>
      <sheetName val="артикулы"/>
      <sheetName val="Лист9"/>
      <sheetName val="Условия работы"/>
      <sheetName val="20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me/plantmarket_russi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A1662-9947-49E6-8869-245FF00FE041}">
  <dimension ref="A1:T1133"/>
  <sheetViews>
    <sheetView showGridLines="0" tabSelected="1" workbookViewId="0">
      <selection activeCell="L23" sqref="L23"/>
    </sheetView>
  </sheetViews>
  <sheetFormatPr defaultColWidth="11.3046875" defaultRowHeight="14.6" outlineLevelCol="1"/>
  <cols>
    <col min="1" max="1" width="5.3046875" style="2" customWidth="1"/>
    <col min="2" max="4" width="12.69140625" style="2" hidden="1" customWidth="1" outlineLevel="1"/>
    <col min="5" max="5" width="21.69140625" style="3" customWidth="1" collapsed="1"/>
    <col min="6" max="6" width="30.921875" style="4" customWidth="1"/>
    <col min="7" max="7" width="46" style="5" customWidth="1"/>
    <col min="8" max="8" width="7.921875" style="5" customWidth="1"/>
    <col min="9" max="9" width="10.84375" style="2" customWidth="1"/>
    <col min="10" max="10" width="8" style="2" customWidth="1"/>
    <col min="11" max="11" width="9.07421875" style="2" customWidth="1"/>
    <col min="12" max="12" width="9.23046875" style="2" customWidth="1"/>
    <col min="13" max="13" width="9.84375" style="2" customWidth="1"/>
    <col min="14" max="14" width="11.23046875" style="2" customWidth="1"/>
    <col min="15" max="15" width="13.4609375" style="6" customWidth="1"/>
    <col min="16" max="16" width="10.921875" style="7" hidden="1" customWidth="1"/>
    <col min="17" max="17" width="10.921875" style="2" hidden="1" customWidth="1"/>
    <col min="18" max="18" width="10.07421875" style="2" hidden="1" customWidth="1"/>
    <col min="19" max="19" width="11.3046875" style="2" hidden="1" customWidth="1"/>
    <col min="20" max="21" width="10.921875" style="2" customWidth="1"/>
    <col min="22" max="257" width="11.3046875" style="2"/>
    <col min="258" max="258" width="13.84375" style="2" customWidth="1"/>
    <col min="259" max="259" width="24.3046875" style="2" customWidth="1"/>
    <col min="260" max="260" width="25.69140625" style="2" customWidth="1"/>
    <col min="261" max="261" width="17.07421875" style="2" customWidth="1"/>
    <col min="262" max="262" width="11.3046875" style="2"/>
    <col min="263" max="263" width="11.23046875" style="2" customWidth="1"/>
    <col min="264" max="264" width="13.23046875" style="2" customWidth="1"/>
    <col min="265" max="265" width="11.3046875" style="2"/>
    <col min="266" max="266" width="13.69140625" style="2" customWidth="1"/>
    <col min="267" max="267" width="18.23046875" style="2" customWidth="1"/>
    <col min="268" max="268" width="21.23046875" style="2" customWidth="1"/>
    <col min="269" max="513" width="11.3046875" style="2"/>
    <col min="514" max="514" width="13.84375" style="2" customWidth="1"/>
    <col min="515" max="515" width="24.3046875" style="2" customWidth="1"/>
    <col min="516" max="516" width="25.69140625" style="2" customWidth="1"/>
    <col min="517" max="517" width="17.07421875" style="2" customWidth="1"/>
    <col min="518" max="518" width="11.3046875" style="2"/>
    <col min="519" max="519" width="11.23046875" style="2" customWidth="1"/>
    <col min="520" max="520" width="13.23046875" style="2" customWidth="1"/>
    <col min="521" max="521" width="11.3046875" style="2"/>
    <col min="522" max="522" width="13.69140625" style="2" customWidth="1"/>
    <col min="523" max="523" width="18.23046875" style="2" customWidth="1"/>
    <col min="524" max="524" width="21.23046875" style="2" customWidth="1"/>
    <col min="525" max="769" width="11.3046875" style="2"/>
    <col min="770" max="770" width="13.84375" style="2" customWidth="1"/>
    <col min="771" max="771" width="24.3046875" style="2" customWidth="1"/>
    <col min="772" max="772" width="25.69140625" style="2" customWidth="1"/>
    <col min="773" max="773" width="17.07421875" style="2" customWidth="1"/>
    <col min="774" max="774" width="11.3046875" style="2"/>
    <col min="775" max="775" width="11.23046875" style="2" customWidth="1"/>
    <col min="776" max="776" width="13.23046875" style="2" customWidth="1"/>
    <col min="777" max="777" width="11.3046875" style="2"/>
    <col min="778" max="778" width="13.69140625" style="2" customWidth="1"/>
    <col min="779" max="779" width="18.23046875" style="2" customWidth="1"/>
    <col min="780" max="780" width="21.23046875" style="2" customWidth="1"/>
    <col min="781" max="1025" width="11.3046875" style="2"/>
    <col min="1026" max="1026" width="13.84375" style="2" customWidth="1"/>
    <col min="1027" max="1027" width="24.3046875" style="2" customWidth="1"/>
    <col min="1028" max="1028" width="25.69140625" style="2" customWidth="1"/>
    <col min="1029" max="1029" width="17.07421875" style="2" customWidth="1"/>
    <col min="1030" max="1030" width="11.3046875" style="2"/>
    <col min="1031" max="1031" width="11.23046875" style="2" customWidth="1"/>
    <col min="1032" max="1032" width="13.23046875" style="2" customWidth="1"/>
    <col min="1033" max="1033" width="11.3046875" style="2"/>
    <col min="1034" max="1034" width="13.69140625" style="2" customWidth="1"/>
    <col min="1035" max="1035" width="18.23046875" style="2" customWidth="1"/>
    <col min="1036" max="1036" width="21.23046875" style="2" customWidth="1"/>
    <col min="1037" max="1281" width="11.3046875" style="2"/>
    <col min="1282" max="1282" width="13.84375" style="2" customWidth="1"/>
    <col min="1283" max="1283" width="24.3046875" style="2" customWidth="1"/>
    <col min="1284" max="1284" width="25.69140625" style="2" customWidth="1"/>
    <col min="1285" max="1285" width="17.07421875" style="2" customWidth="1"/>
    <col min="1286" max="1286" width="11.3046875" style="2"/>
    <col min="1287" max="1287" width="11.23046875" style="2" customWidth="1"/>
    <col min="1288" max="1288" width="13.23046875" style="2" customWidth="1"/>
    <col min="1289" max="1289" width="11.3046875" style="2"/>
    <col min="1290" max="1290" width="13.69140625" style="2" customWidth="1"/>
    <col min="1291" max="1291" width="18.23046875" style="2" customWidth="1"/>
    <col min="1292" max="1292" width="21.23046875" style="2" customWidth="1"/>
    <col min="1293" max="1537" width="11.3046875" style="2"/>
    <col min="1538" max="1538" width="13.84375" style="2" customWidth="1"/>
    <col min="1539" max="1539" width="24.3046875" style="2" customWidth="1"/>
    <col min="1540" max="1540" width="25.69140625" style="2" customWidth="1"/>
    <col min="1541" max="1541" width="17.07421875" style="2" customWidth="1"/>
    <col min="1542" max="1542" width="11.3046875" style="2"/>
    <col min="1543" max="1543" width="11.23046875" style="2" customWidth="1"/>
    <col min="1544" max="1544" width="13.23046875" style="2" customWidth="1"/>
    <col min="1545" max="1545" width="11.3046875" style="2"/>
    <col min="1546" max="1546" width="13.69140625" style="2" customWidth="1"/>
    <col min="1547" max="1547" width="18.23046875" style="2" customWidth="1"/>
    <col min="1548" max="1548" width="21.23046875" style="2" customWidth="1"/>
    <col min="1549" max="1793" width="11.3046875" style="2"/>
    <col min="1794" max="1794" width="13.84375" style="2" customWidth="1"/>
    <col min="1795" max="1795" width="24.3046875" style="2" customWidth="1"/>
    <col min="1796" max="1796" width="25.69140625" style="2" customWidth="1"/>
    <col min="1797" max="1797" width="17.07421875" style="2" customWidth="1"/>
    <col min="1798" max="1798" width="11.3046875" style="2"/>
    <col min="1799" max="1799" width="11.23046875" style="2" customWidth="1"/>
    <col min="1800" max="1800" width="13.23046875" style="2" customWidth="1"/>
    <col min="1801" max="1801" width="11.3046875" style="2"/>
    <col min="1802" max="1802" width="13.69140625" style="2" customWidth="1"/>
    <col min="1803" max="1803" width="18.23046875" style="2" customWidth="1"/>
    <col min="1804" max="1804" width="21.23046875" style="2" customWidth="1"/>
    <col min="1805" max="2049" width="11.3046875" style="2"/>
    <col min="2050" max="2050" width="13.84375" style="2" customWidth="1"/>
    <col min="2051" max="2051" width="24.3046875" style="2" customWidth="1"/>
    <col min="2052" max="2052" width="25.69140625" style="2" customWidth="1"/>
    <col min="2053" max="2053" width="17.07421875" style="2" customWidth="1"/>
    <col min="2054" max="2054" width="11.3046875" style="2"/>
    <col min="2055" max="2055" width="11.23046875" style="2" customWidth="1"/>
    <col min="2056" max="2056" width="13.23046875" style="2" customWidth="1"/>
    <col min="2057" max="2057" width="11.3046875" style="2"/>
    <col min="2058" max="2058" width="13.69140625" style="2" customWidth="1"/>
    <col min="2059" max="2059" width="18.23046875" style="2" customWidth="1"/>
    <col min="2060" max="2060" width="21.23046875" style="2" customWidth="1"/>
    <col min="2061" max="2305" width="11.3046875" style="2"/>
    <col min="2306" max="2306" width="13.84375" style="2" customWidth="1"/>
    <col min="2307" max="2307" width="24.3046875" style="2" customWidth="1"/>
    <col min="2308" max="2308" width="25.69140625" style="2" customWidth="1"/>
    <col min="2309" max="2309" width="17.07421875" style="2" customWidth="1"/>
    <col min="2310" max="2310" width="11.3046875" style="2"/>
    <col min="2311" max="2311" width="11.23046875" style="2" customWidth="1"/>
    <col min="2312" max="2312" width="13.23046875" style="2" customWidth="1"/>
    <col min="2313" max="2313" width="11.3046875" style="2"/>
    <col min="2314" max="2314" width="13.69140625" style="2" customWidth="1"/>
    <col min="2315" max="2315" width="18.23046875" style="2" customWidth="1"/>
    <col min="2316" max="2316" width="21.23046875" style="2" customWidth="1"/>
    <col min="2317" max="2561" width="11.3046875" style="2"/>
    <col min="2562" max="2562" width="13.84375" style="2" customWidth="1"/>
    <col min="2563" max="2563" width="24.3046875" style="2" customWidth="1"/>
    <col min="2564" max="2564" width="25.69140625" style="2" customWidth="1"/>
    <col min="2565" max="2565" width="17.07421875" style="2" customWidth="1"/>
    <col min="2566" max="2566" width="11.3046875" style="2"/>
    <col min="2567" max="2567" width="11.23046875" style="2" customWidth="1"/>
    <col min="2568" max="2568" width="13.23046875" style="2" customWidth="1"/>
    <col min="2569" max="2569" width="11.3046875" style="2"/>
    <col min="2570" max="2570" width="13.69140625" style="2" customWidth="1"/>
    <col min="2571" max="2571" width="18.23046875" style="2" customWidth="1"/>
    <col min="2572" max="2572" width="21.23046875" style="2" customWidth="1"/>
    <col min="2573" max="2817" width="11.3046875" style="2"/>
    <col min="2818" max="2818" width="13.84375" style="2" customWidth="1"/>
    <col min="2819" max="2819" width="24.3046875" style="2" customWidth="1"/>
    <col min="2820" max="2820" width="25.69140625" style="2" customWidth="1"/>
    <col min="2821" max="2821" width="17.07421875" style="2" customWidth="1"/>
    <col min="2822" max="2822" width="11.3046875" style="2"/>
    <col min="2823" max="2823" width="11.23046875" style="2" customWidth="1"/>
    <col min="2824" max="2824" width="13.23046875" style="2" customWidth="1"/>
    <col min="2825" max="2825" width="11.3046875" style="2"/>
    <col min="2826" max="2826" width="13.69140625" style="2" customWidth="1"/>
    <col min="2827" max="2827" width="18.23046875" style="2" customWidth="1"/>
    <col min="2828" max="2828" width="21.23046875" style="2" customWidth="1"/>
    <col min="2829" max="3073" width="11.3046875" style="2"/>
    <col min="3074" max="3074" width="13.84375" style="2" customWidth="1"/>
    <col min="3075" max="3075" width="24.3046875" style="2" customWidth="1"/>
    <col min="3076" max="3076" width="25.69140625" style="2" customWidth="1"/>
    <col min="3077" max="3077" width="17.07421875" style="2" customWidth="1"/>
    <col min="3078" max="3078" width="11.3046875" style="2"/>
    <col min="3079" max="3079" width="11.23046875" style="2" customWidth="1"/>
    <col min="3080" max="3080" width="13.23046875" style="2" customWidth="1"/>
    <col min="3081" max="3081" width="11.3046875" style="2"/>
    <col min="3082" max="3082" width="13.69140625" style="2" customWidth="1"/>
    <col min="3083" max="3083" width="18.23046875" style="2" customWidth="1"/>
    <col min="3084" max="3084" width="21.23046875" style="2" customWidth="1"/>
    <col min="3085" max="3329" width="11.3046875" style="2"/>
    <col min="3330" max="3330" width="13.84375" style="2" customWidth="1"/>
    <col min="3331" max="3331" width="24.3046875" style="2" customWidth="1"/>
    <col min="3332" max="3332" width="25.69140625" style="2" customWidth="1"/>
    <col min="3333" max="3333" width="17.07421875" style="2" customWidth="1"/>
    <col min="3334" max="3334" width="11.3046875" style="2"/>
    <col min="3335" max="3335" width="11.23046875" style="2" customWidth="1"/>
    <col min="3336" max="3336" width="13.23046875" style="2" customWidth="1"/>
    <col min="3337" max="3337" width="11.3046875" style="2"/>
    <col min="3338" max="3338" width="13.69140625" style="2" customWidth="1"/>
    <col min="3339" max="3339" width="18.23046875" style="2" customWidth="1"/>
    <col min="3340" max="3340" width="21.23046875" style="2" customWidth="1"/>
    <col min="3341" max="3585" width="11.3046875" style="2"/>
    <col min="3586" max="3586" width="13.84375" style="2" customWidth="1"/>
    <col min="3587" max="3587" width="24.3046875" style="2" customWidth="1"/>
    <col min="3588" max="3588" width="25.69140625" style="2" customWidth="1"/>
    <col min="3589" max="3589" width="17.07421875" style="2" customWidth="1"/>
    <col min="3590" max="3590" width="11.3046875" style="2"/>
    <col min="3591" max="3591" width="11.23046875" style="2" customWidth="1"/>
    <col min="3592" max="3592" width="13.23046875" style="2" customWidth="1"/>
    <col min="3593" max="3593" width="11.3046875" style="2"/>
    <col min="3594" max="3594" width="13.69140625" style="2" customWidth="1"/>
    <col min="3595" max="3595" width="18.23046875" style="2" customWidth="1"/>
    <col min="3596" max="3596" width="21.23046875" style="2" customWidth="1"/>
    <col min="3597" max="3841" width="11.3046875" style="2"/>
    <col min="3842" max="3842" width="13.84375" style="2" customWidth="1"/>
    <col min="3843" max="3843" width="24.3046875" style="2" customWidth="1"/>
    <col min="3844" max="3844" width="25.69140625" style="2" customWidth="1"/>
    <col min="3845" max="3845" width="17.07421875" style="2" customWidth="1"/>
    <col min="3846" max="3846" width="11.3046875" style="2"/>
    <col min="3847" max="3847" width="11.23046875" style="2" customWidth="1"/>
    <col min="3848" max="3848" width="13.23046875" style="2" customWidth="1"/>
    <col min="3849" max="3849" width="11.3046875" style="2"/>
    <col min="3850" max="3850" width="13.69140625" style="2" customWidth="1"/>
    <col min="3851" max="3851" width="18.23046875" style="2" customWidth="1"/>
    <col min="3852" max="3852" width="21.23046875" style="2" customWidth="1"/>
    <col min="3853" max="4097" width="11.3046875" style="2"/>
    <col min="4098" max="4098" width="13.84375" style="2" customWidth="1"/>
    <col min="4099" max="4099" width="24.3046875" style="2" customWidth="1"/>
    <col min="4100" max="4100" width="25.69140625" style="2" customWidth="1"/>
    <col min="4101" max="4101" width="17.07421875" style="2" customWidth="1"/>
    <col min="4102" max="4102" width="11.3046875" style="2"/>
    <col min="4103" max="4103" width="11.23046875" style="2" customWidth="1"/>
    <col min="4104" max="4104" width="13.23046875" style="2" customWidth="1"/>
    <col min="4105" max="4105" width="11.3046875" style="2"/>
    <col min="4106" max="4106" width="13.69140625" style="2" customWidth="1"/>
    <col min="4107" max="4107" width="18.23046875" style="2" customWidth="1"/>
    <col min="4108" max="4108" width="21.23046875" style="2" customWidth="1"/>
    <col min="4109" max="4353" width="11.3046875" style="2"/>
    <col min="4354" max="4354" width="13.84375" style="2" customWidth="1"/>
    <col min="4355" max="4355" width="24.3046875" style="2" customWidth="1"/>
    <col min="4356" max="4356" width="25.69140625" style="2" customWidth="1"/>
    <col min="4357" max="4357" width="17.07421875" style="2" customWidth="1"/>
    <col min="4358" max="4358" width="11.3046875" style="2"/>
    <col min="4359" max="4359" width="11.23046875" style="2" customWidth="1"/>
    <col min="4360" max="4360" width="13.23046875" style="2" customWidth="1"/>
    <col min="4361" max="4361" width="11.3046875" style="2"/>
    <col min="4362" max="4362" width="13.69140625" style="2" customWidth="1"/>
    <col min="4363" max="4363" width="18.23046875" style="2" customWidth="1"/>
    <col min="4364" max="4364" width="21.23046875" style="2" customWidth="1"/>
    <col min="4365" max="4609" width="11.3046875" style="2"/>
    <col min="4610" max="4610" width="13.84375" style="2" customWidth="1"/>
    <col min="4611" max="4611" width="24.3046875" style="2" customWidth="1"/>
    <col min="4612" max="4612" width="25.69140625" style="2" customWidth="1"/>
    <col min="4613" max="4613" width="17.07421875" style="2" customWidth="1"/>
    <col min="4614" max="4614" width="11.3046875" style="2"/>
    <col min="4615" max="4615" width="11.23046875" style="2" customWidth="1"/>
    <col min="4616" max="4616" width="13.23046875" style="2" customWidth="1"/>
    <col min="4617" max="4617" width="11.3046875" style="2"/>
    <col min="4618" max="4618" width="13.69140625" style="2" customWidth="1"/>
    <col min="4619" max="4619" width="18.23046875" style="2" customWidth="1"/>
    <col min="4620" max="4620" width="21.23046875" style="2" customWidth="1"/>
    <col min="4621" max="4865" width="11.3046875" style="2"/>
    <col min="4866" max="4866" width="13.84375" style="2" customWidth="1"/>
    <col min="4867" max="4867" width="24.3046875" style="2" customWidth="1"/>
    <col min="4868" max="4868" width="25.69140625" style="2" customWidth="1"/>
    <col min="4869" max="4869" width="17.07421875" style="2" customWidth="1"/>
    <col min="4870" max="4870" width="11.3046875" style="2"/>
    <col min="4871" max="4871" width="11.23046875" style="2" customWidth="1"/>
    <col min="4872" max="4872" width="13.23046875" style="2" customWidth="1"/>
    <col min="4873" max="4873" width="11.3046875" style="2"/>
    <col min="4874" max="4874" width="13.69140625" style="2" customWidth="1"/>
    <col min="4875" max="4875" width="18.23046875" style="2" customWidth="1"/>
    <col min="4876" max="4876" width="21.23046875" style="2" customWidth="1"/>
    <col min="4877" max="5121" width="11.3046875" style="2"/>
    <col min="5122" max="5122" width="13.84375" style="2" customWidth="1"/>
    <col min="5123" max="5123" width="24.3046875" style="2" customWidth="1"/>
    <col min="5124" max="5124" width="25.69140625" style="2" customWidth="1"/>
    <col min="5125" max="5125" width="17.07421875" style="2" customWidth="1"/>
    <col min="5126" max="5126" width="11.3046875" style="2"/>
    <col min="5127" max="5127" width="11.23046875" style="2" customWidth="1"/>
    <col min="5128" max="5128" width="13.23046875" style="2" customWidth="1"/>
    <col min="5129" max="5129" width="11.3046875" style="2"/>
    <col min="5130" max="5130" width="13.69140625" style="2" customWidth="1"/>
    <col min="5131" max="5131" width="18.23046875" style="2" customWidth="1"/>
    <col min="5132" max="5132" width="21.23046875" style="2" customWidth="1"/>
    <col min="5133" max="5377" width="11.3046875" style="2"/>
    <col min="5378" max="5378" width="13.84375" style="2" customWidth="1"/>
    <col min="5379" max="5379" width="24.3046875" style="2" customWidth="1"/>
    <col min="5380" max="5380" width="25.69140625" style="2" customWidth="1"/>
    <col min="5381" max="5381" width="17.07421875" style="2" customWidth="1"/>
    <col min="5382" max="5382" width="11.3046875" style="2"/>
    <col min="5383" max="5383" width="11.23046875" style="2" customWidth="1"/>
    <col min="5384" max="5384" width="13.23046875" style="2" customWidth="1"/>
    <col min="5385" max="5385" width="11.3046875" style="2"/>
    <col min="5386" max="5386" width="13.69140625" style="2" customWidth="1"/>
    <col min="5387" max="5387" width="18.23046875" style="2" customWidth="1"/>
    <col min="5388" max="5388" width="21.23046875" style="2" customWidth="1"/>
    <col min="5389" max="5633" width="11.3046875" style="2"/>
    <col min="5634" max="5634" width="13.84375" style="2" customWidth="1"/>
    <col min="5635" max="5635" width="24.3046875" style="2" customWidth="1"/>
    <col min="5636" max="5636" width="25.69140625" style="2" customWidth="1"/>
    <col min="5637" max="5637" width="17.07421875" style="2" customWidth="1"/>
    <col min="5638" max="5638" width="11.3046875" style="2"/>
    <col min="5639" max="5639" width="11.23046875" style="2" customWidth="1"/>
    <col min="5640" max="5640" width="13.23046875" style="2" customWidth="1"/>
    <col min="5641" max="5641" width="11.3046875" style="2"/>
    <col min="5642" max="5642" width="13.69140625" style="2" customWidth="1"/>
    <col min="5643" max="5643" width="18.23046875" style="2" customWidth="1"/>
    <col min="5644" max="5644" width="21.23046875" style="2" customWidth="1"/>
    <col min="5645" max="5889" width="11.3046875" style="2"/>
    <col min="5890" max="5890" width="13.84375" style="2" customWidth="1"/>
    <col min="5891" max="5891" width="24.3046875" style="2" customWidth="1"/>
    <col min="5892" max="5892" width="25.69140625" style="2" customWidth="1"/>
    <col min="5893" max="5893" width="17.07421875" style="2" customWidth="1"/>
    <col min="5894" max="5894" width="11.3046875" style="2"/>
    <col min="5895" max="5895" width="11.23046875" style="2" customWidth="1"/>
    <col min="5896" max="5896" width="13.23046875" style="2" customWidth="1"/>
    <col min="5897" max="5897" width="11.3046875" style="2"/>
    <col min="5898" max="5898" width="13.69140625" style="2" customWidth="1"/>
    <col min="5899" max="5899" width="18.23046875" style="2" customWidth="1"/>
    <col min="5900" max="5900" width="21.23046875" style="2" customWidth="1"/>
    <col min="5901" max="6145" width="11.3046875" style="2"/>
    <col min="6146" max="6146" width="13.84375" style="2" customWidth="1"/>
    <col min="6147" max="6147" width="24.3046875" style="2" customWidth="1"/>
    <col min="6148" max="6148" width="25.69140625" style="2" customWidth="1"/>
    <col min="6149" max="6149" width="17.07421875" style="2" customWidth="1"/>
    <col min="6150" max="6150" width="11.3046875" style="2"/>
    <col min="6151" max="6151" width="11.23046875" style="2" customWidth="1"/>
    <col min="6152" max="6152" width="13.23046875" style="2" customWidth="1"/>
    <col min="6153" max="6153" width="11.3046875" style="2"/>
    <col min="6154" max="6154" width="13.69140625" style="2" customWidth="1"/>
    <col min="6155" max="6155" width="18.23046875" style="2" customWidth="1"/>
    <col min="6156" max="6156" width="21.23046875" style="2" customWidth="1"/>
    <col min="6157" max="6401" width="11.3046875" style="2"/>
    <col min="6402" max="6402" width="13.84375" style="2" customWidth="1"/>
    <col min="6403" max="6403" width="24.3046875" style="2" customWidth="1"/>
    <col min="6404" max="6404" width="25.69140625" style="2" customWidth="1"/>
    <col min="6405" max="6405" width="17.07421875" style="2" customWidth="1"/>
    <col min="6406" max="6406" width="11.3046875" style="2"/>
    <col min="6407" max="6407" width="11.23046875" style="2" customWidth="1"/>
    <col min="6408" max="6408" width="13.23046875" style="2" customWidth="1"/>
    <col min="6409" max="6409" width="11.3046875" style="2"/>
    <col min="6410" max="6410" width="13.69140625" style="2" customWidth="1"/>
    <col min="6411" max="6411" width="18.23046875" style="2" customWidth="1"/>
    <col min="6412" max="6412" width="21.23046875" style="2" customWidth="1"/>
    <col min="6413" max="6657" width="11.3046875" style="2"/>
    <col min="6658" max="6658" width="13.84375" style="2" customWidth="1"/>
    <col min="6659" max="6659" width="24.3046875" style="2" customWidth="1"/>
    <col min="6660" max="6660" width="25.69140625" style="2" customWidth="1"/>
    <col min="6661" max="6661" width="17.07421875" style="2" customWidth="1"/>
    <col min="6662" max="6662" width="11.3046875" style="2"/>
    <col min="6663" max="6663" width="11.23046875" style="2" customWidth="1"/>
    <col min="6664" max="6664" width="13.23046875" style="2" customWidth="1"/>
    <col min="6665" max="6665" width="11.3046875" style="2"/>
    <col min="6666" max="6666" width="13.69140625" style="2" customWidth="1"/>
    <col min="6667" max="6667" width="18.23046875" style="2" customWidth="1"/>
    <col min="6668" max="6668" width="21.23046875" style="2" customWidth="1"/>
    <col min="6669" max="6913" width="11.3046875" style="2"/>
    <col min="6914" max="6914" width="13.84375" style="2" customWidth="1"/>
    <col min="6915" max="6915" width="24.3046875" style="2" customWidth="1"/>
    <col min="6916" max="6916" width="25.69140625" style="2" customWidth="1"/>
    <col min="6917" max="6917" width="17.07421875" style="2" customWidth="1"/>
    <col min="6918" max="6918" width="11.3046875" style="2"/>
    <col min="6919" max="6919" width="11.23046875" style="2" customWidth="1"/>
    <col min="6920" max="6920" width="13.23046875" style="2" customWidth="1"/>
    <col min="6921" max="6921" width="11.3046875" style="2"/>
    <col min="6922" max="6922" width="13.69140625" style="2" customWidth="1"/>
    <col min="6923" max="6923" width="18.23046875" style="2" customWidth="1"/>
    <col min="6924" max="6924" width="21.23046875" style="2" customWidth="1"/>
    <col min="6925" max="7169" width="11.3046875" style="2"/>
    <col min="7170" max="7170" width="13.84375" style="2" customWidth="1"/>
    <col min="7171" max="7171" width="24.3046875" style="2" customWidth="1"/>
    <col min="7172" max="7172" width="25.69140625" style="2" customWidth="1"/>
    <col min="7173" max="7173" width="17.07421875" style="2" customWidth="1"/>
    <col min="7174" max="7174" width="11.3046875" style="2"/>
    <col min="7175" max="7175" width="11.23046875" style="2" customWidth="1"/>
    <col min="7176" max="7176" width="13.23046875" style="2" customWidth="1"/>
    <col min="7177" max="7177" width="11.3046875" style="2"/>
    <col min="7178" max="7178" width="13.69140625" style="2" customWidth="1"/>
    <col min="7179" max="7179" width="18.23046875" style="2" customWidth="1"/>
    <col min="7180" max="7180" width="21.23046875" style="2" customWidth="1"/>
    <col min="7181" max="7425" width="11.3046875" style="2"/>
    <col min="7426" max="7426" width="13.84375" style="2" customWidth="1"/>
    <col min="7427" max="7427" width="24.3046875" style="2" customWidth="1"/>
    <col min="7428" max="7428" width="25.69140625" style="2" customWidth="1"/>
    <col min="7429" max="7429" width="17.07421875" style="2" customWidth="1"/>
    <col min="7430" max="7430" width="11.3046875" style="2"/>
    <col min="7431" max="7431" width="11.23046875" style="2" customWidth="1"/>
    <col min="7432" max="7432" width="13.23046875" style="2" customWidth="1"/>
    <col min="7433" max="7433" width="11.3046875" style="2"/>
    <col min="7434" max="7434" width="13.69140625" style="2" customWidth="1"/>
    <col min="7435" max="7435" width="18.23046875" style="2" customWidth="1"/>
    <col min="7436" max="7436" width="21.23046875" style="2" customWidth="1"/>
    <col min="7437" max="7681" width="11.3046875" style="2"/>
    <col min="7682" max="7682" width="13.84375" style="2" customWidth="1"/>
    <col min="7683" max="7683" width="24.3046875" style="2" customWidth="1"/>
    <col min="7684" max="7684" width="25.69140625" style="2" customWidth="1"/>
    <col min="7685" max="7685" width="17.07421875" style="2" customWidth="1"/>
    <col min="7686" max="7686" width="11.3046875" style="2"/>
    <col min="7687" max="7687" width="11.23046875" style="2" customWidth="1"/>
    <col min="7688" max="7688" width="13.23046875" style="2" customWidth="1"/>
    <col min="7689" max="7689" width="11.3046875" style="2"/>
    <col min="7690" max="7690" width="13.69140625" style="2" customWidth="1"/>
    <col min="7691" max="7691" width="18.23046875" style="2" customWidth="1"/>
    <col min="7692" max="7692" width="21.23046875" style="2" customWidth="1"/>
    <col min="7693" max="7937" width="11.3046875" style="2"/>
    <col min="7938" max="7938" width="13.84375" style="2" customWidth="1"/>
    <col min="7939" max="7939" width="24.3046875" style="2" customWidth="1"/>
    <col min="7940" max="7940" width="25.69140625" style="2" customWidth="1"/>
    <col min="7941" max="7941" width="17.07421875" style="2" customWidth="1"/>
    <col min="7942" max="7942" width="11.3046875" style="2"/>
    <col min="7943" max="7943" width="11.23046875" style="2" customWidth="1"/>
    <col min="7944" max="7944" width="13.23046875" style="2" customWidth="1"/>
    <col min="7945" max="7945" width="11.3046875" style="2"/>
    <col min="7946" max="7946" width="13.69140625" style="2" customWidth="1"/>
    <col min="7947" max="7947" width="18.23046875" style="2" customWidth="1"/>
    <col min="7948" max="7948" width="21.23046875" style="2" customWidth="1"/>
    <col min="7949" max="8193" width="11.3046875" style="2"/>
    <col min="8194" max="8194" width="13.84375" style="2" customWidth="1"/>
    <col min="8195" max="8195" width="24.3046875" style="2" customWidth="1"/>
    <col min="8196" max="8196" width="25.69140625" style="2" customWidth="1"/>
    <col min="8197" max="8197" width="17.07421875" style="2" customWidth="1"/>
    <col min="8198" max="8198" width="11.3046875" style="2"/>
    <col min="8199" max="8199" width="11.23046875" style="2" customWidth="1"/>
    <col min="8200" max="8200" width="13.23046875" style="2" customWidth="1"/>
    <col min="8201" max="8201" width="11.3046875" style="2"/>
    <col min="8202" max="8202" width="13.69140625" style="2" customWidth="1"/>
    <col min="8203" max="8203" width="18.23046875" style="2" customWidth="1"/>
    <col min="8204" max="8204" width="21.23046875" style="2" customWidth="1"/>
    <col min="8205" max="8449" width="11.3046875" style="2"/>
    <col min="8450" max="8450" width="13.84375" style="2" customWidth="1"/>
    <col min="8451" max="8451" width="24.3046875" style="2" customWidth="1"/>
    <col min="8452" max="8452" width="25.69140625" style="2" customWidth="1"/>
    <col min="8453" max="8453" width="17.07421875" style="2" customWidth="1"/>
    <col min="8454" max="8454" width="11.3046875" style="2"/>
    <col min="8455" max="8455" width="11.23046875" style="2" customWidth="1"/>
    <col min="8456" max="8456" width="13.23046875" style="2" customWidth="1"/>
    <col min="8457" max="8457" width="11.3046875" style="2"/>
    <col min="8458" max="8458" width="13.69140625" style="2" customWidth="1"/>
    <col min="8459" max="8459" width="18.23046875" style="2" customWidth="1"/>
    <col min="8460" max="8460" width="21.23046875" style="2" customWidth="1"/>
    <col min="8461" max="8705" width="11.3046875" style="2"/>
    <col min="8706" max="8706" width="13.84375" style="2" customWidth="1"/>
    <col min="8707" max="8707" width="24.3046875" style="2" customWidth="1"/>
    <col min="8708" max="8708" width="25.69140625" style="2" customWidth="1"/>
    <col min="8709" max="8709" width="17.07421875" style="2" customWidth="1"/>
    <col min="8710" max="8710" width="11.3046875" style="2"/>
    <col min="8711" max="8711" width="11.23046875" style="2" customWidth="1"/>
    <col min="8712" max="8712" width="13.23046875" style="2" customWidth="1"/>
    <col min="8713" max="8713" width="11.3046875" style="2"/>
    <col min="8714" max="8714" width="13.69140625" style="2" customWidth="1"/>
    <col min="8715" max="8715" width="18.23046875" style="2" customWidth="1"/>
    <col min="8716" max="8716" width="21.23046875" style="2" customWidth="1"/>
    <col min="8717" max="8961" width="11.3046875" style="2"/>
    <col min="8962" max="8962" width="13.84375" style="2" customWidth="1"/>
    <col min="8963" max="8963" width="24.3046875" style="2" customWidth="1"/>
    <col min="8964" max="8964" width="25.69140625" style="2" customWidth="1"/>
    <col min="8965" max="8965" width="17.07421875" style="2" customWidth="1"/>
    <col min="8966" max="8966" width="11.3046875" style="2"/>
    <col min="8967" max="8967" width="11.23046875" style="2" customWidth="1"/>
    <col min="8968" max="8968" width="13.23046875" style="2" customWidth="1"/>
    <col min="8969" max="8969" width="11.3046875" style="2"/>
    <col min="8970" max="8970" width="13.69140625" style="2" customWidth="1"/>
    <col min="8971" max="8971" width="18.23046875" style="2" customWidth="1"/>
    <col min="8972" max="8972" width="21.23046875" style="2" customWidth="1"/>
    <col min="8973" max="9217" width="11.3046875" style="2"/>
    <col min="9218" max="9218" width="13.84375" style="2" customWidth="1"/>
    <col min="9219" max="9219" width="24.3046875" style="2" customWidth="1"/>
    <col min="9220" max="9220" width="25.69140625" style="2" customWidth="1"/>
    <col min="9221" max="9221" width="17.07421875" style="2" customWidth="1"/>
    <col min="9222" max="9222" width="11.3046875" style="2"/>
    <col min="9223" max="9223" width="11.23046875" style="2" customWidth="1"/>
    <col min="9224" max="9224" width="13.23046875" style="2" customWidth="1"/>
    <col min="9225" max="9225" width="11.3046875" style="2"/>
    <col min="9226" max="9226" width="13.69140625" style="2" customWidth="1"/>
    <col min="9227" max="9227" width="18.23046875" style="2" customWidth="1"/>
    <col min="9228" max="9228" width="21.23046875" style="2" customWidth="1"/>
    <col min="9229" max="9473" width="11.3046875" style="2"/>
    <col min="9474" max="9474" width="13.84375" style="2" customWidth="1"/>
    <col min="9475" max="9475" width="24.3046875" style="2" customWidth="1"/>
    <col min="9476" max="9476" width="25.69140625" style="2" customWidth="1"/>
    <col min="9477" max="9477" width="17.07421875" style="2" customWidth="1"/>
    <col min="9478" max="9478" width="11.3046875" style="2"/>
    <col min="9479" max="9479" width="11.23046875" style="2" customWidth="1"/>
    <col min="9480" max="9480" width="13.23046875" style="2" customWidth="1"/>
    <col min="9481" max="9481" width="11.3046875" style="2"/>
    <col min="9482" max="9482" width="13.69140625" style="2" customWidth="1"/>
    <col min="9483" max="9483" width="18.23046875" style="2" customWidth="1"/>
    <col min="9484" max="9484" width="21.23046875" style="2" customWidth="1"/>
    <col min="9485" max="9729" width="11.3046875" style="2"/>
    <col min="9730" max="9730" width="13.84375" style="2" customWidth="1"/>
    <col min="9731" max="9731" width="24.3046875" style="2" customWidth="1"/>
    <col min="9732" max="9732" width="25.69140625" style="2" customWidth="1"/>
    <col min="9733" max="9733" width="17.07421875" style="2" customWidth="1"/>
    <col min="9734" max="9734" width="11.3046875" style="2"/>
    <col min="9735" max="9735" width="11.23046875" style="2" customWidth="1"/>
    <col min="9736" max="9736" width="13.23046875" style="2" customWidth="1"/>
    <col min="9737" max="9737" width="11.3046875" style="2"/>
    <col min="9738" max="9738" width="13.69140625" style="2" customWidth="1"/>
    <col min="9739" max="9739" width="18.23046875" style="2" customWidth="1"/>
    <col min="9740" max="9740" width="21.23046875" style="2" customWidth="1"/>
    <col min="9741" max="9985" width="11.3046875" style="2"/>
    <col min="9986" max="9986" width="13.84375" style="2" customWidth="1"/>
    <col min="9987" max="9987" width="24.3046875" style="2" customWidth="1"/>
    <col min="9988" max="9988" width="25.69140625" style="2" customWidth="1"/>
    <col min="9989" max="9989" width="17.07421875" style="2" customWidth="1"/>
    <col min="9990" max="9990" width="11.3046875" style="2"/>
    <col min="9991" max="9991" width="11.23046875" style="2" customWidth="1"/>
    <col min="9992" max="9992" width="13.23046875" style="2" customWidth="1"/>
    <col min="9993" max="9993" width="11.3046875" style="2"/>
    <col min="9994" max="9994" width="13.69140625" style="2" customWidth="1"/>
    <col min="9995" max="9995" width="18.23046875" style="2" customWidth="1"/>
    <col min="9996" max="9996" width="21.23046875" style="2" customWidth="1"/>
    <col min="9997" max="10241" width="11.3046875" style="2"/>
    <col min="10242" max="10242" width="13.84375" style="2" customWidth="1"/>
    <col min="10243" max="10243" width="24.3046875" style="2" customWidth="1"/>
    <col min="10244" max="10244" width="25.69140625" style="2" customWidth="1"/>
    <col min="10245" max="10245" width="17.07421875" style="2" customWidth="1"/>
    <col min="10246" max="10246" width="11.3046875" style="2"/>
    <col min="10247" max="10247" width="11.23046875" style="2" customWidth="1"/>
    <col min="10248" max="10248" width="13.23046875" style="2" customWidth="1"/>
    <col min="10249" max="10249" width="11.3046875" style="2"/>
    <col min="10250" max="10250" width="13.69140625" style="2" customWidth="1"/>
    <col min="10251" max="10251" width="18.23046875" style="2" customWidth="1"/>
    <col min="10252" max="10252" width="21.23046875" style="2" customWidth="1"/>
    <col min="10253" max="10497" width="11.3046875" style="2"/>
    <col min="10498" max="10498" width="13.84375" style="2" customWidth="1"/>
    <col min="10499" max="10499" width="24.3046875" style="2" customWidth="1"/>
    <col min="10500" max="10500" width="25.69140625" style="2" customWidth="1"/>
    <col min="10501" max="10501" width="17.07421875" style="2" customWidth="1"/>
    <col min="10502" max="10502" width="11.3046875" style="2"/>
    <col min="10503" max="10503" width="11.23046875" style="2" customWidth="1"/>
    <col min="10504" max="10504" width="13.23046875" style="2" customWidth="1"/>
    <col min="10505" max="10505" width="11.3046875" style="2"/>
    <col min="10506" max="10506" width="13.69140625" style="2" customWidth="1"/>
    <col min="10507" max="10507" width="18.23046875" style="2" customWidth="1"/>
    <col min="10508" max="10508" width="21.23046875" style="2" customWidth="1"/>
    <col min="10509" max="10753" width="11.3046875" style="2"/>
    <col min="10754" max="10754" width="13.84375" style="2" customWidth="1"/>
    <col min="10755" max="10755" width="24.3046875" style="2" customWidth="1"/>
    <col min="10756" max="10756" width="25.69140625" style="2" customWidth="1"/>
    <col min="10757" max="10757" width="17.07421875" style="2" customWidth="1"/>
    <col min="10758" max="10758" width="11.3046875" style="2"/>
    <col min="10759" max="10759" width="11.23046875" style="2" customWidth="1"/>
    <col min="10760" max="10760" width="13.23046875" style="2" customWidth="1"/>
    <col min="10761" max="10761" width="11.3046875" style="2"/>
    <col min="10762" max="10762" width="13.69140625" style="2" customWidth="1"/>
    <col min="10763" max="10763" width="18.23046875" style="2" customWidth="1"/>
    <col min="10764" max="10764" width="21.23046875" style="2" customWidth="1"/>
    <col min="10765" max="11009" width="11.3046875" style="2"/>
    <col min="11010" max="11010" width="13.84375" style="2" customWidth="1"/>
    <col min="11011" max="11011" width="24.3046875" style="2" customWidth="1"/>
    <col min="11012" max="11012" width="25.69140625" style="2" customWidth="1"/>
    <col min="11013" max="11013" width="17.07421875" style="2" customWidth="1"/>
    <col min="11014" max="11014" width="11.3046875" style="2"/>
    <col min="11015" max="11015" width="11.23046875" style="2" customWidth="1"/>
    <col min="11016" max="11016" width="13.23046875" style="2" customWidth="1"/>
    <col min="11017" max="11017" width="11.3046875" style="2"/>
    <col min="11018" max="11018" width="13.69140625" style="2" customWidth="1"/>
    <col min="11019" max="11019" width="18.23046875" style="2" customWidth="1"/>
    <col min="11020" max="11020" width="21.23046875" style="2" customWidth="1"/>
    <col min="11021" max="11265" width="11.3046875" style="2"/>
    <col min="11266" max="11266" width="13.84375" style="2" customWidth="1"/>
    <col min="11267" max="11267" width="24.3046875" style="2" customWidth="1"/>
    <col min="11268" max="11268" width="25.69140625" style="2" customWidth="1"/>
    <col min="11269" max="11269" width="17.07421875" style="2" customWidth="1"/>
    <col min="11270" max="11270" width="11.3046875" style="2"/>
    <col min="11271" max="11271" width="11.23046875" style="2" customWidth="1"/>
    <col min="11272" max="11272" width="13.23046875" style="2" customWidth="1"/>
    <col min="11273" max="11273" width="11.3046875" style="2"/>
    <col min="11274" max="11274" width="13.69140625" style="2" customWidth="1"/>
    <col min="11275" max="11275" width="18.23046875" style="2" customWidth="1"/>
    <col min="11276" max="11276" width="21.23046875" style="2" customWidth="1"/>
    <col min="11277" max="11521" width="11.3046875" style="2"/>
    <col min="11522" max="11522" width="13.84375" style="2" customWidth="1"/>
    <col min="11523" max="11523" width="24.3046875" style="2" customWidth="1"/>
    <col min="11524" max="11524" width="25.69140625" style="2" customWidth="1"/>
    <col min="11525" max="11525" width="17.07421875" style="2" customWidth="1"/>
    <col min="11526" max="11526" width="11.3046875" style="2"/>
    <col min="11527" max="11527" width="11.23046875" style="2" customWidth="1"/>
    <col min="11528" max="11528" width="13.23046875" style="2" customWidth="1"/>
    <col min="11529" max="11529" width="11.3046875" style="2"/>
    <col min="11530" max="11530" width="13.69140625" style="2" customWidth="1"/>
    <col min="11531" max="11531" width="18.23046875" style="2" customWidth="1"/>
    <col min="11532" max="11532" width="21.23046875" style="2" customWidth="1"/>
    <col min="11533" max="11777" width="11.3046875" style="2"/>
    <col min="11778" max="11778" width="13.84375" style="2" customWidth="1"/>
    <col min="11779" max="11779" width="24.3046875" style="2" customWidth="1"/>
    <col min="11780" max="11780" width="25.69140625" style="2" customWidth="1"/>
    <col min="11781" max="11781" width="17.07421875" style="2" customWidth="1"/>
    <col min="11782" max="11782" width="11.3046875" style="2"/>
    <col min="11783" max="11783" width="11.23046875" style="2" customWidth="1"/>
    <col min="11784" max="11784" width="13.23046875" style="2" customWidth="1"/>
    <col min="11785" max="11785" width="11.3046875" style="2"/>
    <col min="11786" max="11786" width="13.69140625" style="2" customWidth="1"/>
    <col min="11787" max="11787" width="18.23046875" style="2" customWidth="1"/>
    <col min="11788" max="11788" width="21.23046875" style="2" customWidth="1"/>
    <col min="11789" max="12033" width="11.3046875" style="2"/>
    <col min="12034" max="12034" width="13.84375" style="2" customWidth="1"/>
    <col min="12035" max="12035" width="24.3046875" style="2" customWidth="1"/>
    <col min="12036" max="12036" width="25.69140625" style="2" customWidth="1"/>
    <col min="12037" max="12037" width="17.07421875" style="2" customWidth="1"/>
    <col min="12038" max="12038" width="11.3046875" style="2"/>
    <col min="12039" max="12039" width="11.23046875" style="2" customWidth="1"/>
    <col min="12040" max="12040" width="13.23046875" style="2" customWidth="1"/>
    <col min="12041" max="12041" width="11.3046875" style="2"/>
    <col min="12042" max="12042" width="13.69140625" style="2" customWidth="1"/>
    <col min="12043" max="12043" width="18.23046875" style="2" customWidth="1"/>
    <col min="12044" max="12044" width="21.23046875" style="2" customWidth="1"/>
    <col min="12045" max="12289" width="11.3046875" style="2"/>
    <col min="12290" max="12290" width="13.84375" style="2" customWidth="1"/>
    <col min="12291" max="12291" width="24.3046875" style="2" customWidth="1"/>
    <col min="12292" max="12292" width="25.69140625" style="2" customWidth="1"/>
    <col min="12293" max="12293" width="17.07421875" style="2" customWidth="1"/>
    <col min="12294" max="12294" width="11.3046875" style="2"/>
    <col min="12295" max="12295" width="11.23046875" style="2" customWidth="1"/>
    <col min="12296" max="12296" width="13.23046875" style="2" customWidth="1"/>
    <col min="12297" max="12297" width="11.3046875" style="2"/>
    <col min="12298" max="12298" width="13.69140625" style="2" customWidth="1"/>
    <col min="12299" max="12299" width="18.23046875" style="2" customWidth="1"/>
    <col min="12300" max="12300" width="21.23046875" style="2" customWidth="1"/>
    <col min="12301" max="12545" width="11.3046875" style="2"/>
    <col min="12546" max="12546" width="13.84375" style="2" customWidth="1"/>
    <col min="12547" max="12547" width="24.3046875" style="2" customWidth="1"/>
    <col min="12548" max="12548" width="25.69140625" style="2" customWidth="1"/>
    <col min="12549" max="12549" width="17.07421875" style="2" customWidth="1"/>
    <col min="12550" max="12550" width="11.3046875" style="2"/>
    <col min="12551" max="12551" width="11.23046875" style="2" customWidth="1"/>
    <col min="12552" max="12552" width="13.23046875" style="2" customWidth="1"/>
    <col min="12553" max="12553" width="11.3046875" style="2"/>
    <col min="12554" max="12554" width="13.69140625" style="2" customWidth="1"/>
    <col min="12555" max="12555" width="18.23046875" style="2" customWidth="1"/>
    <col min="12556" max="12556" width="21.23046875" style="2" customWidth="1"/>
    <col min="12557" max="12801" width="11.3046875" style="2"/>
    <col min="12802" max="12802" width="13.84375" style="2" customWidth="1"/>
    <col min="12803" max="12803" width="24.3046875" style="2" customWidth="1"/>
    <col min="12804" max="12804" width="25.69140625" style="2" customWidth="1"/>
    <col min="12805" max="12805" width="17.07421875" style="2" customWidth="1"/>
    <col min="12806" max="12806" width="11.3046875" style="2"/>
    <col min="12807" max="12807" width="11.23046875" style="2" customWidth="1"/>
    <col min="12808" max="12808" width="13.23046875" style="2" customWidth="1"/>
    <col min="12809" max="12809" width="11.3046875" style="2"/>
    <col min="12810" max="12810" width="13.69140625" style="2" customWidth="1"/>
    <col min="12811" max="12811" width="18.23046875" style="2" customWidth="1"/>
    <col min="12812" max="12812" width="21.23046875" style="2" customWidth="1"/>
    <col min="12813" max="13057" width="11.3046875" style="2"/>
    <col min="13058" max="13058" width="13.84375" style="2" customWidth="1"/>
    <col min="13059" max="13059" width="24.3046875" style="2" customWidth="1"/>
    <col min="13060" max="13060" width="25.69140625" style="2" customWidth="1"/>
    <col min="13061" max="13061" width="17.07421875" style="2" customWidth="1"/>
    <col min="13062" max="13062" width="11.3046875" style="2"/>
    <col min="13063" max="13063" width="11.23046875" style="2" customWidth="1"/>
    <col min="13064" max="13064" width="13.23046875" style="2" customWidth="1"/>
    <col min="13065" max="13065" width="11.3046875" style="2"/>
    <col min="13066" max="13066" width="13.69140625" style="2" customWidth="1"/>
    <col min="13067" max="13067" width="18.23046875" style="2" customWidth="1"/>
    <col min="13068" max="13068" width="21.23046875" style="2" customWidth="1"/>
    <col min="13069" max="13313" width="11.3046875" style="2"/>
    <col min="13314" max="13314" width="13.84375" style="2" customWidth="1"/>
    <col min="13315" max="13315" width="24.3046875" style="2" customWidth="1"/>
    <col min="13316" max="13316" width="25.69140625" style="2" customWidth="1"/>
    <col min="13317" max="13317" width="17.07421875" style="2" customWidth="1"/>
    <col min="13318" max="13318" width="11.3046875" style="2"/>
    <col min="13319" max="13319" width="11.23046875" style="2" customWidth="1"/>
    <col min="13320" max="13320" width="13.23046875" style="2" customWidth="1"/>
    <col min="13321" max="13321" width="11.3046875" style="2"/>
    <col min="13322" max="13322" width="13.69140625" style="2" customWidth="1"/>
    <col min="13323" max="13323" width="18.23046875" style="2" customWidth="1"/>
    <col min="13324" max="13324" width="21.23046875" style="2" customWidth="1"/>
    <col min="13325" max="13569" width="11.3046875" style="2"/>
    <col min="13570" max="13570" width="13.84375" style="2" customWidth="1"/>
    <col min="13571" max="13571" width="24.3046875" style="2" customWidth="1"/>
    <col min="13572" max="13572" width="25.69140625" style="2" customWidth="1"/>
    <col min="13573" max="13573" width="17.07421875" style="2" customWidth="1"/>
    <col min="13574" max="13574" width="11.3046875" style="2"/>
    <col min="13575" max="13575" width="11.23046875" style="2" customWidth="1"/>
    <col min="13576" max="13576" width="13.23046875" style="2" customWidth="1"/>
    <col min="13577" max="13577" width="11.3046875" style="2"/>
    <col min="13578" max="13578" width="13.69140625" style="2" customWidth="1"/>
    <col min="13579" max="13579" width="18.23046875" style="2" customWidth="1"/>
    <col min="13580" max="13580" width="21.23046875" style="2" customWidth="1"/>
    <col min="13581" max="13825" width="11.3046875" style="2"/>
    <col min="13826" max="13826" width="13.84375" style="2" customWidth="1"/>
    <col min="13827" max="13827" width="24.3046875" style="2" customWidth="1"/>
    <col min="13828" max="13828" width="25.69140625" style="2" customWidth="1"/>
    <col min="13829" max="13829" width="17.07421875" style="2" customWidth="1"/>
    <col min="13830" max="13830" width="11.3046875" style="2"/>
    <col min="13831" max="13831" width="11.23046875" style="2" customWidth="1"/>
    <col min="13832" max="13832" width="13.23046875" style="2" customWidth="1"/>
    <col min="13833" max="13833" width="11.3046875" style="2"/>
    <col min="13834" max="13834" width="13.69140625" style="2" customWidth="1"/>
    <col min="13835" max="13835" width="18.23046875" style="2" customWidth="1"/>
    <col min="13836" max="13836" width="21.23046875" style="2" customWidth="1"/>
    <col min="13837" max="14081" width="11.3046875" style="2"/>
    <col min="14082" max="14082" width="13.84375" style="2" customWidth="1"/>
    <col min="14083" max="14083" width="24.3046875" style="2" customWidth="1"/>
    <col min="14084" max="14084" width="25.69140625" style="2" customWidth="1"/>
    <col min="14085" max="14085" width="17.07421875" style="2" customWidth="1"/>
    <col min="14086" max="14086" width="11.3046875" style="2"/>
    <col min="14087" max="14087" width="11.23046875" style="2" customWidth="1"/>
    <col min="14088" max="14088" width="13.23046875" style="2" customWidth="1"/>
    <col min="14089" max="14089" width="11.3046875" style="2"/>
    <col min="14090" max="14090" width="13.69140625" style="2" customWidth="1"/>
    <col min="14091" max="14091" width="18.23046875" style="2" customWidth="1"/>
    <col min="14092" max="14092" width="21.23046875" style="2" customWidth="1"/>
    <col min="14093" max="14337" width="11.3046875" style="2"/>
    <col min="14338" max="14338" width="13.84375" style="2" customWidth="1"/>
    <col min="14339" max="14339" width="24.3046875" style="2" customWidth="1"/>
    <col min="14340" max="14340" width="25.69140625" style="2" customWidth="1"/>
    <col min="14341" max="14341" width="17.07421875" style="2" customWidth="1"/>
    <col min="14342" max="14342" width="11.3046875" style="2"/>
    <col min="14343" max="14343" width="11.23046875" style="2" customWidth="1"/>
    <col min="14344" max="14344" width="13.23046875" style="2" customWidth="1"/>
    <col min="14345" max="14345" width="11.3046875" style="2"/>
    <col min="14346" max="14346" width="13.69140625" style="2" customWidth="1"/>
    <col min="14347" max="14347" width="18.23046875" style="2" customWidth="1"/>
    <col min="14348" max="14348" width="21.23046875" style="2" customWidth="1"/>
    <col min="14349" max="14593" width="11.3046875" style="2"/>
    <col min="14594" max="14594" width="13.84375" style="2" customWidth="1"/>
    <col min="14595" max="14595" width="24.3046875" style="2" customWidth="1"/>
    <col min="14596" max="14596" width="25.69140625" style="2" customWidth="1"/>
    <col min="14597" max="14597" width="17.07421875" style="2" customWidth="1"/>
    <col min="14598" max="14598" width="11.3046875" style="2"/>
    <col min="14599" max="14599" width="11.23046875" style="2" customWidth="1"/>
    <col min="14600" max="14600" width="13.23046875" style="2" customWidth="1"/>
    <col min="14601" max="14601" width="11.3046875" style="2"/>
    <col min="14602" max="14602" width="13.69140625" style="2" customWidth="1"/>
    <col min="14603" max="14603" width="18.23046875" style="2" customWidth="1"/>
    <col min="14604" max="14604" width="21.23046875" style="2" customWidth="1"/>
    <col min="14605" max="14849" width="11.3046875" style="2"/>
    <col min="14850" max="14850" width="13.84375" style="2" customWidth="1"/>
    <col min="14851" max="14851" width="24.3046875" style="2" customWidth="1"/>
    <col min="14852" max="14852" width="25.69140625" style="2" customWidth="1"/>
    <col min="14853" max="14853" width="17.07421875" style="2" customWidth="1"/>
    <col min="14854" max="14854" width="11.3046875" style="2"/>
    <col min="14855" max="14855" width="11.23046875" style="2" customWidth="1"/>
    <col min="14856" max="14856" width="13.23046875" style="2" customWidth="1"/>
    <col min="14857" max="14857" width="11.3046875" style="2"/>
    <col min="14858" max="14858" width="13.69140625" style="2" customWidth="1"/>
    <col min="14859" max="14859" width="18.23046875" style="2" customWidth="1"/>
    <col min="14860" max="14860" width="21.23046875" style="2" customWidth="1"/>
    <col min="14861" max="15105" width="11.3046875" style="2"/>
    <col min="15106" max="15106" width="13.84375" style="2" customWidth="1"/>
    <col min="15107" max="15107" width="24.3046875" style="2" customWidth="1"/>
    <col min="15108" max="15108" width="25.69140625" style="2" customWidth="1"/>
    <col min="15109" max="15109" width="17.07421875" style="2" customWidth="1"/>
    <col min="15110" max="15110" width="11.3046875" style="2"/>
    <col min="15111" max="15111" width="11.23046875" style="2" customWidth="1"/>
    <col min="15112" max="15112" width="13.23046875" style="2" customWidth="1"/>
    <col min="15113" max="15113" width="11.3046875" style="2"/>
    <col min="15114" max="15114" width="13.69140625" style="2" customWidth="1"/>
    <col min="15115" max="15115" width="18.23046875" style="2" customWidth="1"/>
    <col min="15116" max="15116" width="21.23046875" style="2" customWidth="1"/>
    <col min="15117" max="15361" width="11.3046875" style="2"/>
    <col min="15362" max="15362" width="13.84375" style="2" customWidth="1"/>
    <col min="15363" max="15363" width="24.3046875" style="2" customWidth="1"/>
    <col min="15364" max="15364" width="25.69140625" style="2" customWidth="1"/>
    <col min="15365" max="15365" width="17.07421875" style="2" customWidth="1"/>
    <col min="15366" max="15366" width="11.3046875" style="2"/>
    <col min="15367" max="15367" width="11.23046875" style="2" customWidth="1"/>
    <col min="15368" max="15368" width="13.23046875" style="2" customWidth="1"/>
    <col min="15369" max="15369" width="11.3046875" style="2"/>
    <col min="15370" max="15370" width="13.69140625" style="2" customWidth="1"/>
    <col min="15371" max="15371" width="18.23046875" style="2" customWidth="1"/>
    <col min="15372" max="15372" width="21.23046875" style="2" customWidth="1"/>
    <col min="15373" max="15617" width="11.3046875" style="2"/>
    <col min="15618" max="15618" width="13.84375" style="2" customWidth="1"/>
    <col min="15619" max="15619" width="24.3046875" style="2" customWidth="1"/>
    <col min="15620" max="15620" width="25.69140625" style="2" customWidth="1"/>
    <col min="15621" max="15621" width="17.07421875" style="2" customWidth="1"/>
    <col min="15622" max="15622" width="11.3046875" style="2"/>
    <col min="15623" max="15623" width="11.23046875" style="2" customWidth="1"/>
    <col min="15624" max="15624" width="13.23046875" style="2" customWidth="1"/>
    <col min="15625" max="15625" width="11.3046875" style="2"/>
    <col min="15626" max="15626" width="13.69140625" style="2" customWidth="1"/>
    <col min="15627" max="15627" width="18.23046875" style="2" customWidth="1"/>
    <col min="15628" max="15628" width="21.23046875" style="2" customWidth="1"/>
    <col min="15629" max="15873" width="11.3046875" style="2"/>
    <col min="15874" max="15874" width="13.84375" style="2" customWidth="1"/>
    <col min="15875" max="15875" width="24.3046875" style="2" customWidth="1"/>
    <col min="15876" max="15876" width="25.69140625" style="2" customWidth="1"/>
    <col min="15877" max="15877" width="17.07421875" style="2" customWidth="1"/>
    <col min="15878" max="15878" width="11.3046875" style="2"/>
    <col min="15879" max="15879" width="11.23046875" style="2" customWidth="1"/>
    <col min="15880" max="15880" width="13.23046875" style="2" customWidth="1"/>
    <col min="15881" max="15881" width="11.3046875" style="2"/>
    <col min="15882" max="15882" width="13.69140625" style="2" customWidth="1"/>
    <col min="15883" max="15883" width="18.23046875" style="2" customWidth="1"/>
    <col min="15884" max="15884" width="21.23046875" style="2" customWidth="1"/>
    <col min="15885" max="16129" width="11.3046875" style="2"/>
    <col min="16130" max="16130" width="13.84375" style="2" customWidth="1"/>
    <col min="16131" max="16131" width="24.3046875" style="2" customWidth="1"/>
    <col min="16132" max="16132" width="25.69140625" style="2" customWidth="1"/>
    <col min="16133" max="16133" width="17.07421875" style="2" customWidth="1"/>
    <col min="16134" max="16134" width="11.3046875" style="2"/>
    <col min="16135" max="16135" width="11.23046875" style="2" customWidth="1"/>
    <col min="16136" max="16136" width="13.23046875" style="2" customWidth="1"/>
    <col min="16137" max="16137" width="11.3046875" style="2"/>
    <col min="16138" max="16138" width="13.69140625" style="2" customWidth="1"/>
    <col min="16139" max="16139" width="18.23046875" style="2" customWidth="1"/>
    <col min="16140" max="16140" width="21.23046875" style="2" customWidth="1"/>
    <col min="16141" max="16384" width="11.3046875" style="2"/>
  </cols>
  <sheetData>
    <row r="1" spans="1:19" ht="20.6" customHeight="1">
      <c r="A1" s="1">
        <v>46195</v>
      </c>
    </row>
    <row r="2" spans="1:19" ht="30">
      <c r="A2" s="8"/>
      <c r="E2" s="9"/>
      <c r="F2" s="9"/>
      <c r="G2" s="10" t="s">
        <v>0</v>
      </c>
      <c r="L2" s="9"/>
      <c r="M2" s="9"/>
      <c r="N2" s="154" t="s">
        <v>1</v>
      </c>
      <c r="O2" s="154"/>
      <c r="P2" s="2"/>
    </row>
    <row r="3" spans="1:19" ht="20.6" customHeight="1">
      <c r="A3" s="8"/>
      <c r="E3" s="9"/>
      <c r="F3" s="9"/>
      <c r="G3" s="11" t="s">
        <v>2</v>
      </c>
      <c r="L3" s="9"/>
      <c r="M3" s="9"/>
      <c r="N3" s="154"/>
      <c r="O3" s="154"/>
      <c r="P3" s="2"/>
    </row>
    <row r="4" spans="1:19" ht="15.75" customHeight="1">
      <c r="B4" s="10"/>
      <c r="C4" s="10"/>
      <c r="D4" s="10"/>
      <c r="E4" s="10"/>
      <c r="F4" s="10"/>
      <c r="G4" s="12" t="s">
        <v>3</v>
      </c>
      <c r="K4" s="12"/>
      <c r="L4" s="13"/>
      <c r="M4" s="13"/>
      <c r="N4" s="154"/>
      <c r="O4" s="154"/>
      <c r="P4" s="2"/>
    </row>
    <row r="5" spans="1:19" ht="15.75" customHeight="1">
      <c r="B5" s="10"/>
      <c r="C5" s="10"/>
      <c r="D5" s="10"/>
      <c r="E5" s="10"/>
      <c r="F5" s="10"/>
      <c r="G5" s="14" t="s">
        <v>4</v>
      </c>
      <c r="H5" s="14"/>
      <c r="I5" s="15"/>
      <c r="J5" s="15"/>
      <c r="K5" s="15"/>
      <c r="L5" s="15"/>
      <c r="M5" s="15"/>
      <c r="N5" s="154"/>
      <c r="O5" s="154"/>
      <c r="P5" s="2"/>
    </row>
    <row r="6" spans="1:19" ht="15.75" customHeight="1">
      <c r="B6" s="10"/>
      <c r="C6" s="10"/>
      <c r="D6" s="10"/>
      <c r="E6" s="10"/>
      <c r="F6" s="10"/>
      <c r="G6" s="151" t="s">
        <v>3584</v>
      </c>
      <c r="H6" s="16" t="s">
        <v>5</v>
      </c>
      <c r="M6" s="10"/>
      <c r="N6" s="152" t="s">
        <v>6</v>
      </c>
      <c r="O6" s="153"/>
      <c r="P6" s="2"/>
    </row>
    <row r="7" spans="1:19">
      <c r="P7" s="6"/>
      <c r="Q7" s="6"/>
      <c r="R7" s="6"/>
      <c r="S7" s="6"/>
    </row>
    <row r="8" spans="1:19">
      <c r="E8" s="17" t="s">
        <v>7</v>
      </c>
      <c r="M8" s="18">
        <v>93.586299999999994</v>
      </c>
      <c r="N8" s="19">
        <v>72</v>
      </c>
      <c r="O8" s="20" t="s">
        <v>8</v>
      </c>
      <c r="P8" s="21"/>
      <c r="Q8" s="21"/>
      <c r="R8" s="21"/>
    </row>
    <row r="9" spans="1:19">
      <c r="E9" s="22" t="s">
        <v>3586</v>
      </c>
      <c r="F9" s="23"/>
      <c r="G9" s="24"/>
      <c r="H9" s="24"/>
      <c r="I9" s="25"/>
      <c r="J9" s="25"/>
      <c r="K9" s="25"/>
      <c r="L9" s="25"/>
      <c r="M9" s="26">
        <f>SUM(N23:N1126)</f>
        <v>0</v>
      </c>
      <c r="N9" s="27" t="e">
        <f>SUM(#REF!)</f>
        <v>#REF!</v>
      </c>
      <c r="O9" s="28" t="s">
        <v>9</v>
      </c>
      <c r="P9" s="29"/>
      <c r="Q9" s="29"/>
      <c r="R9" s="29"/>
    </row>
    <row r="10" spans="1:19">
      <c r="E10" s="30" t="s">
        <v>10</v>
      </c>
      <c r="F10" s="23"/>
      <c r="G10" s="24"/>
      <c r="H10" s="24"/>
      <c r="I10" s="25"/>
      <c r="J10" s="25"/>
      <c r="K10" s="25"/>
      <c r="L10" s="25"/>
      <c r="M10" s="31">
        <f>SUM(O23:O1126)</f>
        <v>0</v>
      </c>
      <c r="N10" s="32" t="e">
        <f>#REF!+#REF!</f>
        <v>#REF!</v>
      </c>
      <c r="O10" s="28" t="s">
        <v>11</v>
      </c>
      <c r="P10" s="29"/>
      <c r="Q10" s="29"/>
      <c r="R10" s="29"/>
    </row>
    <row r="11" spans="1:19">
      <c r="E11" s="33" t="s">
        <v>12</v>
      </c>
      <c r="F11" s="23"/>
      <c r="G11" s="24"/>
      <c r="H11" s="24"/>
      <c r="I11" s="25"/>
      <c r="J11" s="25"/>
      <c r="K11" s="25"/>
      <c r="L11" s="25"/>
      <c r="M11" s="34" t="str">
        <f>IF((M10)&gt;5000,"-5%",IF((M10)&gt;3000,"-4%",IF((M10)&gt;2000,"-3%",IF(AND((M10)&lt;500,(M10)&gt;0),"+10%","0%"))))</f>
        <v>0%</v>
      </c>
      <c r="N11" s="35" t="e">
        <f>IF(N10=0,"-     %",IF(N10&gt;3500,0.03,IF(N10&gt;2500,0.02,IF(N10&gt;1500,0.01,0))))</f>
        <v>#REF!</v>
      </c>
      <c r="O11" s="28" t="s">
        <v>13</v>
      </c>
      <c r="P11" s="29"/>
      <c r="Q11" s="29"/>
      <c r="R11" s="29"/>
    </row>
    <row r="12" spans="1:19">
      <c r="E12" s="36" t="s">
        <v>14</v>
      </c>
      <c r="F12" s="23"/>
      <c r="G12" s="24"/>
      <c r="H12" s="24"/>
      <c r="I12" s="25"/>
      <c r="J12" s="25"/>
      <c r="K12" s="25"/>
      <c r="L12" s="25"/>
      <c r="M12" s="37" t="str">
        <f>IF(M9=0,"-     €",M10+M10*M11)</f>
        <v>-     €</v>
      </c>
      <c r="N12" s="38" t="e">
        <f>IF(N9=0,"-",N10-N10*N11)</f>
        <v>#REF!</v>
      </c>
      <c r="O12" s="39" t="s">
        <v>15</v>
      </c>
      <c r="P12" s="40"/>
      <c r="Q12" s="40"/>
      <c r="R12" s="40"/>
    </row>
    <row r="13" spans="1:19">
      <c r="E13" s="17" t="s">
        <v>16</v>
      </c>
      <c r="F13" s="23"/>
      <c r="G13" s="24"/>
      <c r="H13" s="24"/>
      <c r="I13" s="25"/>
      <c r="J13" s="25"/>
      <c r="K13" s="25"/>
      <c r="L13" s="25"/>
      <c r="M13" s="41" t="str">
        <f>IF(M9=0,"-     ₽",M12*M8)</f>
        <v>-     ₽</v>
      </c>
      <c r="N13" s="42" t="e">
        <f>IF(N9=0,"-",N12*N8)</f>
        <v>#REF!</v>
      </c>
      <c r="O13" s="28" t="s">
        <v>15</v>
      </c>
      <c r="P13" s="29"/>
      <c r="Q13" s="29"/>
      <c r="R13" s="29"/>
    </row>
    <row r="14" spans="1:19">
      <c r="E14" s="17" t="s">
        <v>17</v>
      </c>
      <c r="F14" s="23"/>
      <c r="G14" s="24"/>
      <c r="H14" s="24"/>
      <c r="I14" s="25"/>
      <c r="J14" s="25"/>
      <c r="K14" s="25"/>
      <c r="L14" s="25"/>
      <c r="M14" s="43"/>
      <c r="N14" s="28"/>
      <c r="O14" s="29"/>
      <c r="P14" s="2"/>
    </row>
    <row r="15" spans="1:19" ht="17.600000000000001">
      <c r="E15" s="44" t="s">
        <v>18</v>
      </c>
      <c r="F15" s="23"/>
      <c r="G15" s="24"/>
      <c r="H15" s="24"/>
      <c r="I15" s="25"/>
      <c r="J15" s="25"/>
      <c r="K15" s="25"/>
      <c r="L15" s="25"/>
      <c r="M15" s="45" t="str">
        <f>IF(COUNTIF(T23:T1126,"Неверная кратность заказа!")&gt;0,"Пожалуйста, проверьте заказ на соблюдение кратности!","")</f>
        <v/>
      </c>
      <c r="N15" s="46"/>
      <c r="O15" s="46"/>
      <c r="P15" s="2"/>
    </row>
    <row r="16" spans="1:19">
      <c r="E16" s="47" t="s">
        <v>19</v>
      </c>
      <c r="F16" s="23"/>
      <c r="G16" s="24"/>
      <c r="H16" s="24"/>
      <c r="I16" s="25"/>
      <c r="J16" s="25"/>
      <c r="K16" s="25"/>
      <c r="L16" s="25"/>
      <c r="Q16" s="7"/>
      <c r="R16" s="7"/>
      <c r="S16" s="7"/>
    </row>
    <row r="17" spans="1:20">
      <c r="E17" s="48" t="s">
        <v>3585</v>
      </c>
      <c r="F17" s="23"/>
      <c r="G17" s="24"/>
      <c r="H17" s="24"/>
      <c r="I17" s="25"/>
      <c r="J17" s="25"/>
      <c r="K17" s="25"/>
      <c r="L17" s="25"/>
      <c r="Q17" s="7"/>
      <c r="R17" s="7"/>
      <c r="S17" s="7"/>
    </row>
    <row r="18" spans="1:20" ht="13.85" customHeight="1">
      <c r="E18" s="49"/>
      <c r="F18" s="23"/>
      <c r="G18" s="24"/>
      <c r="H18" s="24"/>
      <c r="I18" s="25"/>
      <c r="J18" s="25"/>
      <c r="K18" s="25"/>
    </row>
    <row r="19" spans="1:20" ht="54.45" customHeight="1">
      <c r="E19" s="50" t="s">
        <v>20</v>
      </c>
      <c r="F19" s="50"/>
      <c r="G19" s="50"/>
      <c r="H19" s="50"/>
      <c r="I19" s="50"/>
      <c r="J19" s="50"/>
      <c r="K19" s="50"/>
      <c r="L19" s="50"/>
      <c r="M19" s="50"/>
      <c r="N19" s="50"/>
    </row>
    <row r="20" spans="1:20">
      <c r="A20" s="51"/>
      <c r="E20" s="2"/>
      <c r="F20" s="2"/>
      <c r="G20" s="3"/>
      <c r="H20" s="3"/>
      <c r="J20" s="52"/>
    </row>
    <row r="21" spans="1:20" s="58" customFormat="1" ht="72" customHeight="1">
      <c r="A21" s="53"/>
      <c r="B21" s="54" t="s">
        <v>21</v>
      </c>
      <c r="C21" s="54" t="s">
        <v>22</v>
      </c>
      <c r="D21" s="54" t="s">
        <v>23</v>
      </c>
      <c r="E21" s="54"/>
      <c r="F21" s="55"/>
      <c r="G21" s="56"/>
      <c r="H21" s="56"/>
      <c r="I21" s="55" t="s">
        <v>24</v>
      </c>
      <c r="J21" s="57" t="s">
        <v>25</v>
      </c>
      <c r="K21" s="57" t="s">
        <v>26</v>
      </c>
      <c r="L21" s="57" t="s">
        <v>27</v>
      </c>
      <c r="M21" s="55" t="s">
        <v>28</v>
      </c>
      <c r="N21" s="55" t="s">
        <v>29</v>
      </c>
      <c r="O21" s="55" t="s">
        <v>30</v>
      </c>
      <c r="P21" s="55" t="s">
        <v>31</v>
      </c>
      <c r="Q21" s="55" t="s">
        <v>32</v>
      </c>
      <c r="R21" s="55" t="s">
        <v>33</v>
      </c>
      <c r="S21" s="55" t="s">
        <v>34</v>
      </c>
    </row>
    <row r="22" spans="1:20" s="25" customFormat="1" ht="22.3" customHeight="1">
      <c r="A22" s="53"/>
      <c r="B22" s="59" t="s">
        <v>35</v>
      </c>
      <c r="C22" s="59"/>
      <c r="D22" s="59"/>
      <c r="E22" s="60" t="s">
        <v>36</v>
      </c>
      <c r="F22" s="55"/>
      <c r="G22" s="56"/>
      <c r="H22" s="56"/>
      <c r="I22" s="55"/>
      <c r="J22" s="57"/>
      <c r="K22" s="57"/>
      <c r="L22" s="57"/>
      <c r="M22" s="61"/>
      <c r="N22" s="61"/>
      <c r="O22" s="55"/>
      <c r="P22" s="55"/>
      <c r="Q22" s="55"/>
      <c r="R22" s="55"/>
      <c r="S22" s="55"/>
    </row>
    <row r="23" spans="1:20" s="25" customFormat="1">
      <c r="A23" s="62"/>
      <c r="B23" s="63" t="s">
        <v>37</v>
      </c>
      <c r="C23" s="63"/>
      <c r="D23" s="63"/>
      <c r="E23" s="63" t="s">
        <v>38</v>
      </c>
      <c r="F23" s="64" t="s">
        <v>39</v>
      </c>
      <c r="G23" s="65" t="s">
        <v>40</v>
      </c>
      <c r="H23" s="66" t="s">
        <v>41</v>
      </c>
      <c r="I23" s="67">
        <v>200</v>
      </c>
      <c r="J23" s="68">
        <v>1.82</v>
      </c>
      <c r="K23" s="68">
        <v>1.91</v>
      </c>
      <c r="L23" s="69"/>
      <c r="M23" s="70" t="str">
        <f>IF(L23="","-",L23*I23)</f>
        <v>-</v>
      </c>
      <c r="N23" s="70" t="str">
        <f>IF(L23="","-",L23)</f>
        <v>-</v>
      </c>
      <c r="O23" s="71">
        <f>IF(M23&gt;=300,J23*L23*I23,K23*L23*I23)</f>
        <v>0</v>
      </c>
      <c r="P23" s="72"/>
      <c r="Q23" s="72"/>
      <c r="R23" s="72"/>
      <c r="S23" s="72"/>
      <c r="T23" s="73"/>
    </row>
    <row r="24" spans="1:20" s="25" customFormat="1">
      <c r="A24" s="62"/>
      <c r="B24" s="63" t="s">
        <v>42</v>
      </c>
      <c r="C24" s="63"/>
      <c r="D24" s="63"/>
      <c r="E24" s="63" t="s">
        <v>38</v>
      </c>
      <c r="F24" s="64" t="s">
        <v>39</v>
      </c>
      <c r="G24" s="65" t="s">
        <v>43</v>
      </c>
      <c r="H24" s="66" t="s">
        <v>41</v>
      </c>
      <c r="I24" s="67">
        <v>200</v>
      </c>
      <c r="J24" s="68">
        <v>1.82</v>
      </c>
      <c r="K24" s="68">
        <v>1.91</v>
      </c>
      <c r="L24" s="69"/>
      <c r="M24" s="70" t="str">
        <f>IF(L24="","-",L24*I24)</f>
        <v>-</v>
      </c>
      <c r="N24" s="70" t="str">
        <f>IF(L24="","-",L24)</f>
        <v>-</v>
      </c>
      <c r="O24" s="71">
        <f>IF(M24&gt;=300,J24*L24*I24,K24*L24*I24)</f>
        <v>0</v>
      </c>
      <c r="P24" s="72"/>
      <c r="Q24" s="72"/>
      <c r="R24" s="72"/>
      <c r="S24" s="72"/>
      <c r="T24" s="73"/>
    </row>
    <row r="25" spans="1:20" s="25" customFormat="1">
      <c r="A25" s="62"/>
      <c r="B25" s="63" t="s">
        <v>44</v>
      </c>
      <c r="C25" s="63"/>
      <c r="D25" s="63"/>
      <c r="E25" s="63" t="s">
        <v>38</v>
      </c>
      <c r="F25" s="64" t="s">
        <v>39</v>
      </c>
      <c r="G25" s="65" t="s">
        <v>45</v>
      </c>
      <c r="H25" s="66" t="s">
        <v>41</v>
      </c>
      <c r="I25" s="67">
        <v>200</v>
      </c>
      <c r="J25" s="68">
        <v>1.82</v>
      </c>
      <c r="K25" s="68">
        <v>1.91</v>
      </c>
      <c r="L25" s="69"/>
      <c r="M25" s="70" t="str">
        <f>IF(L25="","-",L25*I25)</f>
        <v>-</v>
      </c>
      <c r="N25" s="70" t="str">
        <f>IF(L25="","-",L25)</f>
        <v>-</v>
      </c>
      <c r="O25" s="71">
        <f>IF(M25&gt;=300,J25*L25*I25,K25*L25*I25)</f>
        <v>0</v>
      </c>
      <c r="P25" s="72"/>
      <c r="Q25" s="72"/>
      <c r="R25" s="72"/>
      <c r="S25" s="72"/>
      <c r="T25" s="73"/>
    </row>
    <row r="26" spans="1:20" s="25" customFormat="1">
      <c r="A26" s="62"/>
      <c r="B26" s="63" t="s">
        <v>46</v>
      </c>
      <c r="C26" s="63"/>
      <c r="D26" s="63"/>
      <c r="E26" s="63" t="s">
        <v>38</v>
      </c>
      <c r="F26" s="64" t="s">
        <v>39</v>
      </c>
      <c r="G26" s="65" t="s">
        <v>47</v>
      </c>
      <c r="H26" s="66" t="s">
        <v>41</v>
      </c>
      <c r="I26" s="67">
        <v>200</v>
      </c>
      <c r="J26" s="68">
        <v>1.82</v>
      </c>
      <c r="K26" s="68">
        <v>1.91</v>
      </c>
      <c r="L26" s="69"/>
      <c r="M26" s="70" t="str">
        <f>IF(L26="","-",L26*I26)</f>
        <v>-</v>
      </c>
      <c r="N26" s="70" t="str">
        <f>IF(L26="","-",L26)</f>
        <v>-</v>
      </c>
      <c r="O26" s="71">
        <f>IF(M26&gt;=300,J26*L26*I26,K26*L26*I26)</f>
        <v>0</v>
      </c>
      <c r="P26" s="72"/>
      <c r="Q26" s="72"/>
      <c r="R26" s="72"/>
      <c r="S26" s="72"/>
      <c r="T26" s="73"/>
    </row>
    <row r="27" spans="1:20" s="25" customFormat="1">
      <c r="A27" s="62"/>
      <c r="B27" s="63" t="s">
        <v>48</v>
      </c>
      <c r="C27" s="63"/>
      <c r="D27" s="63"/>
      <c r="E27" s="63" t="s">
        <v>38</v>
      </c>
      <c r="F27" s="64" t="s">
        <v>39</v>
      </c>
      <c r="G27" s="65" t="s">
        <v>49</v>
      </c>
      <c r="H27" s="66" t="s">
        <v>41</v>
      </c>
      <c r="I27" s="67">
        <v>200</v>
      </c>
      <c r="J27" s="68">
        <v>1.82</v>
      </c>
      <c r="K27" s="68">
        <v>1.91</v>
      </c>
      <c r="L27" s="69"/>
      <c r="M27" s="70" t="str">
        <f>IF(L27="","-",L27*I27)</f>
        <v>-</v>
      </c>
      <c r="N27" s="70" t="str">
        <f>IF(L27="","-",L27)</f>
        <v>-</v>
      </c>
      <c r="O27" s="71">
        <f>IF(M27&gt;=300,J27*L27*I27,K27*L27*I27)</f>
        <v>0</v>
      </c>
      <c r="P27" s="72"/>
      <c r="Q27" s="72"/>
      <c r="R27" s="72"/>
      <c r="S27" s="72"/>
      <c r="T27" s="73"/>
    </row>
    <row r="28" spans="1:20" s="25" customFormat="1">
      <c r="A28" s="62"/>
      <c r="B28" s="63"/>
      <c r="C28" s="63" t="s">
        <v>50</v>
      </c>
      <c r="D28" s="63"/>
      <c r="E28" s="63" t="s">
        <v>51</v>
      </c>
      <c r="F28" s="64" t="s">
        <v>52</v>
      </c>
      <c r="G28" s="65" t="s">
        <v>53</v>
      </c>
      <c r="H28" s="66" t="s">
        <v>41</v>
      </c>
      <c r="I28" s="67">
        <v>200</v>
      </c>
      <c r="J28" s="68">
        <v>1.18</v>
      </c>
      <c r="K28" s="68">
        <v>1.24</v>
      </c>
      <c r="L28" s="69"/>
      <c r="M28" s="70" t="str">
        <f>IF(L28="","-",L28*I28)</f>
        <v>-</v>
      </c>
      <c r="N28" s="70" t="str">
        <f>IF(L28="","-",L28)</f>
        <v>-</v>
      </c>
      <c r="O28" s="71">
        <f>IF(M28&gt;=300,J28*L28*I28,K28*L28*I28)</f>
        <v>0</v>
      </c>
      <c r="P28" s="72"/>
      <c r="Q28" s="72"/>
      <c r="R28" s="72"/>
      <c r="S28" s="72"/>
      <c r="T28" s="73"/>
    </row>
    <row r="29" spans="1:20" s="25" customFormat="1">
      <c r="A29" s="62"/>
      <c r="B29" s="63"/>
      <c r="C29" s="63" t="s">
        <v>54</v>
      </c>
      <c r="D29" s="63"/>
      <c r="E29" s="63" t="s">
        <v>51</v>
      </c>
      <c r="F29" s="64" t="s">
        <v>52</v>
      </c>
      <c r="G29" s="65" t="s">
        <v>55</v>
      </c>
      <c r="H29" s="66" t="s">
        <v>41</v>
      </c>
      <c r="I29" s="67">
        <v>200</v>
      </c>
      <c r="J29" s="68">
        <v>1.18</v>
      </c>
      <c r="K29" s="68">
        <v>1.24</v>
      </c>
      <c r="L29" s="69"/>
      <c r="M29" s="70" t="str">
        <f>IF(L29="","-",L29*I29)</f>
        <v>-</v>
      </c>
      <c r="N29" s="70" t="str">
        <f>IF(L29="","-",L29)</f>
        <v>-</v>
      </c>
      <c r="O29" s="71">
        <f>IF(M29&gt;=300,J29*L29*I29,K29*L29*I29)</f>
        <v>0</v>
      </c>
      <c r="P29" s="72"/>
      <c r="Q29" s="72"/>
      <c r="R29" s="72"/>
      <c r="S29" s="72"/>
      <c r="T29" s="73"/>
    </row>
    <row r="30" spans="1:20" s="25" customFormat="1">
      <c r="A30" s="62"/>
      <c r="B30" s="63"/>
      <c r="C30" s="63" t="s">
        <v>56</v>
      </c>
      <c r="D30" s="63"/>
      <c r="E30" s="63" t="s">
        <v>51</v>
      </c>
      <c r="F30" s="64" t="s">
        <v>52</v>
      </c>
      <c r="G30" s="65" t="s">
        <v>57</v>
      </c>
      <c r="H30" s="66" t="s">
        <v>41</v>
      </c>
      <c r="I30" s="67">
        <v>200</v>
      </c>
      <c r="J30" s="68">
        <v>1.18</v>
      </c>
      <c r="K30" s="68">
        <v>1.24</v>
      </c>
      <c r="L30" s="69"/>
      <c r="M30" s="70" t="str">
        <f>IF(L30="","-",L30*I30)</f>
        <v>-</v>
      </c>
      <c r="N30" s="70" t="str">
        <f>IF(L30="","-",L30)</f>
        <v>-</v>
      </c>
      <c r="O30" s="71">
        <f>IF(M30&gt;=300,J30*L30*I30,K30*L30*I30)</f>
        <v>0</v>
      </c>
      <c r="P30" s="72"/>
      <c r="Q30" s="72"/>
      <c r="R30" s="72"/>
      <c r="S30" s="72"/>
      <c r="T30" s="73"/>
    </row>
    <row r="31" spans="1:20" s="25" customFormat="1">
      <c r="A31" s="62"/>
      <c r="B31" s="63"/>
      <c r="C31" s="63" t="s">
        <v>58</v>
      </c>
      <c r="D31" s="63"/>
      <c r="E31" s="63" t="s">
        <v>51</v>
      </c>
      <c r="F31" s="64" t="s">
        <v>52</v>
      </c>
      <c r="G31" s="65" t="s">
        <v>59</v>
      </c>
      <c r="H31" s="66" t="s">
        <v>41</v>
      </c>
      <c r="I31" s="67">
        <v>200</v>
      </c>
      <c r="J31" s="68">
        <v>1.18</v>
      </c>
      <c r="K31" s="68">
        <v>1.24</v>
      </c>
      <c r="L31" s="69"/>
      <c r="M31" s="70" t="str">
        <f>IF(L31="","-",L31*I31)</f>
        <v>-</v>
      </c>
      <c r="N31" s="70" t="str">
        <f>IF(L31="","-",L31)</f>
        <v>-</v>
      </c>
      <c r="O31" s="71">
        <f>IF(M31&gt;=300,J31*L31*I31,K31*L31*I31)</f>
        <v>0</v>
      </c>
      <c r="P31" s="72"/>
      <c r="Q31" s="72"/>
      <c r="R31" s="72"/>
      <c r="S31" s="72"/>
      <c r="T31" s="73"/>
    </row>
    <row r="32" spans="1:20" s="25" customFormat="1">
      <c r="A32" s="62"/>
      <c r="B32" s="63"/>
      <c r="C32" s="63" t="s">
        <v>60</v>
      </c>
      <c r="D32" s="63"/>
      <c r="E32" s="63" t="s">
        <v>51</v>
      </c>
      <c r="F32" s="64" t="s">
        <v>52</v>
      </c>
      <c r="G32" s="65" t="s">
        <v>61</v>
      </c>
      <c r="H32" s="66" t="s">
        <v>41</v>
      </c>
      <c r="I32" s="67">
        <v>200</v>
      </c>
      <c r="J32" s="68">
        <v>1.18</v>
      </c>
      <c r="K32" s="68">
        <v>1.24</v>
      </c>
      <c r="L32" s="69"/>
      <c r="M32" s="70" t="str">
        <f>IF(L32="","-",L32*I32)</f>
        <v>-</v>
      </c>
      <c r="N32" s="70" t="str">
        <f>IF(L32="","-",L32)</f>
        <v>-</v>
      </c>
      <c r="O32" s="71">
        <f>IF(M32&gt;=300,J32*L32*I32,K32*L32*I32)</f>
        <v>0</v>
      </c>
      <c r="P32" s="72"/>
      <c r="Q32" s="72"/>
      <c r="R32" s="72"/>
      <c r="S32" s="72"/>
      <c r="T32" s="73"/>
    </row>
    <row r="33" spans="1:20" s="25" customFormat="1">
      <c r="A33" s="62"/>
      <c r="B33" s="63"/>
      <c r="C33" s="63" t="s">
        <v>62</v>
      </c>
      <c r="D33" s="63"/>
      <c r="E33" s="63" t="s">
        <v>51</v>
      </c>
      <c r="F33" s="64" t="s">
        <v>52</v>
      </c>
      <c r="G33" s="65" t="s">
        <v>63</v>
      </c>
      <c r="H33" s="66" t="s">
        <v>41</v>
      </c>
      <c r="I33" s="67">
        <v>200</v>
      </c>
      <c r="J33" s="68">
        <v>1.18</v>
      </c>
      <c r="K33" s="68">
        <v>1.24</v>
      </c>
      <c r="L33" s="69"/>
      <c r="M33" s="70" t="str">
        <f>IF(L33="","-",L33*I33)</f>
        <v>-</v>
      </c>
      <c r="N33" s="70" t="str">
        <f>IF(L33="","-",L33)</f>
        <v>-</v>
      </c>
      <c r="O33" s="71">
        <f>IF(M33&gt;=300,J33*L33*I33,K33*L33*I33)</f>
        <v>0</v>
      </c>
      <c r="P33" s="72"/>
      <c r="Q33" s="72"/>
      <c r="R33" s="72"/>
      <c r="S33" s="72"/>
      <c r="T33" s="73"/>
    </row>
    <row r="34" spans="1:20" s="25" customFormat="1">
      <c r="A34" s="62"/>
      <c r="B34" s="63"/>
      <c r="C34" s="63" t="s">
        <v>64</v>
      </c>
      <c r="D34" s="63"/>
      <c r="E34" s="63" t="s">
        <v>51</v>
      </c>
      <c r="F34" s="64" t="s">
        <v>52</v>
      </c>
      <c r="G34" s="65" t="s">
        <v>65</v>
      </c>
      <c r="H34" s="66" t="s">
        <v>41</v>
      </c>
      <c r="I34" s="67">
        <v>200</v>
      </c>
      <c r="J34" s="68">
        <v>1.18</v>
      </c>
      <c r="K34" s="68">
        <v>1.24</v>
      </c>
      <c r="L34" s="69"/>
      <c r="M34" s="70" t="str">
        <f>IF(L34="","-",L34*I34)</f>
        <v>-</v>
      </c>
      <c r="N34" s="70" t="str">
        <f>IF(L34="","-",L34)</f>
        <v>-</v>
      </c>
      <c r="O34" s="71">
        <f>IF(M34&gt;=300,J34*L34*I34,K34*L34*I34)</f>
        <v>0</v>
      </c>
      <c r="P34" s="72"/>
      <c r="Q34" s="72"/>
      <c r="R34" s="72"/>
      <c r="S34" s="72"/>
      <c r="T34" s="73"/>
    </row>
    <row r="35" spans="1:20" s="25" customFormat="1">
      <c r="A35" s="62"/>
      <c r="B35" s="63"/>
      <c r="C35" s="63" t="s">
        <v>66</v>
      </c>
      <c r="D35" s="63"/>
      <c r="E35" s="63" t="s">
        <v>51</v>
      </c>
      <c r="F35" s="64" t="s">
        <v>52</v>
      </c>
      <c r="G35" s="65" t="s">
        <v>67</v>
      </c>
      <c r="H35" s="66" t="s">
        <v>41</v>
      </c>
      <c r="I35" s="67">
        <v>200</v>
      </c>
      <c r="J35" s="68">
        <v>1.18</v>
      </c>
      <c r="K35" s="68">
        <v>1.24</v>
      </c>
      <c r="L35" s="69"/>
      <c r="M35" s="70" t="str">
        <f>IF(L35="","-",L35*I35)</f>
        <v>-</v>
      </c>
      <c r="N35" s="70" t="str">
        <f>IF(L35="","-",L35)</f>
        <v>-</v>
      </c>
      <c r="O35" s="71">
        <f>IF(M35&gt;=300,J35*L35*I35,K35*L35*I35)</f>
        <v>0</v>
      </c>
      <c r="P35" s="72"/>
      <c r="Q35" s="72"/>
      <c r="R35" s="72"/>
      <c r="S35" s="72"/>
      <c r="T35" s="73"/>
    </row>
    <row r="36" spans="1:20" s="25" customFormat="1">
      <c r="A36" s="62"/>
      <c r="B36" s="63"/>
      <c r="C36" s="63" t="s">
        <v>68</v>
      </c>
      <c r="D36" s="63"/>
      <c r="E36" s="63" t="s">
        <v>51</v>
      </c>
      <c r="F36" s="64" t="s">
        <v>52</v>
      </c>
      <c r="G36" s="65" t="s">
        <v>69</v>
      </c>
      <c r="H36" s="66" t="s">
        <v>41</v>
      </c>
      <c r="I36" s="67">
        <v>200</v>
      </c>
      <c r="J36" s="68">
        <v>1.18</v>
      </c>
      <c r="K36" s="68">
        <v>1.24</v>
      </c>
      <c r="L36" s="69"/>
      <c r="M36" s="70" t="str">
        <f>IF(L36="","-",L36*I36)</f>
        <v>-</v>
      </c>
      <c r="N36" s="70" t="str">
        <f>IF(L36="","-",L36)</f>
        <v>-</v>
      </c>
      <c r="O36" s="71">
        <f>IF(M36&gt;=300,J36*L36*I36,K36*L36*I36)</f>
        <v>0</v>
      </c>
      <c r="P36" s="72"/>
      <c r="Q36" s="72"/>
      <c r="R36" s="72"/>
      <c r="S36" s="72"/>
      <c r="T36" s="73"/>
    </row>
    <row r="37" spans="1:20" s="25" customFormat="1">
      <c r="A37" s="62"/>
      <c r="B37" s="63"/>
      <c r="C37" s="63" t="s">
        <v>70</v>
      </c>
      <c r="D37" s="63"/>
      <c r="E37" s="63" t="s">
        <v>51</v>
      </c>
      <c r="F37" s="64" t="s">
        <v>52</v>
      </c>
      <c r="G37" s="65" t="s">
        <v>71</v>
      </c>
      <c r="H37" s="66" t="s">
        <v>41</v>
      </c>
      <c r="I37" s="67">
        <v>200</v>
      </c>
      <c r="J37" s="68">
        <v>1.18</v>
      </c>
      <c r="K37" s="68">
        <v>1.24</v>
      </c>
      <c r="L37" s="69"/>
      <c r="M37" s="70" t="str">
        <f>IF(L37="","-",L37*I37)</f>
        <v>-</v>
      </c>
      <c r="N37" s="70" t="str">
        <f>IF(L37="","-",L37)</f>
        <v>-</v>
      </c>
      <c r="O37" s="71">
        <f>IF(M37&gt;=300,J37*L37*I37,K37*L37*I37)</f>
        <v>0</v>
      </c>
      <c r="P37" s="72"/>
      <c r="Q37" s="72"/>
      <c r="R37" s="72"/>
      <c r="S37" s="72"/>
      <c r="T37" s="73"/>
    </row>
    <row r="38" spans="1:20" s="25" customFormat="1">
      <c r="A38" s="62"/>
      <c r="B38" s="63"/>
      <c r="C38" s="63" t="s">
        <v>72</v>
      </c>
      <c r="D38" s="63"/>
      <c r="E38" s="63" t="s">
        <v>73</v>
      </c>
      <c r="F38" s="64" t="s">
        <v>74</v>
      </c>
      <c r="G38" s="65" t="s">
        <v>75</v>
      </c>
      <c r="H38" s="66" t="s">
        <v>76</v>
      </c>
      <c r="I38" s="67">
        <v>72</v>
      </c>
      <c r="J38" s="68">
        <v>4.46</v>
      </c>
      <c r="K38" s="68">
        <v>4.6899999999999995</v>
      </c>
      <c r="L38" s="69"/>
      <c r="M38" s="70" t="str">
        <f>IF(L38="","-",L38*I38)</f>
        <v>-</v>
      </c>
      <c r="N38" s="70" t="str">
        <f>IF(L38="","-",L38)</f>
        <v>-</v>
      </c>
      <c r="O38" s="71">
        <f>IF(M38&gt;=300,J38*L38*I38,K38*L38*I38)</f>
        <v>0</v>
      </c>
      <c r="P38" s="72"/>
      <c r="Q38" s="72"/>
      <c r="R38" s="72"/>
      <c r="S38" s="72"/>
      <c r="T38" s="73"/>
    </row>
    <row r="39" spans="1:20" s="25" customFormat="1">
      <c r="A39" s="62"/>
      <c r="B39" s="63"/>
      <c r="C39" s="63" t="s">
        <v>77</v>
      </c>
      <c r="D39" s="63"/>
      <c r="E39" s="63" t="s">
        <v>73</v>
      </c>
      <c r="F39" s="64" t="s">
        <v>74</v>
      </c>
      <c r="G39" s="65" t="s">
        <v>78</v>
      </c>
      <c r="H39" s="66" t="s">
        <v>76</v>
      </c>
      <c r="I39" s="67">
        <v>72</v>
      </c>
      <c r="J39" s="68">
        <v>4.46</v>
      </c>
      <c r="K39" s="68">
        <v>4.6899999999999995</v>
      </c>
      <c r="L39" s="69"/>
      <c r="M39" s="70" t="str">
        <f>IF(L39="","-",L39*I39)</f>
        <v>-</v>
      </c>
      <c r="N39" s="70" t="str">
        <f>IF(L39="","-",L39)</f>
        <v>-</v>
      </c>
      <c r="O39" s="71">
        <f>IF(M39&gt;=300,J39*L39*I39,K39*L39*I39)</f>
        <v>0</v>
      </c>
      <c r="P39" s="72"/>
      <c r="Q39" s="72"/>
      <c r="R39" s="72"/>
      <c r="S39" s="72"/>
      <c r="T39" s="73"/>
    </row>
    <row r="40" spans="1:20" s="25" customFormat="1">
      <c r="A40" s="62"/>
      <c r="B40" s="63"/>
      <c r="C40" s="63" t="s">
        <v>79</v>
      </c>
      <c r="D40" s="63"/>
      <c r="E40" s="63" t="s">
        <v>73</v>
      </c>
      <c r="F40" s="64" t="s">
        <v>74</v>
      </c>
      <c r="G40" s="65" t="s">
        <v>80</v>
      </c>
      <c r="H40" s="66" t="s">
        <v>76</v>
      </c>
      <c r="I40" s="67">
        <v>72</v>
      </c>
      <c r="J40" s="68">
        <v>4.46</v>
      </c>
      <c r="K40" s="68">
        <v>4.6899999999999995</v>
      </c>
      <c r="L40" s="69"/>
      <c r="M40" s="70" t="str">
        <f>IF(L40="","-",L40*I40)</f>
        <v>-</v>
      </c>
      <c r="N40" s="70" t="str">
        <f>IF(L40="","-",L40)</f>
        <v>-</v>
      </c>
      <c r="O40" s="71">
        <f>IF(M40&gt;=300,J40*L40*I40,K40*L40*I40)</f>
        <v>0</v>
      </c>
      <c r="P40" s="72"/>
      <c r="Q40" s="72"/>
      <c r="R40" s="72"/>
      <c r="S40" s="72"/>
      <c r="T40" s="73"/>
    </row>
    <row r="41" spans="1:20" s="25" customFormat="1">
      <c r="A41" s="62"/>
      <c r="B41" s="63"/>
      <c r="C41" s="63" t="s">
        <v>81</v>
      </c>
      <c r="D41" s="63"/>
      <c r="E41" s="63" t="s">
        <v>73</v>
      </c>
      <c r="F41" s="64" t="s">
        <v>74</v>
      </c>
      <c r="G41" s="65" t="s">
        <v>82</v>
      </c>
      <c r="H41" s="66" t="s">
        <v>76</v>
      </c>
      <c r="I41" s="67">
        <v>72</v>
      </c>
      <c r="J41" s="68">
        <v>4.46</v>
      </c>
      <c r="K41" s="68">
        <v>4.6899999999999995</v>
      </c>
      <c r="L41" s="69"/>
      <c r="M41" s="70" t="str">
        <f>IF(L41="","-",L41*I41)</f>
        <v>-</v>
      </c>
      <c r="N41" s="70" t="str">
        <f>IF(L41="","-",L41)</f>
        <v>-</v>
      </c>
      <c r="O41" s="71">
        <f>IF(M41&gt;=300,J41*L41*I41,K41*L41*I41)</f>
        <v>0</v>
      </c>
      <c r="P41" s="72"/>
      <c r="Q41" s="72"/>
      <c r="R41" s="72"/>
      <c r="S41" s="72"/>
      <c r="T41" s="73"/>
    </row>
    <row r="42" spans="1:20" s="25" customFormat="1">
      <c r="A42" s="62"/>
      <c r="B42" s="63"/>
      <c r="C42" s="63" t="s">
        <v>83</v>
      </c>
      <c r="D42" s="63"/>
      <c r="E42" s="63" t="s">
        <v>73</v>
      </c>
      <c r="F42" s="64" t="s">
        <v>74</v>
      </c>
      <c r="G42" s="65" t="s">
        <v>84</v>
      </c>
      <c r="H42" s="66" t="s">
        <v>76</v>
      </c>
      <c r="I42" s="67">
        <v>72</v>
      </c>
      <c r="J42" s="68">
        <v>4.46</v>
      </c>
      <c r="K42" s="68">
        <v>4.6899999999999995</v>
      </c>
      <c r="L42" s="69"/>
      <c r="M42" s="70" t="str">
        <f>IF(L42="","-",L42*I42)</f>
        <v>-</v>
      </c>
      <c r="N42" s="70" t="str">
        <f>IF(L42="","-",L42)</f>
        <v>-</v>
      </c>
      <c r="O42" s="71">
        <f>IF(M42&gt;=300,J42*L42*I42,K42*L42*I42)</f>
        <v>0</v>
      </c>
      <c r="P42" s="72"/>
      <c r="Q42" s="72"/>
      <c r="R42" s="72"/>
      <c r="S42" s="72"/>
      <c r="T42" s="73"/>
    </row>
    <row r="43" spans="1:20" s="25" customFormat="1">
      <c r="A43" s="62"/>
      <c r="B43" s="63"/>
      <c r="C43" s="63" t="s">
        <v>85</v>
      </c>
      <c r="D43" s="63"/>
      <c r="E43" s="63" t="s">
        <v>73</v>
      </c>
      <c r="F43" s="64" t="s">
        <v>74</v>
      </c>
      <c r="G43" s="65" t="s">
        <v>86</v>
      </c>
      <c r="H43" s="66" t="s">
        <v>76</v>
      </c>
      <c r="I43" s="67">
        <v>72</v>
      </c>
      <c r="J43" s="68">
        <v>4.46</v>
      </c>
      <c r="K43" s="68">
        <v>4.6899999999999995</v>
      </c>
      <c r="L43" s="69"/>
      <c r="M43" s="70" t="str">
        <f>IF(L43="","-",L43*I43)</f>
        <v>-</v>
      </c>
      <c r="N43" s="70" t="str">
        <f>IF(L43="","-",L43)</f>
        <v>-</v>
      </c>
      <c r="O43" s="71">
        <f>IF(M43&gt;=300,J43*L43*I43,K43*L43*I43)</f>
        <v>0</v>
      </c>
      <c r="P43" s="72"/>
      <c r="Q43" s="72"/>
      <c r="R43" s="72"/>
      <c r="S43" s="72"/>
      <c r="T43" s="73"/>
    </row>
    <row r="44" spans="1:20" s="25" customFormat="1">
      <c r="A44" s="62"/>
      <c r="B44" s="63"/>
      <c r="C44" s="63" t="s">
        <v>87</v>
      </c>
      <c r="D44" s="63"/>
      <c r="E44" s="63" t="s">
        <v>73</v>
      </c>
      <c r="F44" s="64" t="s">
        <v>74</v>
      </c>
      <c r="G44" s="65" t="s">
        <v>88</v>
      </c>
      <c r="H44" s="66" t="s">
        <v>76</v>
      </c>
      <c r="I44" s="67">
        <v>72</v>
      </c>
      <c r="J44" s="68">
        <v>4.46</v>
      </c>
      <c r="K44" s="68">
        <v>4.6899999999999995</v>
      </c>
      <c r="L44" s="69"/>
      <c r="M44" s="70" t="str">
        <f>IF(L44="","-",L44*I44)</f>
        <v>-</v>
      </c>
      <c r="N44" s="70" t="str">
        <f>IF(L44="","-",L44)</f>
        <v>-</v>
      </c>
      <c r="O44" s="71">
        <f>IF(M44&gt;=300,J44*L44*I44,K44*L44*I44)</f>
        <v>0</v>
      </c>
      <c r="P44" s="72"/>
      <c r="Q44" s="72"/>
      <c r="R44" s="72"/>
      <c r="S44" s="72"/>
      <c r="T44" s="73"/>
    </row>
    <row r="45" spans="1:20" s="25" customFormat="1">
      <c r="A45" s="62"/>
      <c r="B45" s="63" t="s">
        <v>89</v>
      </c>
      <c r="C45" s="63"/>
      <c r="D45" s="63"/>
      <c r="E45" s="63" t="s">
        <v>90</v>
      </c>
      <c r="F45" s="64" t="s">
        <v>91</v>
      </c>
      <c r="G45" s="65" t="s">
        <v>92</v>
      </c>
      <c r="H45" s="66" t="s">
        <v>41</v>
      </c>
      <c r="I45" s="67">
        <v>200</v>
      </c>
      <c r="J45" s="68">
        <v>1.36</v>
      </c>
      <c r="K45" s="68">
        <v>1.43</v>
      </c>
      <c r="L45" s="69"/>
      <c r="M45" s="70" t="str">
        <f>IF(L45="","-",L45*I45)</f>
        <v>-</v>
      </c>
      <c r="N45" s="70" t="str">
        <f>IF(L45="","-",L45)</f>
        <v>-</v>
      </c>
      <c r="O45" s="71">
        <f>IF(M45&gt;=300,J45*L45*I45,K45*L45*I45)</f>
        <v>0</v>
      </c>
      <c r="P45" s="72"/>
      <c r="Q45" s="72"/>
      <c r="R45" s="72"/>
      <c r="S45" s="72"/>
      <c r="T45" s="73"/>
    </row>
    <row r="46" spans="1:20" s="25" customFormat="1">
      <c r="A46" s="62"/>
      <c r="B46" s="63" t="s">
        <v>93</v>
      </c>
      <c r="C46" s="63"/>
      <c r="D46" s="63"/>
      <c r="E46" s="63" t="s">
        <v>90</v>
      </c>
      <c r="F46" s="64" t="s">
        <v>91</v>
      </c>
      <c r="G46" s="65" t="s">
        <v>94</v>
      </c>
      <c r="H46" s="66" t="s">
        <v>41</v>
      </c>
      <c r="I46" s="67">
        <v>200</v>
      </c>
      <c r="J46" s="68">
        <v>1.36</v>
      </c>
      <c r="K46" s="68">
        <v>1.43</v>
      </c>
      <c r="L46" s="69"/>
      <c r="M46" s="70" t="str">
        <f>IF(L46="","-",L46*I46)</f>
        <v>-</v>
      </c>
      <c r="N46" s="70" t="str">
        <f>IF(L46="","-",L46)</f>
        <v>-</v>
      </c>
      <c r="O46" s="71">
        <f>IF(M46&gt;=300,J46*L46*I46,K46*L46*I46)</f>
        <v>0</v>
      </c>
      <c r="P46" s="72"/>
      <c r="Q46" s="72"/>
      <c r="R46" s="72"/>
      <c r="S46" s="72"/>
      <c r="T46" s="73"/>
    </row>
    <row r="47" spans="1:20" s="25" customFormat="1">
      <c r="A47" s="62"/>
      <c r="B47" s="63" t="s">
        <v>95</v>
      </c>
      <c r="C47" s="63"/>
      <c r="D47" s="63"/>
      <c r="E47" s="63" t="s">
        <v>90</v>
      </c>
      <c r="F47" s="64" t="s">
        <v>91</v>
      </c>
      <c r="G47" s="65" t="s">
        <v>96</v>
      </c>
      <c r="H47" s="66" t="s">
        <v>41</v>
      </c>
      <c r="I47" s="67">
        <v>200</v>
      </c>
      <c r="J47" s="68">
        <v>1.36</v>
      </c>
      <c r="K47" s="68">
        <v>1.43</v>
      </c>
      <c r="L47" s="69"/>
      <c r="M47" s="70" t="str">
        <f>IF(L47="","-",L47*I47)</f>
        <v>-</v>
      </c>
      <c r="N47" s="70" t="str">
        <f>IF(L47="","-",L47)</f>
        <v>-</v>
      </c>
      <c r="O47" s="71">
        <f>IF(M47&gt;=300,J47*L47*I47,K47*L47*I47)</f>
        <v>0</v>
      </c>
      <c r="P47" s="72"/>
      <c r="Q47" s="72"/>
      <c r="R47" s="72"/>
      <c r="S47" s="72"/>
      <c r="T47" s="73"/>
    </row>
    <row r="48" spans="1:20" s="25" customFormat="1">
      <c r="A48" s="62"/>
      <c r="B48" s="63" t="s">
        <v>97</v>
      </c>
      <c r="C48" s="63"/>
      <c r="D48" s="63"/>
      <c r="E48" s="63" t="s">
        <v>90</v>
      </c>
      <c r="F48" s="64" t="s">
        <v>91</v>
      </c>
      <c r="G48" s="65" t="s">
        <v>98</v>
      </c>
      <c r="H48" s="66" t="s">
        <v>41</v>
      </c>
      <c r="I48" s="67">
        <v>200</v>
      </c>
      <c r="J48" s="68">
        <v>1.36</v>
      </c>
      <c r="K48" s="68">
        <v>1.43</v>
      </c>
      <c r="L48" s="69"/>
      <c r="M48" s="70" t="str">
        <f>IF(L48="","-",L48*I48)</f>
        <v>-</v>
      </c>
      <c r="N48" s="70" t="str">
        <f>IF(L48="","-",L48)</f>
        <v>-</v>
      </c>
      <c r="O48" s="71">
        <f>IF(M48&gt;=300,J48*L48*I48,K48*L48*I48)</f>
        <v>0</v>
      </c>
      <c r="P48" s="72"/>
      <c r="Q48" s="72"/>
      <c r="R48" s="72"/>
      <c r="S48" s="72"/>
      <c r="T48" s="73"/>
    </row>
    <row r="49" spans="1:20" s="25" customFormat="1">
      <c r="A49" s="62"/>
      <c r="B49" s="63"/>
      <c r="C49" s="63" t="s">
        <v>99</v>
      </c>
      <c r="D49" s="63"/>
      <c r="E49" s="63" t="s">
        <v>90</v>
      </c>
      <c r="F49" s="64" t="s">
        <v>91</v>
      </c>
      <c r="G49" s="65" t="s">
        <v>100</v>
      </c>
      <c r="H49" s="66" t="s">
        <v>41</v>
      </c>
      <c r="I49" s="67">
        <v>200</v>
      </c>
      <c r="J49" s="68">
        <v>1.36</v>
      </c>
      <c r="K49" s="68">
        <v>1.43</v>
      </c>
      <c r="L49" s="69"/>
      <c r="M49" s="70" t="str">
        <f>IF(L49="","-",L49*I49)</f>
        <v>-</v>
      </c>
      <c r="N49" s="70" t="str">
        <f>IF(L49="","-",L49)</f>
        <v>-</v>
      </c>
      <c r="O49" s="71">
        <f>IF(M49&gt;=300,J49*L49*I49,K49*L49*I49)</f>
        <v>0</v>
      </c>
      <c r="P49" s="72"/>
      <c r="Q49" s="72"/>
      <c r="R49" s="72"/>
      <c r="S49" s="72"/>
      <c r="T49" s="73"/>
    </row>
    <row r="50" spans="1:20" s="25" customFormat="1">
      <c r="A50" s="62"/>
      <c r="B50" s="63" t="s">
        <v>101</v>
      </c>
      <c r="C50" s="63"/>
      <c r="D50" s="63"/>
      <c r="E50" s="63" t="s">
        <v>90</v>
      </c>
      <c r="F50" s="64" t="s">
        <v>91</v>
      </c>
      <c r="G50" s="65" t="s">
        <v>102</v>
      </c>
      <c r="H50" s="66" t="s">
        <v>41</v>
      </c>
      <c r="I50" s="67">
        <v>200</v>
      </c>
      <c r="J50" s="68">
        <v>1.36</v>
      </c>
      <c r="K50" s="68">
        <v>1.43</v>
      </c>
      <c r="L50" s="69"/>
      <c r="M50" s="70" t="str">
        <f>IF(L50="","-",L50*I50)</f>
        <v>-</v>
      </c>
      <c r="N50" s="70" t="str">
        <f>IF(L50="","-",L50)</f>
        <v>-</v>
      </c>
      <c r="O50" s="71">
        <f>IF(M50&gt;=300,J50*L50*I50,K50*L50*I50)</f>
        <v>0</v>
      </c>
      <c r="P50" s="72"/>
      <c r="Q50" s="72"/>
      <c r="R50" s="72"/>
      <c r="S50" s="72"/>
      <c r="T50" s="73"/>
    </row>
    <row r="51" spans="1:20" s="25" customFormat="1">
      <c r="A51" s="62"/>
      <c r="B51" s="63" t="s">
        <v>103</v>
      </c>
      <c r="C51" s="63"/>
      <c r="D51" s="63"/>
      <c r="E51" s="63" t="s">
        <v>90</v>
      </c>
      <c r="F51" s="64" t="s">
        <v>91</v>
      </c>
      <c r="G51" s="65" t="s">
        <v>104</v>
      </c>
      <c r="H51" s="66" t="s">
        <v>41</v>
      </c>
      <c r="I51" s="67">
        <v>200</v>
      </c>
      <c r="J51" s="68">
        <v>1.36</v>
      </c>
      <c r="K51" s="68">
        <v>1.43</v>
      </c>
      <c r="L51" s="69"/>
      <c r="M51" s="70" t="str">
        <f>IF(L51="","-",L51*I51)</f>
        <v>-</v>
      </c>
      <c r="N51" s="70" t="str">
        <f>IF(L51="","-",L51)</f>
        <v>-</v>
      </c>
      <c r="O51" s="71">
        <f>IF(M51&gt;=300,J51*L51*I51,K51*L51*I51)</f>
        <v>0</v>
      </c>
      <c r="P51" s="72"/>
      <c r="Q51" s="72"/>
      <c r="R51" s="72"/>
      <c r="S51" s="72"/>
      <c r="T51" s="73"/>
    </row>
    <row r="52" spans="1:20" s="25" customFormat="1">
      <c r="A52" s="62"/>
      <c r="B52" s="63" t="s">
        <v>105</v>
      </c>
      <c r="C52" s="63"/>
      <c r="D52" s="63"/>
      <c r="E52" s="63" t="s">
        <v>90</v>
      </c>
      <c r="F52" s="64" t="s">
        <v>91</v>
      </c>
      <c r="G52" s="65" t="s">
        <v>106</v>
      </c>
      <c r="H52" s="66" t="s">
        <v>41</v>
      </c>
      <c r="I52" s="67">
        <v>200</v>
      </c>
      <c r="J52" s="68">
        <v>1.36</v>
      </c>
      <c r="K52" s="68">
        <v>1.43</v>
      </c>
      <c r="L52" s="69"/>
      <c r="M52" s="70" t="str">
        <f>IF(L52="","-",L52*I52)</f>
        <v>-</v>
      </c>
      <c r="N52" s="70" t="str">
        <f>IF(L52="","-",L52)</f>
        <v>-</v>
      </c>
      <c r="O52" s="71">
        <f>IF(M52&gt;=300,J52*L52*I52,K52*L52*I52)</f>
        <v>0</v>
      </c>
      <c r="P52" s="72"/>
      <c r="Q52" s="72"/>
      <c r="R52" s="72"/>
      <c r="S52" s="72"/>
      <c r="T52" s="73"/>
    </row>
    <row r="53" spans="1:20" s="25" customFormat="1">
      <c r="A53" s="62"/>
      <c r="B53" s="63"/>
      <c r="C53" s="63" t="s">
        <v>107</v>
      </c>
      <c r="D53" s="63"/>
      <c r="E53" s="63" t="s">
        <v>90</v>
      </c>
      <c r="F53" s="64" t="s">
        <v>91</v>
      </c>
      <c r="G53" s="65" t="s">
        <v>108</v>
      </c>
      <c r="H53" s="66" t="s">
        <v>41</v>
      </c>
      <c r="I53" s="67">
        <v>200</v>
      </c>
      <c r="J53" s="68">
        <v>1.36</v>
      </c>
      <c r="K53" s="68">
        <v>1.43</v>
      </c>
      <c r="L53" s="69"/>
      <c r="M53" s="70" t="str">
        <f>IF(L53="","-",L53*I53)</f>
        <v>-</v>
      </c>
      <c r="N53" s="70" t="str">
        <f>IF(L53="","-",L53)</f>
        <v>-</v>
      </c>
      <c r="O53" s="71">
        <f>IF(M53&gt;=300,J53*L53*I53,K53*L53*I53)</f>
        <v>0</v>
      </c>
      <c r="P53" s="72"/>
      <c r="Q53" s="72"/>
      <c r="R53" s="72"/>
      <c r="S53" s="72"/>
      <c r="T53" s="73"/>
    </row>
    <row r="54" spans="1:20" s="25" customFormat="1">
      <c r="A54" s="62"/>
      <c r="B54" s="63"/>
      <c r="C54" s="63" t="s">
        <v>109</v>
      </c>
      <c r="D54" s="63"/>
      <c r="E54" s="63" t="s">
        <v>90</v>
      </c>
      <c r="F54" s="64" t="s">
        <v>91</v>
      </c>
      <c r="G54" s="65" t="s">
        <v>110</v>
      </c>
      <c r="H54" s="66" t="s">
        <v>41</v>
      </c>
      <c r="I54" s="67">
        <v>200</v>
      </c>
      <c r="J54" s="68">
        <v>1.36</v>
      </c>
      <c r="K54" s="68">
        <v>1.43</v>
      </c>
      <c r="L54" s="69"/>
      <c r="M54" s="70" t="str">
        <f>IF(L54="","-",L54*I54)</f>
        <v>-</v>
      </c>
      <c r="N54" s="70" t="str">
        <f>IF(L54="","-",L54)</f>
        <v>-</v>
      </c>
      <c r="O54" s="71">
        <f>IF(M54&gt;=300,J54*L54*I54,K54*L54*I54)</f>
        <v>0</v>
      </c>
      <c r="P54" s="72"/>
      <c r="Q54" s="72"/>
      <c r="R54" s="72"/>
      <c r="S54" s="72"/>
      <c r="T54" s="73"/>
    </row>
    <row r="55" spans="1:20" s="25" customFormat="1">
      <c r="A55" s="62"/>
      <c r="B55" s="63"/>
      <c r="C55" s="63" t="s">
        <v>111</v>
      </c>
      <c r="D55" s="63"/>
      <c r="E55" s="63" t="s">
        <v>90</v>
      </c>
      <c r="F55" s="64" t="s">
        <v>91</v>
      </c>
      <c r="G55" s="65" t="s">
        <v>112</v>
      </c>
      <c r="H55" s="66" t="s">
        <v>41</v>
      </c>
      <c r="I55" s="67">
        <v>200</v>
      </c>
      <c r="J55" s="68">
        <v>1.36</v>
      </c>
      <c r="K55" s="68">
        <v>1.43</v>
      </c>
      <c r="L55" s="69"/>
      <c r="M55" s="70" t="str">
        <f>IF(L55="","-",L55*I55)</f>
        <v>-</v>
      </c>
      <c r="N55" s="70" t="str">
        <f>IF(L55="","-",L55)</f>
        <v>-</v>
      </c>
      <c r="O55" s="71">
        <f>IF(M55&gt;=300,J55*L55*I55,K55*L55*I55)</f>
        <v>0</v>
      </c>
      <c r="P55" s="72"/>
      <c r="Q55" s="72"/>
      <c r="R55" s="72"/>
      <c r="S55" s="72"/>
      <c r="T55" s="73"/>
    </row>
    <row r="56" spans="1:20" s="25" customFormat="1">
      <c r="A56" s="62"/>
      <c r="B56" s="63" t="s">
        <v>113</v>
      </c>
      <c r="C56" s="63"/>
      <c r="D56" s="63"/>
      <c r="E56" s="63" t="s">
        <v>90</v>
      </c>
      <c r="F56" s="64" t="s">
        <v>91</v>
      </c>
      <c r="G56" s="65" t="s">
        <v>114</v>
      </c>
      <c r="H56" s="66" t="s">
        <v>41</v>
      </c>
      <c r="I56" s="67">
        <v>200</v>
      </c>
      <c r="J56" s="68">
        <v>1.36</v>
      </c>
      <c r="K56" s="68">
        <v>1.43</v>
      </c>
      <c r="L56" s="69"/>
      <c r="M56" s="70" t="str">
        <f>IF(L56="","-",L56*I56)</f>
        <v>-</v>
      </c>
      <c r="N56" s="70" t="str">
        <f>IF(L56="","-",L56)</f>
        <v>-</v>
      </c>
      <c r="O56" s="71">
        <f>IF(M56&gt;=300,J56*L56*I56,K56*L56*I56)</f>
        <v>0</v>
      </c>
      <c r="P56" s="72"/>
      <c r="Q56" s="72"/>
      <c r="R56" s="72"/>
      <c r="S56" s="72"/>
      <c r="T56" s="73"/>
    </row>
    <row r="57" spans="1:20" s="25" customFormat="1">
      <c r="A57" s="62"/>
      <c r="B57" s="63"/>
      <c r="C57" s="63" t="s">
        <v>115</v>
      </c>
      <c r="D57" s="63"/>
      <c r="E57" s="63" t="s">
        <v>90</v>
      </c>
      <c r="F57" s="64" t="s">
        <v>91</v>
      </c>
      <c r="G57" s="65" t="s">
        <v>116</v>
      </c>
      <c r="H57" s="66" t="s">
        <v>41</v>
      </c>
      <c r="I57" s="67">
        <v>200</v>
      </c>
      <c r="J57" s="68">
        <v>1.36</v>
      </c>
      <c r="K57" s="68">
        <v>1.43</v>
      </c>
      <c r="L57" s="69"/>
      <c r="M57" s="70" t="str">
        <f>IF(L57="","-",L57*I57)</f>
        <v>-</v>
      </c>
      <c r="N57" s="70" t="str">
        <f>IF(L57="","-",L57)</f>
        <v>-</v>
      </c>
      <c r="O57" s="71">
        <f>IF(M57&gt;=300,J57*L57*I57,K57*L57*I57)</f>
        <v>0</v>
      </c>
      <c r="P57" s="72"/>
      <c r="Q57" s="72"/>
      <c r="R57" s="72"/>
      <c r="S57" s="72"/>
      <c r="T57" s="73"/>
    </row>
    <row r="58" spans="1:20" s="25" customFormat="1">
      <c r="A58" s="62"/>
      <c r="B58" s="63"/>
      <c r="C58" s="63" t="s">
        <v>117</v>
      </c>
      <c r="D58" s="63"/>
      <c r="E58" s="63" t="s">
        <v>90</v>
      </c>
      <c r="F58" s="64" t="s">
        <v>91</v>
      </c>
      <c r="G58" s="65" t="s">
        <v>118</v>
      </c>
      <c r="H58" s="66" t="s">
        <v>41</v>
      </c>
      <c r="I58" s="67">
        <v>200</v>
      </c>
      <c r="J58" s="68">
        <v>1.36</v>
      </c>
      <c r="K58" s="68">
        <v>1.43</v>
      </c>
      <c r="L58" s="69"/>
      <c r="M58" s="70" t="str">
        <f>IF(L58="","-",L58*I58)</f>
        <v>-</v>
      </c>
      <c r="N58" s="70" t="str">
        <f>IF(L58="","-",L58)</f>
        <v>-</v>
      </c>
      <c r="O58" s="71">
        <f>IF(M58&gt;=300,J58*L58*I58,K58*L58*I58)</f>
        <v>0</v>
      </c>
      <c r="P58" s="72"/>
      <c r="Q58" s="72"/>
      <c r="R58" s="72"/>
      <c r="S58" s="72"/>
      <c r="T58" s="73"/>
    </row>
    <row r="59" spans="1:20" s="25" customFormat="1">
      <c r="A59" s="62"/>
      <c r="B59" s="63"/>
      <c r="C59" s="63" t="s">
        <v>119</v>
      </c>
      <c r="D59" s="63"/>
      <c r="E59" s="63" t="s">
        <v>90</v>
      </c>
      <c r="F59" s="64" t="s">
        <v>91</v>
      </c>
      <c r="G59" s="65" t="s">
        <v>120</v>
      </c>
      <c r="H59" s="66" t="s">
        <v>41</v>
      </c>
      <c r="I59" s="67">
        <v>200</v>
      </c>
      <c r="J59" s="68">
        <v>1.36</v>
      </c>
      <c r="K59" s="68">
        <v>1.43</v>
      </c>
      <c r="L59" s="69"/>
      <c r="M59" s="70" t="str">
        <f>IF(L59="","-",L59*I59)</f>
        <v>-</v>
      </c>
      <c r="N59" s="70" t="str">
        <f>IF(L59="","-",L59)</f>
        <v>-</v>
      </c>
      <c r="O59" s="71">
        <f>IF(M59&gt;=300,J59*L59*I59,K59*L59*I59)</f>
        <v>0</v>
      </c>
      <c r="P59" s="72"/>
      <c r="Q59" s="72"/>
      <c r="R59" s="72"/>
      <c r="S59" s="72"/>
      <c r="T59" s="73"/>
    </row>
    <row r="60" spans="1:20" s="25" customFormat="1">
      <c r="A60" s="62"/>
      <c r="B60" s="63"/>
      <c r="C60" s="63" t="s">
        <v>121</v>
      </c>
      <c r="D60" s="63"/>
      <c r="E60" s="63" t="s">
        <v>90</v>
      </c>
      <c r="F60" s="64" t="s">
        <v>91</v>
      </c>
      <c r="G60" s="65" t="s">
        <v>122</v>
      </c>
      <c r="H60" s="66" t="s">
        <v>41</v>
      </c>
      <c r="I60" s="67">
        <v>200</v>
      </c>
      <c r="J60" s="68">
        <v>1.36</v>
      </c>
      <c r="K60" s="68">
        <v>1.43</v>
      </c>
      <c r="L60" s="69"/>
      <c r="M60" s="70" t="str">
        <f>IF(L60="","-",L60*I60)</f>
        <v>-</v>
      </c>
      <c r="N60" s="70" t="str">
        <f>IF(L60="","-",L60)</f>
        <v>-</v>
      </c>
      <c r="O60" s="71">
        <f>IF(M60&gt;=300,J60*L60*I60,K60*L60*I60)</f>
        <v>0</v>
      </c>
      <c r="P60" s="72"/>
      <c r="Q60" s="72"/>
      <c r="R60" s="72"/>
      <c r="S60" s="72"/>
      <c r="T60" s="73"/>
    </row>
    <row r="61" spans="1:20" s="25" customFormat="1">
      <c r="A61" s="62"/>
      <c r="B61" s="63"/>
      <c r="C61" s="63" t="s">
        <v>123</v>
      </c>
      <c r="D61" s="63"/>
      <c r="E61" s="63" t="s">
        <v>90</v>
      </c>
      <c r="F61" s="64" t="s">
        <v>91</v>
      </c>
      <c r="G61" s="65" t="s">
        <v>124</v>
      </c>
      <c r="H61" s="66" t="s">
        <v>41</v>
      </c>
      <c r="I61" s="67">
        <v>200</v>
      </c>
      <c r="J61" s="68">
        <v>1.36</v>
      </c>
      <c r="K61" s="68">
        <v>1.43</v>
      </c>
      <c r="L61" s="69"/>
      <c r="M61" s="70" t="str">
        <f>IF(L61="","-",L61*I61)</f>
        <v>-</v>
      </c>
      <c r="N61" s="70" t="str">
        <f>IF(L61="","-",L61)</f>
        <v>-</v>
      </c>
      <c r="O61" s="71">
        <f>IF(M61&gt;=300,J61*L61*I61,K61*L61*I61)</f>
        <v>0</v>
      </c>
      <c r="P61" s="72"/>
      <c r="Q61" s="72"/>
      <c r="R61" s="72"/>
      <c r="S61" s="72"/>
      <c r="T61" s="73"/>
    </row>
    <row r="62" spans="1:20" s="25" customFormat="1">
      <c r="A62" s="62"/>
      <c r="B62" s="63"/>
      <c r="C62" s="63" t="s">
        <v>125</v>
      </c>
      <c r="D62" s="63"/>
      <c r="E62" s="63" t="s">
        <v>90</v>
      </c>
      <c r="F62" s="64" t="s">
        <v>91</v>
      </c>
      <c r="G62" s="65" t="s">
        <v>126</v>
      </c>
      <c r="H62" s="66" t="s">
        <v>41</v>
      </c>
      <c r="I62" s="67">
        <v>200</v>
      </c>
      <c r="J62" s="68">
        <v>1.36</v>
      </c>
      <c r="K62" s="68">
        <v>1.43</v>
      </c>
      <c r="L62" s="69"/>
      <c r="M62" s="70" t="str">
        <f>IF(L62="","-",L62*I62)</f>
        <v>-</v>
      </c>
      <c r="N62" s="70" t="str">
        <f>IF(L62="","-",L62)</f>
        <v>-</v>
      </c>
      <c r="O62" s="71">
        <f>IF(M62&gt;=300,J62*L62*I62,K62*L62*I62)</f>
        <v>0</v>
      </c>
      <c r="P62" s="72"/>
      <c r="Q62" s="72"/>
      <c r="R62" s="72"/>
      <c r="S62" s="72"/>
      <c r="T62" s="73"/>
    </row>
    <row r="63" spans="1:20" s="25" customFormat="1">
      <c r="A63" s="62"/>
      <c r="B63" s="63"/>
      <c r="C63" s="63" t="s">
        <v>127</v>
      </c>
      <c r="D63" s="63"/>
      <c r="E63" s="63" t="s">
        <v>90</v>
      </c>
      <c r="F63" s="64" t="s">
        <v>91</v>
      </c>
      <c r="G63" s="65" t="s">
        <v>128</v>
      </c>
      <c r="H63" s="66" t="s">
        <v>41</v>
      </c>
      <c r="I63" s="67">
        <v>200</v>
      </c>
      <c r="J63" s="68">
        <v>1.36</v>
      </c>
      <c r="K63" s="68">
        <v>1.43</v>
      </c>
      <c r="L63" s="69"/>
      <c r="M63" s="70" t="str">
        <f>IF(L63="","-",L63*I63)</f>
        <v>-</v>
      </c>
      <c r="N63" s="70" t="str">
        <f>IF(L63="","-",L63)</f>
        <v>-</v>
      </c>
      <c r="O63" s="71">
        <f>IF(M63&gt;=300,J63*L63*I63,K63*L63*I63)</f>
        <v>0</v>
      </c>
      <c r="P63" s="72"/>
      <c r="Q63" s="72"/>
      <c r="R63" s="72"/>
      <c r="S63" s="72"/>
      <c r="T63" s="73"/>
    </row>
    <row r="64" spans="1:20" s="25" customFormat="1">
      <c r="A64" s="62"/>
      <c r="B64" s="63"/>
      <c r="C64" s="63" t="s">
        <v>129</v>
      </c>
      <c r="D64" s="63"/>
      <c r="E64" s="63" t="s">
        <v>90</v>
      </c>
      <c r="F64" s="64" t="s">
        <v>91</v>
      </c>
      <c r="G64" s="65" t="s">
        <v>130</v>
      </c>
      <c r="H64" s="66" t="s">
        <v>41</v>
      </c>
      <c r="I64" s="67">
        <v>200</v>
      </c>
      <c r="J64" s="68">
        <v>1.36</v>
      </c>
      <c r="K64" s="68">
        <v>1.43</v>
      </c>
      <c r="L64" s="69"/>
      <c r="M64" s="70" t="str">
        <f>IF(L64="","-",L64*I64)</f>
        <v>-</v>
      </c>
      <c r="N64" s="70" t="str">
        <f>IF(L64="","-",L64)</f>
        <v>-</v>
      </c>
      <c r="O64" s="71">
        <f>IF(M64&gt;=300,J64*L64*I64,K64*L64*I64)</f>
        <v>0</v>
      </c>
      <c r="P64" s="72"/>
      <c r="Q64" s="72"/>
      <c r="R64" s="72"/>
      <c r="S64" s="72"/>
      <c r="T64" s="73"/>
    </row>
    <row r="65" spans="1:20" s="25" customFormat="1">
      <c r="A65" s="62"/>
      <c r="B65" s="63" t="s">
        <v>131</v>
      </c>
      <c r="C65" s="63"/>
      <c r="D65" s="63"/>
      <c r="E65" s="63" t="s">
        <v>90</v>
      </c>
      <c r="F65" s="64" t="s">
        <v>91</v>
      </c>
      <c r="G65" s="65" t="s">
        <v>132</v>
      </c>
      <c r="H65" s="66" t="s">
        <v>41</v>
      </c>
      <c r="I65" s="67">
        <v>200</v>
      </c>
      <c r="J65" s="68">
        <v>1.36</v>
      </c>
      <c r="K65" s="68">
        <v>1.43</v>
      </c>
      <c r="L65" s="69"/>
      <c r="M65" s="70" t="str">
        <f>IF(L65="","-",L65*I65)</f>
        <v>-</v>
      </c>
      <c r="N65" s="70" t="str">
        <f>IF(L65="","-",L65)</f>
        <v>-</v>
      </c>
      <c r="O65" s="71">
        <f>IF(M65&gt;=300,J65*L65*I65,K65*L65*I65)</f>
        <v>0</v>
      </c>
      <c r="P65" s="72"/>
      <c r="Q65" s="72"/>
      <c r="R65" s="72"/>
      <c r="S65" s="72"/>
      <c r="T65" s="73"/>
    </row>
    <row r="66" spans="1:20" s="25" customFormat="1">
      <c r="A66" s="62"/>
      <c r="B66" s="63"/>
      <c r="C66" s="63" t="s">
        <v>133</v>
      </c>
      <c r="D66" s="63"/>
      <c r="E66" s="63" t="s">
        <v>90</v>
      </c>
      <c r="F66" s="64" t="s">
        <v>91</v>
      </c>
      <c r="G66" s="65" t="s">
        <v>134</v>
      </c>
      <c r="H66" s="66" t="s">
        <v>41</v>
      </c>
      <c r="I66" s="67">
        <v>200</v>
      </c>
      <c r="J66" s="68">
        <v>1.36</v>
      </c>
      <c r="K66" s="68">
        <v>1.43</v>
      </c>
      <c r="L66" s="69"/>
      <c r="M66" s="70" t="str">
        <f>IF(L66="","-",L66*I66)</f>
        <v>-</v>
      </c>
      <c r="N66" s="70" t="str">
        <f>IF(L66="","-",L66)</f>
        <v>-</v>
      </c>
      <c r="O66" s="71">
        <f>IF(M66&gt;=300,J66*L66*I66,K66*L66*I66)</f>
        <v>0</v>
      </c>
      <c r="P66" s="72"/>
      <c r="Q66" s="72"/>
      <c r="R66" s="72"/>
      <c r="S66" s="72"/>
      <c r="T66" s="73"/>
    </row>
    <row r="67" spans="1:20" s="25" customFormat="1">
      <c r="A67" s="62"/>
      <c r="B67" s="63"/>
      <c r="C67" s="63" t="s">
        <v>135</v>
      </c>
      <c r="D67" s="63"/>
      <c r="E67" s="63" t="s">
        <v>136</v>
      </c>
      <c r="F67" s="64" t="s">
        <v>137</v>
      </c>
      <c r="G67" s="65" t="s">
        <v>92</v>
      </c>
      <c r="H67" s="66" t="s">
        <v>41</v>
      </c>
      <c r="I67" s="67">
        <v>200</v>
      </c>
      <c r="J67" s="68">
        <v>1.82</v>
      </c>
      <c r="K67" s="68">
        <v>1.91</v>
      </c>
      <c r="L67" s="69"/>
      <c r="M67" s="70" t="str">
        <f>IF(L67="","-",L67*I67)</f>
        <v>-</v>
      </c>
      <c r="N67" s="70" t="str">
        <f>IF(L67="","-",L67)</f>
        <v>-</v>
      </c>
      <c r="O67" s="71">
        <f>IF(M67&gt;=300,J67*L67*I67,K67*L67*I67)</f>
        <v>0</v>
      </c>
      <c r="P67" s="72"/>
      <c r="Q67" s="72"/>
      <c r="R67" s="72"/>
      <c r="S67" s="72"/>
      <c r="T67" s="73"/>
    </row>
    <row r="68" spans="1:20" s="25" customFormat="1">
      <c r="A68" s="62"/>
      <c r="B68" s="63"/>
      <c r="C68" s="63" t="s">
        <v>138</v>
      </c>
      <c r="D68" s="63"/>
      <c r="E68" s="63" t="s">
        <v>136</v>
      </c>
      <c r="F68" s="64" t="s">
        <v>137</v>
      </c>
      <c r="G68" s="65" t="s">
        <v>139</v>
      </c>
      <c r="H68" s="66" t="s">
        <v>41</v>
      </c>
      <c r="I68" s="67">
        <v>200</v>
      </c>
      <c r="J68" s="68">
        <v>1.82</v>
      </c>
      <c r="K68" s="68">
        <v>1.91</v>
      </c>
      <c r="L68" s="69"/>
      <c r="M68" s="70" t="str">
        <f>IF(L68="","-",L68*I68)</f>
        <v>-</v>
      </c>
      <c r="N68" s="70" t="str">
        <f>IF(L68="","-",L68)</f>
        <v>-</v>
      </c>
      <c r="O68" s="71">
        <f>IF(M68&gt;=300,J68*L68*I68,K68*L68*I68)</f>
        <v>0</v>
      </c>
      <c r="P68" s="72"/>
      <c r="Q68" s="72"/>
      <c r="R68" s="72"/>
      <c r="S68" s="72"/>
      <c r="T68" s="73"/>
    </row>
    <row r="69" spans="1:20" s="25" customFormat="1">
      <c r="A69" s="62"/>
      <c r="B69" s="63" t="s">
        <v>140</v>
      </c>
      <c r="C69" s="63"/>
      <c r="D69" s="63"/>
      <c r="E69" s="63" t="s">
        <v>136</v>
      </c>
      <c r="F69" s="64" t="s">
        <v>137</v>
      </c>
      <c r="G69" s="65" t="s">
        <v>94</v>
      </c>
      <c r="H69" s="66" t="s">
        <v>41</v>
      </c>
      <c r="I69" s="67">
        <v>200</v>
      </c>
      <c r="J69" s="68">
        <v>1.82</v>
      </c>
      <c r="K69" s="68">
        <v>1.91</v>
      </c>
      <c r="L69" s="69"/>
      <c r="M69" s="70" t="str">
        <f>IF(L69="","-",L69*I69)</f>
        <v>-</v>
      </c>
      <c r="N69" s="70" t="str">
        <f>IF(L69="","-",L69)</f>
        <v>-</v>
      </c>
      <c r="O69" s="71">
        <f>IF(M69&gt;=300,J69*L69*I69,K69*L69*I69)</f>
        <v>0</v>
      </c>
      <c r="P69" s="72"/>
      <c r="Q69" s="72"/>
      <c r="R69" s="72"/>
      <c r="S69" s="72"/>
      <c r="T69" s="73"/>
    </row>
    <row r="70" spans="1:20" s="25" customFormat="1">
      <c r="A70" s="62"/>
      <c r="B70" s="63" t="s">
        <v>141</v>
      </c>
      <c r="C70" s="63"/>
      <c r="D70" s="63"/>
      <c r="E70" s="63" t="s">
        <v>136</v>
      </c>
      <c r="F70" s="64" t="s">
        <v>137</v>
      </c>
      <c r="G70" s="65" t="s">
        <v>142</v>
      </c>
      <c r="H70" s="66" t="s">
        <v>41</v>
      </c>
      <c r="I70" s="67">
        <v>200</v>
      </c>
      <c r="J70" s="68">
        <v>1.82</v>
      </c>
      <c r="K70" s="68">
        <v>1.91</v>
      </c>
      <c r="L70" s="69"/>
      <c r="M70" s="70" t="str">
        <f>IF(L70="","-",L70*I70)</f>
        <v>-</v>
      </c>
      <c r="N70" s="70" t="str">
        <f>IF(L70="","-",L70)</f>
        <v>-</v>
      </c>
      <c r="O70" s="71">
        <f>IF(M70&gt;=300,J70*L70*I70,K70*L70*I70)</f>
        <v>0</v>
      </c>
      <c r="P70" s="72"/>
      <c r="Q70" s="72"/>
      <c r="R70" s="72"/>
      <c r="S70" s="72"/>
      <c r="T70" s="73"/>
    </row>
    <row r="71" spans="1:20" s="25" customFormat="1">
      <c r="A71" s="62"/>
      <c r="B71" s="63" t="s">
        <v>143</v>
      </c>
      <c r="C71" s="63"/>
      <c r="D71" s="63"/>
      <c r="E71" s="63" t="s">
        <v>136</v>
      </c>
      <c r="F71" s="64" t="s">
        <v>137</v>
      </c>
      <c r="G71" s="65" t="s">
        <v>98</v>
      </c>
      <c r="H71" s="66" t="s">
        <v>41</v>
      </c>
      <c r="I71" s="67">
        <v>200</v>
      </c>
      <c r="J71" s="68">
        <v>1.82</v>
      </c>
      <c r="K71" s="68">
        <v>1.91</v>
      </c>
      <c r="L71" s="69"/>
      <c r="M71" s="70" t="str">
        <f>IF(L71="","-",L71*I71)</f>
        <v>-</v>
      </c>
      <c r="N71" s="70" t="str">
        <f>IF(L71="","-",L71)</f>
        <v>-</v>
      </c>
      <c r="O71" s="71">
        <f>IF(M71&gt;=300,J71*L71*I71,K71*L71*I71)</f>
        <v>0</v>
      </c>
      <c r="P71" s="72"/>
      <c r="Q71" s="72"/>
      <c r="R71" s="72"/>
      <c r="S71" s="72"/>
      <c r="T71" s="73"/>
    </row>
    <row r="72" spans="1:20" s="25" customFormat="1">
      <c r="A72" s="62"/>
      <c r="B72" s="63"/>
      <c r="C72" s="63" t="s">
        <v>144</v>
      </c>
      <c r="D72" s="63"/>
      <c r="E72" s="63" t="s">
        <v>136</v>
      </c>
      <c r="F72" s="64" t="s">
        <v>137</v>
      </c>
      <c r="G72" s="65" t="s">
        <v>100</v>
      </c>
      <c r="H72" s="66" t="s">
        <v>41</v>
      </c>
      <c r="I72" s="67">
        <v>200</v>
      </c>
      <c r="J72" s="68">
        <v>1.82</v>
      </c>
      <c r="K72" s="68">
        <v>1.91</v>
      </c>
      <c r="L72" s="69"/>
      <c r="M72" s="70" t="str">
        <f>IF(L72="","-",L72*I72)</f>
        <v>-</v>
      </c>
      <c r="N72" s="70" t="str">
        <f>IF(L72="","-",L72)</f>
        <v>-</v>
      </c>
      <c r="O72" s="71">
        <f>IF(M72&gt;=300,J72*L72*I72,K72*L72*I72)</f>
        <v>0</v>
      </c>
      <c r="P72" s="72"/>
      <c r="Q72" s="72"/>
      <c r="R72" s="72"/>
      <c r="S72" s="72"/>
      <c r="T72" s="73"/>
    </row>
    <row r="73" spans="1:20" s="25" customFormat="1">
      <c r="A73" s="62"/>
      <c r="B73" s="63" t="s">
        <v>145</v>
      </c>
      <c r="C73" s="63"/>
      <c r="D73" s="63"/>
      <c r="E73" s="63" t="s">
        <v>136</v>
      </c>
      <c r="F73" s="64" t="s">
        <v>137</v>
      </c>
      <c r="G73" s="65" t="s">
        <v>146</v>
      </c>
      <c r="H73" s="66" t="s">
        <v>76</v>
      </c>
      <c r="I73" s="67">
        <v>72</v>
      </c>
      <c r="J73" s="68">
        <v>3.73</v>
      </c>
      <c r="K73" s="68">
        <v>3.92</v>
      </c>
      <c r="L73" s="69"/>
      <c r="M73" s="70" t="str">
        <f>IF(L73="","-",L73*I73)</f>
        <v>-</v>
      </c>
      <c r="N73" s="70" t="str">
        <f>IF(L73="","-",L73)</f>
        <v>-</v>
      </c>
      <c r="O73" s="71">
        <f>IF(M73&gt;=300,J73*L73*I73,K73*L73*I73)</f>
        <v>0</v>
      </c>
      <c r="P73" s="72"/>
      <c r="Q73" s="72"/>
      <c r="R73" s="72"/>
      <c r="S73" s="72"/>
      <c r="T73" s="73"/>
    </row>
    <row r="74" spans="1:20" s="25" customFormat="1">
      <c r="A74" s="62"/>
      <c r="B74" s="63" t="s">
        <v>147</v>
      </c>
      <c r="C74" s="63"/>
      <c r="D74" s="63"/>
      <c r="E74" s="63" t="s">
        <v>136</v>
      </c>
      <c r="F74" s="64" t="s">
        <v>137</v>
      </c>
      <c r="G74" s="65" t="s">
        <v>102</v>
      </c>
      <c r="H74" s="66" t="s">
        <v>41</v>
      </c>
      <c r="I74" s="67">
        <v>200</v>
      </c>
      <c r="J74" s="68">
        <v>1.82</v>
      </c>
      <c r="K74" s="68">
        <v>1.91</v>
      </c>
      <c r="L74" s="69"/>
      <c r="M74" s="70" t="str">
        <f>IF(L74="","-",L74*I74)</f>
        <v>-</v>
      </c>
      <c r="N74" s="70" t="str">
        <f>IF(L74="","-",L74)</f>
        <v>-</v>
      </c>
      <c r="O74" s="71">
        <f>IF(M74&gt;=300,J74*L74*I74,K74*L74*I74)</f>
        <v>0</v>
      </c>
      <c r="P74" s="72"/>
      <c r="Q74" s="72"/>
      <c r="R74" s="72"/>
      <c r="S74" s="72"/>
      <c r="T74" s="73"/>
    </row>
    <row r="75" spans="1:20" s="25" customFormat="1">
      <c r="A75" s="62"/>
      <c r="B75" s="63"/>
      <c r="C75" s="63" t="s">
        <v>148</v>
      </c>
      <c r="D75" s="63"/>
      <c r="E75" s="63" t="s">
        <v>136</v>
      </c>
      <c r="F75" s="64" t="s">
        <v>137</v>
      </c>
      <c r="G75" s="65" t="s">
        <v>149</v>
      </c>
      <c r="H75" s="66" t="s">
        <v>41</v>
      </c>
      <c r="I75" s="67">
        <v>200</v>
      </c>
      <c r="J75" s="68">
        <v>1.82</v>
      </c>
      <c r="K75" s="68">
        <v>1.91</v>
      </c>
      <c r="L75" s="69"/>
      <c r="M75" s="70" t="str">
        <f>IF(L75="","-",L75*I75)</f>
        <v>-</v>
      </c>
      <c r="N75" s="70" t="str">
        <f>IF(L75="","-",L75)</f>
        <v>-</v>
      </c>
      <c r="O75" s="71">
        <f>IF(M75&gt;=300,J75*L75*I75,K75*L75*I75)</f>
        <v>0</v>
      </c>
      <c r="P75" s="72"/>
      <c r="Q75" s="72"/>
      <c r="R75" s="72"/>
      <c r="S75" s="72"/>
      <c r="T75" s="73"/>
    </row>
    <row r="76" spans="1:20" s="25" customFormat="1">
      <c r="A76" s="62"/>
      <c r="B76" s="63" t="s">
        <v>150</v>
      </c>
      <c r="C76" s="63"/>
      <c r="D76" s="63"/>
      <c r="E76" s="63" t="s">
        <v>136</v>
      </c>
      <c r="F76" s="64" t="s">
        <v>137</v>
      </c>
      <c r="G76" s="65" t="s">
        <v>106</v>
      </c>
      <c r="H76" s="66" t="s">
        <v>41</v>
      </c>
      <c r="I76" s="67">
        <v>200</v>
      </c>
      <c r="J76" s="68">
        <v>1.82</v>
      </c>
      <c r="K76" s="68">
        <v>1.91</v>
      </c>
      <c r="L76" s="69"/>
      <c r="M76" s="70" t="str">
        <f>IF(L76="","-",L76*I76)</f>
        <v>-</v>
      </c>
      <c r="N76" s="70" t="str">
        <f>IF(L76="","-",L76)</f>
        <v>-</v>
      </c>
      <c r="O76" s="71">
        <f>IF(M76&gt;=300,J76*L76*I76,K76*L76*I76)</f>
        <v>0</v>
      </c>
      <c r="P76" s="72"/>
      <c r="Q76" s="72"/>
      <c r="R76" s="72"/>
      <c r="S76" s="72"/>
      <c r="T76" s="73"/>
    </row>
    <row r="77" spans="1:20" s="25" customFormat="1">
      <c r="A77" s="62"/>
      <c r="B77" s="63"/>
      <c r="C77" s="63" t="s">
        <v>151</v>
      </c>
      <c r="D77" s="63"/>
      <c r="E77" s="63" t="s">
        <v>136</v>
      </c>
      <c r="F77" s="64" t="s">
        <v>137</v>
      </c>
      <c r="G77" s="65" t="s">
        <v>110</v>
      </c>
      <c r="H77" s="66" t="s">
        <v>41</v>
      </c>
      <c r="I77" s="67">
        <v>200</v>
      </c>
      <c r="J77" s="68">
        <v>1.82</v>
      </c>
      <c r="K77" s="68">
        <v>1.91</v>
      </c>
      <c r="L77" s="69"/>
      <c r="M77" s="70" t="str">
        <f>IF(L77="","-",L77*I77)</f>
        <v>-</v>
      </c>
      <c r="N77" s="70" t="str">
        <f>IF(L77="","-",L77)</f>
        <v>-</v>
      </c>
      <c r="O77" s="71">
        <f>IF(M77&gt;=300,J77*L77*I77,K77*L77*I77)</f>
        <v>0</v>
      </c>
      <c r="P77" s="72"/>
      <c r="Q77" s="72"/>
      <c r="R77" s="72"/>
      <c r="S77" s="72"/>
      <c r="T77" s="73"/>
    </row>
    <row r="78" spans="1:20" s="25" customFormat="1">
      <c r="A78" s="62"/>
      <c r="B78" s="63"/>
      <c r="C78" s="63" t="s">
        <v>152</v>
      </c>
      <c r="D78" s="63"/>
      <c r="E78" s="63" t="s">
        <v>136</v>
      </c>
      <c r="F78" s="64" t="s">
        <v>137</v>
      </c>
      <c r="G78" s="65" t="s">
        <v>153</v>
      </c>
      <c r="H78" s="66" t="s">
        <v>41</v>
      </c>
      <c r="I78" s="67">
        <v>200</v>
      </c>
      <c r="J78" s="68">
        <v>1.82</v>
      </c>
      <c r="K78" s="68">
        <v>1.91</v>
      </c>
      <c r="L78" s="69"/>
      <c r="M78" s="70" t="str">
        <f>IF(L78="","-",L78*I78)</f>
        <v>-</v>
      </c>
      <c r="N78" s="70" t="str">
        <f>IF(L78="","-",L78)</f>
        <v>-</v>
      </c>
      <c r="O78" s="71">
        <f>IF(M78&gt;=300,J78*L78*I78,K78*L78*I78)</f>
        <v>0</v>
      </c>
      <c r="P78" s="72"/>
      <c r="Q78" s="72"/>
      <c r="R78" s="72"/>
      <c r="S78" s="72"/>
      <c r="T78" s="73"/>
    </row>
    <row r="79" spans="1:20" s="25" customFormat="1">
      <c r="A79" s="62"/>
      <c r="B79" s="63" t="s">
        <v>154</v>
      </c>
      <c r="C79" s="63"/>
      <c r="D79" s="63"/>
      <c r="E79" s="63" t="s">
        <v>136</v>
      </c>
      <c r="F79" s="64" t="s">
        <v>137</v>
      </c>
      <c r="G79" s="65" t="s">
        <v>114</v>
      </c>
      <c r="H79" s="66" t="s">
        <v>41</v>
      </c>
      <c r="I79" s="67">
        <v>200</v>
      </c>
      <c r="J79" s="68">
        <v>1.82</v>
      </c>
      <c r="K79" s="68">
        <v>1.91</v>
      </c>
      <c r="L79" s="69"/>
      <c r="M79" s="70" t="str">
        <f>IF(L79="","-",L79*I79)</f>
        <v>-</v>
      </c>
      <c r="N79" s="70" t="str">
        <f>IF(L79="","-",L79)</f>
        <v>-</v>
      </c>
      <c r="O79" s="71">
        <f>IF(M79&gt;=300,J79*L79*I79,K79*L79*I79)</f>
        <v>0</v>
      </c>
      <c r="P79" s="72"/>
      <c r="Q79" s="72"/>
      <c r="R79" s="72"/>
      <c r="S79" s="72"/>
      <c r="T79" s="73"/>
    </row>
    <row r="80" spans="1:20" s="25" customFormat="1">
      <c r="A80" s="62"/>
      <c r="B80" s="63"/>
      <c r="C80" s="63" t="s">
        <v>155</v>
      </c>
      <c r="D80" s="63"/>
      <c r="E80" s="63" t="s">
        <v>136</v>
      </c>
      <c r="F80" s="64" t="s">
        <v>137</v>
      </c>
      <c r="G80" s="65" t="s">
        <v>156</v>
      </c>
      <c r="H80" s="66" t="s">
        <v>41</v>
      </c>
      <c r="I80" s="67">
        <v>200</v>
      </c>
      <c r="J80" s="68">
        <v>1.82</v>
      </c>
      <c r="K80" s="68">
        <v>1.91</v>
      </c>
      <c r="L80" s="69"/>
      <c r="M80" s="70" t="str">
        <f>IF(L80="","-",L80*I80)</f>
        <v>-</v>
      </c>
      <c r="N80" s="70" t="str">
        <f>IF(L80="","-",L80)</f>
        <v>-</v>
      </c>
      <c r="O80" s="71">
        <f>IF(M80&gt;=300,J80*L80*I80,K80*L80*I80)</f>
        <v>0</v>
      </c>
      <c r="P80" s="72"/>
      <c r="Q80" s="72"/>
      <c r="R80" s="72"/>
      <c r="S80" s="72"/>
      <c r="T80" s="73"/>
    </row>
    <row r="81" spans="1:20" s="25" customFormat="1">
      <c r="A81" s="62"/>
      <c r="B81" s="63"/>
      <c r="C81" s="63" t="s">
        <v>157</v>
      </c>
      <c r="D81" s="63"/>
      <c r="E81" s="63" t="s">
        <v>136</v>
      </c>
      <c r="F81" s="64" t="s">
        <v>137</v>
      </c>
      <c r="G81" s="65" t="s">
        <v>116</v>
      </c>
      <c r="H81" s="66" t="s">
        <v>41</v>
      </c>
      <c r="I81" s="67">
        <v>200</v>
      </c>
      <c r="J81" s="68">
        <v>1.82</v>
      </c>
      <c r="K81" s="68">
        <v>1.91</v>
      </c>
      <c r="L81" s="69"/>
      <c r="M81" s="70" t="str">
        <f>IF(L81="","-",L81*I81)</f>
        <v>-</v>
      </c>
      <c r="N81" s="70" t="str">
        <f>IF(L81="","-",L81)</f>
        <v>-</v>
      </c>
      <c r="O81" s="71">
        <f>IF(M81&gt;=300,J81*L81*I81,K81*L81*I81)</f>
        <v>0</v>
      </c>
      <c r="P81" s="72"/>
      <c r="Q81" s="72"/>
      <c r="R81" s="72"/>
      <c r="S81" s="72"/>
      <c r="T81" s="73"/>
    </row>
    <row r="82" spans="1:20" s="25" customFormat="1">
      <c r="A82" s="62"/>
      <c r="B82" s="63" t="s">
        <v>158</v>
      </c>
      <c r="C82" s="63"/>
      <c r="D82" s="63"/>
      <c r="E82" s="63" t="s">
        <v>136</v>
      </c>
      <c r="F82" s="64" t="s">
        <v>137</v>
      </c>
      <c r="G82" s="65" t="s">
        <v>159</v>
      </c>
      <c r="H82" s="66" t="s">
        <v>41</v>
      </c>
      <c r="I82" s="67">
        <v>200</v>
      </c>
      <c r="J82" s="68">
        <v>1.82</v>
      </c>
      <c r="K82" s="68">
        <v>1.91</v>
      </c>
      <c r="L82" s="69"/>
      <c r="M82" s="70" t="str">
        <f>IF(L82="","-",L82*I82)</f>
        <v>-</v>
      </c>
      <c r="N82" s="70" t="str">
        <f>IF(L82="","-",L82)</f>
        <v>-</v>
      </c>
      <c r="O82" s="71">
        <f>IF(M82&gt;=300,J82*L82*I82,K82*L82*I82)</f>
        <v>0</v>
      </c>
      <c r="P82" s="72"/>
      <c r="Q82" s="72"/>
      <c r="R82" s="72"/>
      <c r="S82" s="72"/>
      <c r="T82" s="73"/>
    </row>
    <row r="83" spans="1:20" s="25" customFormat="1">
      <c r="A83" s="62"/>
      <c r="B83" s="63" t="s">
        <v>160</v>
      </c>
      <c r="C83" s="63"/>
      <c r="D83" s="63"/>
      <c r="E83" s="63" t="s">
        <v>136</v>
      </c>
      <c r="F83" s="64" t="s">
        <v>137</v>
      </c>
      <c r="G83" s="65" t="s">
        <v>161</v>
      </c>
      <c r="H83" s="66" t="s">
        <v>41</v>
      </c>
      <c r="I83" s="67">
        <v>200</v>
      </c>
      <c r="J83" s="68">
        <v>1.82</v>
      </c>
      <c r="K83" s="68">
        <v>1.91</v>
      </c>
      <c r="L83" s="69"/>
      <c r="M83" s="70" t="str">
        <f>IF(L83="","-",L83*I83)</f>
        <v>-</v>
      </c>
      <c r="N83" s="70" t="str">
        <f>IF(L83="","-",L83)</f>
        <v>-</v>
      </c>
      <c r="O83" s="71">
        <f>IF(M83&gt;=300,J83*L83*I83,K83*L83*I83)</f>
        <v>0</v>
      </c>
      <c r="P83" s="72"/>
      <c r="Q83" s="72"/>
      <c r="R83" s="72"/>
      <c r="S83" s="72"/>
      <c r="T83" s="73"/>
    </row>
    <row r="84" spans="1:20" s="25" customFormat="1">
      <c r="A84" s="62"/>
      <c r="B84" s="63"/>
      <c r="C84" s="63" t="s">
        <v>162</v>
      </c>
      <c r="D84" s="63"/>
      <c r="E84" s="63" t="s">
        <v>136</v>
      </c>
      <c r="F84" s="64" t="s">
        <v>137</v>
      </c>
      <c r="G84" s="65" t="s">
        <v>122</v>
      </c>
      <c r="H84" s="66" t="s">
        <v>41</v>
      </c>
      <c r="I84" s="67">
        <v>200</v>
      </c>
      <c r="J84" s="68">
        <v>1.82</v>
      </c>
      <c r="K84" s="68">
        <v>1.91</v>
      </c>
      <c r="L84" s="69"/>
      <c r="M84" s="70" t="str">
        <f>IF(L84="","-",L84*I84)</f>
        <v>-</v>
      </c>
      <c r="N84" s="70" t="str">
        <f>IF(L84="","-",L84)</f>
        <v>-</v>
      </c>
      <c r="O84" s="71">
        <f>IF(M84&gt;=300,J84*L84*I84,K84*L84*I84)</f>
        <v>0</v>
      </c>
      <c r="P84" s="72"/>
      <c r="Q84" s="72"/>
      <c r="R84" s="72"/>
      <c r="S84" s="72"/>
      <c r="T84" s="73"/>
    </row>
    <row r="85" spans="1:20" s="25" customFormat="1">
      <c r="A85" s="62"/>
      <c r="B85" s="63" t="s">
        <v>163</v>
      </c>
      <c r="C85" s="63"/>
      <c r="D85" s="63"/>
      <c r="E85" s="63" t="s">
        <v>136</v>
      </c>
      <c r="F85" s="64" t="s">
        <v>137</v>
      </c>
      <c r="G85" s="65" t="s">
        <v>128</v>
      </c>
      <c r="H85" s="66" t="s">
        <v>41</v>
      </c>
      <c r="I85" s="67">
        <v>200</v>
      </c>
      <c r="J85" s="68">
        <v>1.82</v>
      </c>
      <c r="K85" s="68">
        <v>1.91</v>
      </c>
      <c r="L85" s="69"/>
      <c r="M85" s="70" t="str">
        <f>IF(L85="","-",L85*I85)</f>
        <v>-</v>
      </c>
      <c r="N85" s="70" t="str">
        <f>IF(L85="","-",L85)</f>
        <v>-</v>
      </c>
      <c r="O85" s="71">
        <f>IF(M85&gt;=300,J85*L85*I85,K85*L85*I85)</f>
        <v>0</v>
      </c>
      <c r="P85" s="72"/>
      <c r="Q85" s="72"/>
      <c r="R85" s="72"/>
      <c r="S85" s="72"/>
      <c r="T85" s="73"/>
    </row>
    <row r="86" spans="1:20" s="25" customFormat="1">
      <c r="A86" s="62"/>
      <c r="B86" s="63"/>
      <c r="C86" s="63" t="s">
        <v>164</v>
      </c>
      <c r="D86" s="63"/>
      <c r="E86" s="63" t="s">
        <v>136</v>
      </c>
      <c r="F86" s="64" t="s">
        <v>137</v>
      </c>
      <c r="G86" s="65" t="s">
        <v>130</v>
      </c>
      <c r="H86" s="66" t="s">
        <v>41</v>
      </c>
      <c r="I86" s="67">
        <v>200</v>
      </c>
      <c r="J86" s="68">
        <v>1.82</v>
      </c>
      <c r="K86" s="68">
        <v>1.91</v>
      </c>
      <c r="L86" s="69"/>
      <c r="M86" s="70" t="str">
        <f>IF(L86="","-",L86*I86)</f>
        <v>-</v>
      </c>
      <c r="N86" s="70" t="str">
        <f>IF(L86="","-",L86)</f>
        <v>-</v>
      </c>
      <c r="O86" s="71">
        <f>IF(M86&gt;=300,J86*L86*I86,K86*L86*I86)</f>
        <v>0</v>
      </c>
      <c r="P86" s="72"/>
      <c r="Q86" s="72"/>
      <c r="R86" s="72"/>
      <c r="S86" s="72"/>
      <c r="T86" s="73"/>
    </row>
    <row r="87" spans="1:20" s="25" customFormat="1">
      <c r="A87" s="62"/>
      <c r="B87" s="63"/>
      <c r="C87" s="63" t="s">
        <v>165</v>
      </c>
      <c r="D87" s="63"/>
      <c r="E87" s="63" t="s">
        <v>136</v>
      </c>
      <c r="F87" s="64" t="s">
        <v>137</v>
      </c>
      <c r="G87" s="65" t="s">
        <v>166</v>
      </c>
      <c r="H87" s="66" t="s">
        <v>41</v>
      </c>
      <c r="I87" s="67">
        <v>200</v>
      </c>
      <c r="J87" s="68">
        <v>1.82</v>
      </c>
      <c r="K87" s="68">
        <v>1.91</v>
      </c>
      <c r="L87" s="69"/>
      <c r="M87" s="70" t="str">
        <f>IF(L87="","-",L87*I87)</f>
        <v>-</v>
      </c>
      <c r="N87" s="70" t="str">
        <f>IF(L87="","-",L87)</f>
        <v>-</v>
      </c>
      <c r="O87" s="71">
        <f>IF(M87&gt;=300,J87*L87*I87,K87*L87*I87)</f>
        <v>0</v>
      </c>
      <c r="P87" s="72"/>
      <c r="Q87" s="72"/>
      <c r="R87" s="72"/>
      <c r="S87" s="72"/>
      <c r="T87" s="73"/>
    </row>
    <row r="88" spans="1:20" s="25" customFormat="1">
      <c r="A88" s="62"/>
      <c r="B88" s="63" t="s">
        <v>167</v>
      </c>
      <c r="C88" s="63"/>
      <c r="D88" s="63"/>
      <c r="E88" s="63" t="s">
        <v>136</v>
      </c>
      <c r="F88" s="64" t="s">
        <v>137</v>
      </c>
      <c r="G88" s="65" t="s">
        <v>132</v>
      </c>
      <c r="H88" s="66" t="s">
        <v>41</v>
      </c>
      <c r="I88" s="67">
        <v>200</v>
      </c>
      <c r="J88" s="68">
        <v>1.82</v>
      </c>
      <c r="K88" s="68">
        <v>1.91</v>
      </c>
      <c r="L88" s="69"/>
      <c r="M88" s="70" t="str">
        <f>IF(L88="","-",L88*I88)</f>
        <v>-</v>
      </c>
      <c r="N88" s="70" t="str">
        <f>IF(L88="","-",L88)</f>
        <v>-</v>
      </c>
      <c r="O88" s="71">
        <f>IF(M88&gt;=300,J88*L88*I88,K88*L88*I88)</f>
        <v>0</v>
      </c>
      <c r="P88" s="72"/>
      <c r="Q88" s="72"/>
      <c r="R88" s="72"/>
      <c r="S88" s="72"/>
      <c r="T88" s="73"/>
    </row>
    <row r="89" spans="1:20" s="25" customFormat="1">
      <c r="A89" s="62"/>
      <c r="B89" s="63"/>
      <c r="C89" s="63" t="s">
        <v>168</v>
      </c>
      <c r="D89" s="63"/>
      <c r="E89" s="63" t="s">
        <v>136</v>
      </c>
      <c r="F89" s="64" t="s">
        <v>137</v>
      </c>
      <c r="G89" s="65" t="s">
        <v>134</v>
      </c>
      <c r="H89" s="66" t="s">
        <v>41</v>
      </c>
      <c r="I89" s="67">
        <v>200</v>
      </c>
      <c r="J89" s="68">
        <v>1.82</v>
      </c>
      <c r="K89" s="68">
        <v>1.91</v>
      </c>
      <c r="L89" s="69"/>
      <c r="M89" s="70" t="str">
        <f>IF(L89="","-",L89*I89)</f>
        <v>-</v>
      </c>
      <c r="N89" s="70" t="str">
        <f>IF(L89="","-",L89)</f>
        <v>-</v>
      </c>
      <c r="O89" s="71">
        <f>IF(M89&gt;=300,J89*L89*I89,K89*L89*I89)</f>
        <v>0</v>
      </c>
      <c r="P89" s="72"/>
      <c r="Q89" s="72"/>
      <c r="R89" s="72"/>
      <c r="S89" s="72"/>
      <c r="T89" s="73"/>
    </row>
    <row r="90" spans="1:20" s="25" customFormat="1">
      <c r="A90" s="62"/>
      <c r="B90" s="63" t="s">
        <v>169</v>
      </c>
      <c r="C90" s="63"/>
      <c r="D90" s="63"/>
      <c r="E90" s="63" t="s">
        <v>170</v>
      </c>
      <c r="F90" s="64" t="s">
        <v>171</v>
      </c>
      <c r="G90" s="65" t="s">
        <v>92</v>
      </c>
      <c r="H90" s="66" t="s">
        <v>41</v>
      </c>
      <c r="I90" s="67">
        <v>200</v>
      </c>
      <c r="J90" s="68">
        <v>1.36</v>
      </c>
      <c r="K90" s="68">
        <v>1.43</v>
      </c>
      <c r="L90" s="69"/>
      <c r="M90" s="70" t="str">
        <f>IF(L90="","-",L90*I90)</f>
        <v>-</v>
      </c>
      <c r="N90" s="70" t="str">
        <f>IF(L90="","-",L90)</f>
        <v>-</v>
      </c>
      <c r="O90" s="71">
        <f>IF(M90&gt;=300,J90*L90*I90,K90*L90*I90)</f>
        <v>0</v>
      </c>
      <c r="P90" s="72"/>
      <c r="Q90" s="72"/>
      <c r="R90" s="72"/>
      <c r="S90" s="72"/>
      <c r="T90" s="73"/>
    </row>
    <row r="91" spans="1:20" s="25" customFormat="1">
      <c r="A91" s="62"/>
      <c r="B91" s="63"/>
      <c r="C91" s="63" t="s">
        <v>172</v>
      </c>
      <c r="D91" s="63"/>
      <c r="E91" s="63" t="s">
        <v>170</v>
      </c>
      <c r="F91" s="64" t="s">
        <v>171</v>
      </c>
      <c r="G91" s="65" t="s">
        <v>173</v>
      </c>
      <c r="H91" s="66" t="s">
        <v>41</v>
      </c>
      <c r="I91" s="67">
        <v>200</v>
      </c>
      <c r="J91" s="68">
        <v>1.36</v>
      </c>
      <c r="K91" s="68">
        <v>1.43</v>
      </c>
      <c r="L91" s="69"/>
      <c r="M91" s="70" t="str">
        <f>IF(L91="","-",L91*I91)</f>
        <v>-</v>
      </c>
      <c r="N91" s="70" t="str">
        <f>IF(L91="","-",L91)</f>
        <v>-</v>
      </c>
      <c r="O91" s="71">
        <f>IF(M91&gt;=300,J91*L91*I91,K91*L91*I91)</f>
        <v>0</v>
      </c>
      <c r="P91" s="72"/>
      <c r="Q91" s="72"/>
      <c r="R91" s="72"/>
      <c r="S91" s="72"/>
      <c r="T91" s="73"/>
    </row>
    <row r="92" spans="1:20" s="25" customFormat="1">
      <c r="A92" s="62"/>
      <c r="B92" s="63"/>
      <c r="C92" s="63" t="s">
        <v>174</v>
      </c>
      <c r="D92" s="63"/>
      <c r="E92" s="63" t="s">
        <v>170</v>
      </c>
      <c r="F92" s="64" t="s">
        <v>171</v>
      </c>
      <c r="G92" s="65" t="s">
        <v>175</v>
      </c>
      <c r="H92" s="66" t="s">
        <v>41</v>
      </c>
      <c r="I92" s="67">
        <v>200</v>
      </c>
      <c r="J92" s="68">
        <v>1.36</v>
      </c>
      <c r="K92" s="68">
        <v>1.43</v>
      </c>
      <c r="L92" s="69"/>
      <c r="M92" s="70" t="str">
        <f>IF(L92="","-",L92*I92)</f>
        <v>-</v>
      </c>
      <c r="N92" s="70" t="str">
        <f>IF(L92="","-",L92)</f>
        <v>-</v>
      </c>
      <c r="O92" s="71">
        <f>IF(M92&gt;=300,J92*L92*I92,K92*L92*I92)</f>
        <v>0</v>
      </c>
      <c r="P92" s="72"/>
      <c r="Q92" s="72"/>
      <c r="R92" s="72"/>
      <c r="S92" s="72"/>
      <c r="T92" s="73"/>
    </row>
    <row r="93" spans="1:20" s="25" customFormat="1">
      <c r="A93" s="62"/>
      <c r="B93" s="63"/>
      <c r="C93" s="63" t="s">
        <v>176</v>
      </c>
      <c r="D93" s="63"/>
      <c r="E93" s="63" t="s">
        <v>170</v>
      </c>
      <c r="F93" s="64" t="s">
        <v>171</v>
      </c>
      <c r="G93" s="65" t="s">
        <v>139</v>
      </c>
      <c r="H93" s="66" t="s">
        <v>41</v>
      </c>
      <c r="I93" s="67">
        <v>200</v>
      </c>
      <c r="J93" s="68">
        <v>1.36</v>
      </c>
      <c r="K93" s="68">
        <v>1.43</v>
      </c>
      <c r="L93" s="69"/>
      <c r="M93" s="70" t="str">
        <f>IF(L93="","-",L93*I93)</f>
        <v>-</v>
      </c>
      <c r="N93" s="70" t="str">
        <f>IF(L93="","-",L93)</f>
        <v>-</v>
      </c>
      <c r="O93" s="71">
        <f>IF(M93&gt;=300,J93*L93*I93,K93*L93*I93)</f>
        <v>0</v>
      </c>
      <c r="P93" s="72"/>
      <c r="Q93" s="72"/>
      <c r="R93" s="72"/>
      <c r="S93" s="72"/>
      <c r="T93" s="73"/>
    </row>
    <row r="94" spans="1:20" s="25" customFormat="1">
      <c r="A94" s="62"/>
      <c r="B94" s="63"/>
      <c r="C94" s="63" t="s">
        <v>177</v>
      </c>
      <c r="D94" s="63"/>
      <c r="E94" s="63" t="s">
        <v>170</v>
      </c>
      <c r="F94" s="64" t="s">
        <v>171</v>
      </c>
      <c r="G94" s="65" t="s">
        <v>178</v>
      </c>
      <c r="H94" s="66" t="s">
        <v>41</v>
      </c>
      <c r="I94" s="67">
        <v>200</v>
      </c>
      <c r="J94" s="68">
        <v>1.36</v>
      </c>
      <c r="K94" s="68">
        <v>1.43</v>
      </c>
      <c r="L94" s="69"/>
      <c r="M94" s="70" t="str">
        <f>IF(L94="","-",L94*I94)</f>
        <v>-</v>
      </c>
      <c r="N94" s="70" t="str">
        <f>IF(L94="","-",L94)</f>
        <v>-</v>
      </c>
      <c r="O94" s="71">
        <f>IF(M94&gt;=300,J94*L94*I94,K94*L94*I94)</f>
        <v>0</v>
      </c>
      <c r="P94" s="72"/>
      <c r="Q94" s="72"/>
      <c r="R94" s="72"/>
      <c r="S94" s="72"/>
      <c r="T94" s="73"/>
    </row>
    <row r="95" spans="1:20" s="25" customFormat="1">
      <c r="A95" s="62"/>
      <c r="B95" s="63" t="s">
        <v>179</v>
      </c>
      <c r="C95" s="63"/>
      <c r="D95" s="63"/>
      <c r="E95" s="63" t="s">
        <v>170</v>
      </c>
      <c r="F95" s="64" t="s">
        <v>171</v>
      </c>
      <c r="G95" s="65" t="s">
        <v>94</v>
      </c>
      <c r="H95" s="66" t="s">
        <v>41</v>
      </c>
      <c r="I95" s="67">
        <v>200</v>
      </c>
      <c r="J95" s="68">
        <v>1.36</v>
      </c>
      <c r="K95" s="68">
        <v>1.43</v>
      </c>
      <c r="L95" s="69"/>
      <c r="M95" s="70" t="str">
        <f>IF(L95="","-",L95*I95)</f>
        <v>-</v>
      </c>
      <c r="N95" s="70" t="str">
        <f>IF(L95="","-",L95)</f>
        <v>-</v>
      </c>
      <c r="O95" s="71">
        <f>IF(M95&gt;=300,J95*L95*I95,K95*L95*I95)</f>
        <v>0</v>
      </c>
      <c r="P95" s="72"/>
      <c r="Q95" s="72"/>
      <c r="R95" s="72"/>
      <c r="S95" s="72"/>
      <c r="T95" s="73"/>
    </row>
    <row r="96" spans="1:20" s="25" customFormat="1">
      <c r="A96" s="62"/>
      <c r="B96" s="63"/>
      <c r="C96" s="63" t="s">
        <v>180</v>
      </c>
      <c r="D96" s="63"/>
      <c r="E96" s="63" t="s">
        <v>170</v>
      </c>
      <c r="F96" s="64" t="s">
        <v>171</v>
      </c>
      <c r="G96" s="65" t="s">
        <v>96</v>
      </c>
      <c r="H96" s="66" t="s">
        <v>41</v>
      </c>
      <c r="I96" s="67">
        <v>200</v>
      </c>
      <c r="J96" s="68">
        <v>1.36</v>
      </c>
      <c r="K96" s="68">
        <v>1.43</v>
      </c>
      <c r="L96" s="69"/>
      <c r="M96" s="70" t="str">
        <f>IF(L96="","-",L96*I96)</f>
        <v>-</v>
      </c>
      <c r="N96" s="70" t="str">
        <f>IF(L96="","-",L96)</f>
        <v>-</v>
      </c>
      <c r="O96" s="71">
        <f>IF(M96&gt;=300,J96*L96*I96,K96*L96*I96)</f>
        <v>0</v>
      </c>
      <c r="P96" s="72"/>
      <c r="Q96" s="72"/>
      <c r="R96" s="72"/>
      <c r="S96" s="72"/>
      <c r="T96" s="73"/>
    </row>
    <row r="97" spans="1:20" s="25" customFormat="1">
      <c r="A97" s="62"/>
      <c r="B97" s="63"/>
      <c r="C97" s="63" t="s">
        <v>181</v>
      </c>
      <c r="D97" s="63"/>
      <c r="E97" s="63" t="s">
        <v>170</v>
      </c>
      <c r="F97" s="64" t="s">
        <v>171</v>
      </c>
      <c r="G97" s="65" t="s">
        <v>98</v>
      </c>
      <c r="H97" s="66" t="s">
        <v>41</v>
      </c>
      <c r="I97" s="67">
        <v>200</v>
      </c>
      <c r="J97" s="68">
        <v>1.36</v>
      </c>
      <c r="K97" s="68">
        <v>1.43</v>
      </c>
      <c r="L97" s="69"/>
      <c r="M97" s="70" t="str">
        <f>IF(L97="","-",L97*I97)</f>
        <v>-</v>
      </c>
      <c r="N97" s="70" t="str">
        <f>IF(L97="","-",L97)</f>
        <v>-</v>
      </c>
      <c r="O97" s="71">
        <f>IF(M97&gt;=300,J97*L97*I97,K97*L97*I97)</f>
        <v>0</v>
      </c>
      <c r="P97" s="72"/>
      <c r="Q97" s="72"/>
      <c r="R97" s="72"/>
      <c r="S97" s="72"/>
      <c r="T97" s="73"/>
    </row>
    <row r="98" spans="1:20" s="25" customFormat="1">
      <c r="A98" s="62"/>
      <c r="B98" s="63"/>
      <c r="C98" s="63" t="s">
        <v>182</v>
      </c>
      <c r="D98" s="63"/>
      <c r="E98" s="63" t="s">
        <v>170</v>
      </c>
      <c r="F98" s="64" t="s">
        <v>171</v>
      </c>
      <c r="G98" s="65" t="s">
        <v>183</v>
      </c>
      <c r="H98" s="66" t="s">
        <v>41</v>
      </c>
      <c r="I98" s="67">
        <v>200</v>
      </c>
      <c r="J98" s="68">
        <v>1.36</v>
      </c>
      <c r="K98" s="68">
        <v>1.43</v>
      </c>
      <c r="L98" s="69"/>
      <c r="M98" s="70" t="str">
        <f>IF(L98="","-",L98*I98)</f>
        <v>-</v>
      </c>
      <c r="N98" s="70" t="str">
        <f>IF(L98="","-",L98)</f>
        <v>-</v>
      </c>
      <c r="O98" s="71">
        <f>IF(M98&gt;=300,J98*L98*I98,K98*L98*I98)</f>
        <v>0</v>
      </c>
      <c r="P98" s="72"/>
      <c r="Q98" s="72"/>
      <c r="R98" s="72"/>
      <c r="S98" s="72"/>
      <c r="T98" s="73"/>
    </row>
    <row r="99" spans="1:20" s="25" customFormat="1">
      <c r="A99" s="62"/>
      <c r="B99" s="63"/>
      <c r="C99" s="63" t="s">
        <v>184</v>
      </c>
      <c r="D99" s="63"/>
      <c r="E99" s="63" t="s">
        <v>170</v>
      </c>
      <c r="F99" s="64" t="s">
        <v>171</v>
      </c>
      <c r="G99" s="65" t="s">
        <v>100</v>
      </c>
      <c r="H99" s="66" t="s">
        <v>41</v>
      </c>
      <c r="I99" s="67">
        <v>200</v>
      </c>
      <c r="J99" s="68">
        <v>1.36</v>
      </c>
      <c r="K99" s="68">
        <v>1.43</v>
      </c>
      <c r="L99" s="69"/>
      <c r="M99" s="70" t="str">
        <f>IF(L99="","-",L99*I99)</f>
        <v>-</v>
      </c>
      <c r="N99" s="70" t="str">
        <f>IF(L99="","-",L99)</f>
        <v>-</v>
      </c>
      <c r="O99" s="71">
        <f>IF(M99&gt;=300,J99*L99*I99,K99*L99*I99)</f>
        <v>0</v>
      </c>
      <c r="P99" s="72"/>
      <c r="Q99" s="72"/>
      <c r="R99" s="72"/>
      <c r="S99" s="72"/>
      <c r="T99" s="73"/>
    </row>
    <row r="100" spans="1:20" s="25" customFormat="1">
      <c r="A100" s="62"/>
      <c r="B100" s="63"/>
      <c r="C100" s="63" t="s">
        <v>185</v>
      </c>
      <c r="D100" s="63"/>
      <c r="E100" s="63" t="s">
        <v>170</v>
      </c>
      <c r="F100" s="64" t="s">
        <v>171</v>
      </c>
      <c r="G100" s="65" t="s">
        <v>186</v>
      </c>
      <c r="H100" s="66" t="s">
        <v>41</v>
      </c>
      <c r="I100" s="67">
        <v>200</v>
      </c>
      <c r="J100" s="68">
        <v>1.36</v>
      </c>
      <c r="K100" s="68">
        <v>1.43</v>
      </c>
      <c r="L100" s="69"/>
      <c r="M100" s="70" t="str">
        <f>IF(L100="","-",L100*I100)</f>
        <v>-</v>
      </c>
      <c r="N100" s="70" t="str">
        <f>IF(L100="","-",L100)</f>
        <v>-</v>
      </c>
      <c r="O100" s="71">
        <f>IF(M100&gt;=300,J100*L100*I100,K100*L100*I100)</f>
        <v>0</v>
      </c>
      <c r="P100" s="72"/>
      <c r="Q100" s="72"/>
      <c r="R100" s="72"/>
      <c r="S100" s="72"/>
      <c r="T100" s="73"/>
    </row>
    <row r="101" spans="1:20" s="25" customFormat="1">
      <c r="A101" s="62"/>
      <c r="B101" s="63" t="s">
        <v>187</v>
      </c>
      <c r="C101" s="63"/>
      <c r="D101" s="63"/>
      <c r="E101" s="63" t="s">
        <v>170</v>
      </c>
      <c r="F101" s="64" t="s">
        <v>171</v>
      </c>
      <c r="G101" s="65" t="s">
        <v>102</v>
      </c>
      <c r="H101" s="66" t="s">
        <v>41</v>
      </c>
      <c r="I101" s="67">
        <v>200</v>
      </c>
      <c r="J101" s="68">
        <v>1.36</v>
      </c>
      <c r="K101" s="68">
        <v>1.43</v>
      </c>
      <c r="L101" s="69"/>
      <c r="M101" s="70" t="str">
        <f>IF(L101="","-",L101*I101)</f>
        <v>-</v>
      </c>
      <c r="N101" s="70" t="str">
        <f>IF(L101="","-",L101)</f>
        <v>-</v>
      </c>
      <c r="O101" s="71">
        <f>IF(M101&gt;=300,J101*L101*I101,K101*L101*I101)</f>
        <v>0</v>
      </c>
      <c r="P101" s="72"/>
      <c r="Q101" s="72"/>
      <c r="R101" s="72"/>
      <c r="S101" s="72"/>
      <c r="T101" s="73"/>
    </row>
    <row r="102" spans="1:20" s="25" customFormat="1">
      <c r="A102" s="62"/>
      <c r="B102" s="63"/>
      <c r="C102" s="63" t="s">
        <v>188</v>
      </c>
      <c r="D102" s="63"/>
      <c r="E102" s="63" t="s">
        <v>170</v>
      </c>
      <c r="F102" s="64" t="s">
        <v>171</v>
      </c>
      <c r="G102" s="65" t="s">
        <v>189</v>
      </c>
      <c r="H102" s="66" t="s">
        <v>41</v>
      </c>
      <c r="I102" s="67">
        <v>200</v>
      </c>
      <c r="J102" s="68">
        <v>1.36</v>
      </c>
      <c r="K102" s="68">
        <v>1.43</v>
      </c>
      <c r="L102" s="69"/>
      <c r="M102" s="70" t="str">
        <f>IF(L102="","-",L102*I102)</f>
        <v>-</v>
      </c>
      <c r="N102" s="70" t="str">
        <f>IF(L102="","-",L102)</f>
        <v>-</v>
      </c>
      <c r="O102" s="71">
        <f>IF(M102&gt;=300,J102*L102*I102,K102*L102*I102)</f>
        <v>0</v>
      </c>
      <c r="P102" s="72"/>
      <c r="Q102" s="72"/>
      <c r="R102" s="72"/>
      <c r="S102" s="72"/>
      <c r="T102" s="73"/>
    </row>
    <row r="103" spans="1:20" s="25" customFormat="1">
      <c r="A103" s="62"/>
      <c r="B103" s="63"/>
      <c r="C103" s="63" t="s">
        <v>190</v>
      </c>
      <c r="D103" s="63"/>
      <c r="E103" s="63" t="s">
        <v>170</v>
      </c>
      <c r="F103" s="64" t="s">
        <v>171</v>
      </c>
      <c r="G103" s="65" t="s">
        <v>191</v>
      </c>
      <c r="H103" s="66" t="s">
        <v>41</v>
      </c>
      <c r="I103" s="67">
        <v>200</v>
      </c>
      <c r="J103" s="68">
        <v>1.36</v>
      </c>
      <c r="K103" s="68">
        <v>1.43</v>
      </c>
      <c r="L103" s="69"/>
      <c r="M103" s="70" t="str">
        <f>IF(L103="","-",L103*I103)</f>
        <v>-</v>
      </c>
      <c r="N103" s="70" t="str">
        <f>IF(L103="","-",L103)</f>
        <v>-</v>
      </c>
      <c r="O103" s="71">
        <f>IF(M103&gt;=300,J103*L103*I103,K103*L103*I103)</f>
        <v>0</v>
      </c>
      <c r="P103" s="72"/>
      <c r="Q103" s="72"/>
      <c r="R103" s="72"/>
      <c r="S103" s="72"/>
      <c r="T103" s="73"/>
    </row>
    <row r="104" spans="1:20" s="25" customFormat="1">
      <c r="A104" s="62"/>
      <c r="B104" s="63"/>
      <c r="C104" s="63" t="s">
        <v>192</v>
      </c>
      <c r="D104" s="63"/>
      <c r="E104" s="63" t="s">
        <v>170</v>
      </c>
      <c r="F104" s="64" t="s">
        <v>171</v>
      </c>
      <c r="G104" s="65" t="s">
        <v>193</v>
      </c>
      <c r="H104" s="66" t="s">
        <v>41</v>
      </c>
      <c r="I104" s="67">
        <v>200</v>
      </c>
      <c r="J104" s="68">
        <v>1.36</v>
      </c>
      <c r="K104" s="68">
        <v>1.43</v>
      </c>
      <c r="L104" s="69"/>
      <c r="M104" s="70" t="str">
        <f>IF(L104="","-",L104*I104)</f>
        <v>-</v>
      </c>
      <c r="N104" s="70" t="str">
        <f>IF(L104="","-",L104)</f>
        <v>-</v>
      </c>
      <c r="O104" s="71">
        <f>IF(M104&gt;=300,J104*L104*I104,K104*L104*I104)</f>
        <v>0</v>
      </c>
      <c r="P104" s="72"/>
      <c r="Q104" s="72"/>
      <c r="R104" s="72"/>
      <c r="S104" s="72"/>
      <c r="T104" s="73"/>
    </row>
    <row r="105" spans="1:20" s="25" customFormat="1">
      <c r="A105" s="62"/>
      <c r="B105" s="63"/>
      <c r="C105" s="63" t="s">
        <v>194</v>
      </c>
      <c r="D105" s="63"/>
      <c r="E105" s="63" t="s">
        <v>170</v>
      </c>
      <c r="F105" s="64" t="s">
        <v>171</v>
      </c>
      <c r="G105" s="65" t="s">
        <v>195</v>
      </c>
      <c r="H105" s="66" t="s">
        <v>41</v>
      </c>
      <c r="I105" s="67">
        <v>200</v>
      </c>
      <c r="J105" s="68">
        <v>1.36</v>
      </c>
      <c r="K105" s="68">
        <v>1.43</v>
      </c>
      <c r="L105" s="69"/>
      <c r="M105" s="70" t="str">
        <f>IF(L105="","-",L105*I105)</f>
        <v>-</v>
      </c>
      <c r="N105" s="70" t="str">
        <f>IF(L105="","-",L105)</f>
        <v>-</v>
      </c>
      <c r="O105" s="71">
        <f>IF(M105&gt;=300,J105*L105*I105,K105*L105*I105)</f>
        <v>0</v>
      </c>
      <c r="P105" s="72"/>
      <c r="Q105" s="72"/>
      <c r="R105" s="72"/>
      <c r="S105" s="72"/>
      <c r="T105" s="73"/>
    </row>
    <row r="106" spans="1:20" s="25" customFormat="1">
      <c r="A106" s="62"/>
      <c r="B106" s="63"/>
      <c r="C106" s="63" t="s">
        <v>196</v>
      </c>
      <c r="D106" s="63"/>
      <c r="E106" s="63" t="s">
        <v>170</v>
      </c>
      <c r="F106" s="64" t="s">
        <v>171</v>
      </c>
      <c r="G106" s="65" t="s">
        <v>197</v>
      </c>
      <c r="H106" s="66" t="s">
        <v>41</v>
      </c>
      <c r="I106" s="67">
        <v>200</v>
      </c>
      <c r="J106" s="68">
        <v>1.36</v>
      </c>
      <c r="K106" s="68">
        <v>1.43</v>
      </c>
      <c r="L106" s="69"/>
      <c r="M106" s="70" t="str">
        <f>IF(L106="","-",L106*I106)</f>
        <v>-</v>
      </c>
      <c r="N106" s="70" t="str">
        <f>IF(L106="","-",L106)</f>
        <v>-</v>
      </c>
      <c r="O106" s="71">
        <f>IF(M106&gt;=300,J106*L106*I106,K106*L106*I106)</f>
        <v>0</v>
      </c>
      <c r="P106" s="72"/>
      <c r="Q106" s="72"/>
      <c r="R106" s="72"/>
      <c r="S106" s="72"/>
      <c r="T106" s="73"/>
    </row>
    <row r="107" spans="1:20" s="25" customFormat="1">
      <c r="A107" s="62"/>
      <c r="B107" s="63"/>
      <c r="C107" s="63" t="s">
        <v>198</v>
      </c>
      <c r="D107" s="63"/>
      <c r="E107" s="63" t="s">
        <v>170</v>
      </c>
      <c r="F107" s="64" t="s">
        <v>171</v>
      </c>
      <c r="G107" s="65" t="s">
        <v>199</v>
      </c>
      <c r="H107" s="66" t="s">
        <v>41</v>
      </c>
      <c r="I107" s="67">
        <v>200</v>
      </c>
      <c r="J107" s="68">
        <v>1.36</v>
      </c>
      <c r="K107" s="68">
        <v>1.43</v>
      </c>
      <c r="L107" s="69"/>
      <c r="M107" s="70" t="str">
        <f>IF(L107="","-",L107*I107)</f>
        <v>-</v>
      </c>
      <c r="N107" s="70" t="str">
        <f>IF(L107="","-",L107)</f>
        <v>-</v>
      </c>
      <c r="O107" s="71">
        <f>IF(M107&gt;=300,J107*L107*I107,K107*L107*I107)</f>
        <v>0</v>
      </c>
      <c r="P107" s="72"/>
      <c r="Q107" s="72"/>
      <c r="R107" s="72"/>
      <c r="S107" s="72"/>
      <c r="T107" s="73"/>
    </row>
    <row r="108" spans="1:20" s="25" customFormat="1">
      <c r="A108" s="62"/>
      <c r="B108" s="63" t="s">
        <v>200</v>
      </c>
      <c r="C108" s="63"/>
      <c r="D108" s="63"/>
      <c r="E108" s="63" t="s">
        <v>170</v>
      </c>
      <c r="F108" s="64" t="s">
        <v>171</v>
      </c>
      <c r="G108" s="65" t="s">
        <v>106</v>
      </c>
      <c r="H108" s="66" t="s">
        <v>41</v>
      </c>
      <c r="I108" s="67">
        <v>200</v>
      </c>
      <c r="J108" s="68">
        <v>1.36</v>
      </c>
      <c r="K108" s="68">
        <v>1.43</v>
      </c>
      <c r="L108" s="69"/>
      <c r="M108" s="70" t="str">
        <f>IF(L108="","-",L108*I108)</f>
        <v>-</v>
      </c>
      <c r="N108" s="70" t="str">
        <f>IF(L108="","-",L108)</f>
        <v>-</v>
      </c>
      <c r="O108" s="71">
        <f>IF(M108&gt;=300,J108*L108*I108,K108*L108*I108)</f>
        <v>0</v>
      </c>
      <c r="P108" s="72"/>
      <c r="Q108" s="72"/>
      <c r="R108" s="72"/>
      <c r="S108" s="72"/>
      <c r="T108" s="73"/>
    </row>
    <row r="109" spans="1:20" s="25" customFormat="1">
      <c r="A109" s="62"/>
      <c r="B109" s="63"/>
      <c r="C109" s="63" t="s">
        <v>201</v>
      </c>
      <c r="D109" s="63"/>
      <c r="E109" s="63" t="s">
        <v>170</v>
      </c>
      <c r="F109" s="64" t="s">
        <v>171</v>
      </c>
      <c r="G109" s="65" t="s">
        <v>108</v>
      </c>
      <c r="H109" s="66" t="s">
        <v>41</v>
      </c>
      <c r="I109" s="67">
        <v>200</v>
      </c>
      <c r="J109" s="68">
        <v>1.36</v>
      </c>
      <c r="K109" s="68">
        <v>1.43</v>
      </c>
      <c r="L109" s="69"/>
      <c r="M109" s="70" t="str">
        <f>IF(L109="","-",L109*I109)</f>
        <v>-</v>
      </c>
      <c r="N109" s="70" t="str">
        <f>IF(L109="","-",L109)</f>
        <v>-</v>
      </c>
      <c r="O109" s="71">
        <f>IF(M109&gt;=300,J109*L109*I109,K109*L109*I109)</f>
        <v>0</v>
      </c>
      <c r="P109" s="72"/>
      <c r="Q109" s="72"/>
      <c r="R109" s="72"/>
      <c r="S109" s="72"/>
      <c r="T109" s="73"/>
    </row>
    <row r="110" spans="1:20" s="25" customFormat="1">
      <c r="A110" s="62"/>
      <c r="B110" s="63"/>
      <c r="C110" s="63" t="s">
        <v>202</v>
      </c>
      <c r="D110" s="63"/>
      <c r="E110" s="63" t="s">
        <v>170</v>
      </c>
      <c r="F110" s="64" t="s">
        <v>171</v>
      </c>
      <c r="G110" s="65" t="s">
        <v>203</v>
      </c>
      <c r="H110" s="66" t="s">
        <v>41</v>
      </c>
      <c r="I110" s="67">
        <v>200</v>
      </c>
      <c r="J110" s="68">
        <v>1.36</v>
      </c>
      <c r="K110" s="68">
        <v>1.43</v>
      </c>
      <c r="L110" s="69"/>
      <c r="M110" s="70" t="str">
        <f>IF(L110="","-",L110*I110)</f>
        <v>-</v>
      </c>
      <c r="N110" s="70" t="str">
        <f>IF(L110="","-",L110)</f>
        <v>-</v>
      </c>
      <c r="O110" s="71">
        <f>IF(M110&gt;=300,J110*L110*I110,K110*L110*I110)</f>
        <v>0</v>
      </c>
      <c r="P110" s="72"/>
      <c r="Q110" s="72"/>
      <c r="R110" s="72"/>
      <c r="S110" s="72"/>
      <c r="T110" s="73"/>
    </row>
    <row r="111" spans="1:20" s="25" customFormat="1">
      <c r="A111" s="62"/>
      <c r="B111" s="63"/>
      <c r="C111" s="63" t="s">
        <v>204</v>
      </c>
      <c r="D111" s="63"/>
      <c r="E111" s="63" t="s">
        <v>170</v>
      </c>
      <c r="F111" s="64" t="s">
        <v>171</v>
      </c>
      <c r="G111" s="65" t="s">
        <v>110</v>
      </c>
      <c r="H111" s="66" t="s">
        <v>41</v>
      </c>
      <c r="I111" s="67">
        <v>200</v>
      </c>
      <c r="J111" s="68">
        <v>1.36</v>
      </c>
      <c r="K111" s="68">
        <v>1.43</v>
      </c>
      <c r="L111" s="69"/>
      <c r="M111" s="70" t="str">
        <f>IF(L111="","-",L111*I111)</f>
        <v>-</v>
      </c>
      <c r="N111" s="70" t="str">
        <f>IF(L111="","-",L111)</f>
        <v>-</v>
      </c>
      <c r="O111" s="71">
        <f>IF(M111&gt;=300,J111*L111*I111,K111*L111*I111)</f>
        <v>0</v>
      </c>
      <c r="P111" s="72"/>
      <c r="Q111" s="72"/>
      <c r="R111" s="72"/>
      <c r="S111" s="72"/>
      <c r="T111" s="73"/>
    </row>
    <row r="112" spans="1:20" s="25" customFormat="1">
      <c r="A112" s="62"/>
      <c r="B112" s="63"/>
      <c r="C112" s="63" t="s">
        <v>205</v>
      </c>
      <c r="D112" s="63"/>
      <c r="E112" s="63" t="s">
        <v>170</v>
      </c>
      <c r="F112" s="64" t="s">
        <v>171</v>
      </c>
      <c r="G112" s="65" t="s">
        <v>206</v>
      </c>
      <c r="H112" s="66" t="s">
        <v>41</v>
      </c>
      <c r="I112" s="67">
        <v>200</v>
      </c>
      <c r="J112" s="68">
        <v>1.36</v>
      </c>
      <c r="K112" s="68">
        <v>1.43</v>
      </c>
      <c r="L112" s="69"/>
      <c r="M112" s="70" t="str">
        <f>IF(L112="","-",L112*I112)</f>
        <v>-</v>
      </c>
      <c r="N112" s="70" t="str">
        <f>IF(L112="","-",L112)</f>
        <v>-</v>
      </c>
      <c r="O112" s="71">
        <f>IF(M112&gt;=300,J112*L112*I112,K112*L112*I112)</f>
        <v>0</v>
      </c>
      <c r="P112" s="72"/>
      <c r="Q112" s="72"/>
      <c r="R112" s="72"/>
      <c r="S112" s="72"/>
      <c r="T112" s="73"/>
    </row>
    <row r="113" spans="1:20" s="25" customFormat="1">
      <c r="A113" s="62"/>
      <c r="B113" s="63"/>
      <c r="C113" s="63" t="s">
        <v>207</v>
      </c>
      <c r="D113" s="63"/>
      <c r="E113" s="63" t="s">
        <v>170</v>
      </c>
      <c r="F113" s="64" t="s">
        <v>171</v>
      </c>
      <c r="G113" s="65" t="s">
        <v>208</v>
      </c>
      <c r="H113" s="66" t="s">
        <v>41</v>
      </c>
      <c r="I113" s="67">
        <v>200</v>
      </c>
      <c r="J113" s="68">
        <v>1.36</v>
      </c>
      <c r="K113" s="68">
        <v>1.43</v>
      </c>
      <c r="L113" s="69"/>
      <c r="M113" s="70" t="str">
        <f>IF(L113="","-",L113*I113)</f>
        <v>-</v>
      </c>
      <c r="N113" s="70" t="str">
        <f>IF(L113="","-",L113)</f>
        <v>-</v>
      </c>
      <c r="O113" s="71">
        <f>IF(M113&gt;=300,J113*L113*I113,K113*L113*I113)</f>
        <v>0</v>
      </c>
      <c r="P113" s="72"/>
      <c r="Q113" s="72"/>
      <c r="R113" s="72"/>
      <c r="S113" s="72"/>
      <c r="T113" s="73"/>
    </row>
    <row r="114" spans="1:20" s="25" customFormat="1">
      <c r="A114" s="62"/>
      <c r="B114" s="63"/>
      <c r="C114" s="63" t="s">
        <v>209</v>
      </c>
      <c r="D114" s="63"/>
      <c r="E114" s="63" t="s">
        <v>170</v>
      </c>
      <c r="F114" s="64" t="s">
        <v>171</v>
      </c>
      <c r="G114" s="65" t="s">
        <v>210</v>
      </c>
      <c r="H114" s="66" t="s">
        <v>41</v>
      </c>
      <c r="I114" s="67">
        <v>200</v>
      </c>
      <c r="J114" s="68">
        <v>1.36</v>
      </c>
      <c r="K114" s="68">
        <v>1.43</v>
      </c>
      <c r="L114" s="69"/>
      <c r="M114" s="70" t="str">
        <f>IF(L114="","-",L114*I114)</f>
        <v>-</v>
      </c>
      <c r="N114" s="70" t="str">
        <f>IF(L114="","-",L114)</f>
        <v>-</v>
      </c>
      <c r="O114" s="71">
        <f>IF(M114&gt;=300,J114*L114*I114,K114*L114*I114)</f>
        <v>0</v>
      </c>
      <c r="P114" s="72"/>
      <c r="Q114" s="72"/>
      <c r="R114" s="72"/>
      <c r="S114" s="72"/>
      <c r="T114" s="73"/>
    </row>
    <row r="115" spans="1:20" s="25" customFormat="1">
      <c r="A115" s="62"/>
      <c r="B115" s="63"/>
      <c r="C115" s="63" t="s">
        <v>211</v>
      </c>
      <c r="D115" s="63"/>
      <c r="E115" s="63" t="s">
        <v>170</v>
      </c>
      <c r="F115" s="64" t="s">
        <v>171</v>
      </c>
      <c r="G115" s="65" t="s">
        <v>114</v>
      </c>
      <c r="H115" s="66" t="s">
        <v>41</v>
      </c>
      <c r="I115" s="67">
        <v>200</v>
      </c>
      <c r="J115" s="68">
        <v>1.36</v>
      </c>
      <c r="K115" s="68">
        <v>1.43</v>
      </c>
      <c r="L115" s="69"/>
      <c r="M115" s="70" t="str">
        <f>IF(L115="","-",L115*I115)</f>
        <v>-</v>
      </c>
      <c r="N115" s="70" t="str">
        <f>IF(L115="","-",L115)</f>
        <v>-</v>
      </c>
      <c r="O115" s="71">
        <f>IF(M115&gt;=300,J115*L115*I115,K115*L115*I115)</f>
        <v>0</v>
      </c>
      <c r="P115" s="72"/>
      <c r="Q115" s="72"/>
      <c r="R115" s="72"/>
      <c r="S115" s="72"/>
      <c r="T115" s="73"/>
    </row>
    <row r="116" spans="1:20" s="25" customFormat="1">
      <c r="A116" s="62"/>
      <c r="B116" s="63"/>
      <c r="C116" s="63" t="s">
        <v>212</v>
      </c>
      <c r="D116" s="63"/>
      <c r="E116" s="63" t="s">
        <v>170</v>
      </c>
      <c r="F116" s="64" t="s">
        <v>171</v>
      </c>
      <c r="G116" s="65" t="s">
        <v>213</v>
      </c>
      <c r="H116" s="66" t="s">
        <v>41</v>
      </c>
      <c r="I116" s="67">
        <v>200</v>
      </c>
      <c r="J116" s="68">
        <v>1.36</v>
      </c>
      <c r="K116" s="68">
        <v>1.43</v>
      </c>
      <c r="L116" s="69"/>
      <c r="M116" s="70" t="str">
        <f>IF(L116="","-",L116*I116)</f>
        <v>-</v>
      </c>
      <c r="N116" s="70" t="str">
        <f>IF(L116="","-",L116)</f>
        <v>-</v>
      </c>
      <c r="O116" s="71">
        <f>IF(M116&gt;=300,J116*L116*I116,K116*L116*I116)</f>
        <v>0</v>
      </c>
      <c r="P116" s="72"/>
      <c r="Q116" s="72"/>
      <c r="R116" s="72"/>
      <c r="S116" s="72"/>
      <c r="T116" s="73"/>
    </row>
    <row r="117" spans="1:20" s="25" customFormat="1">
      <c r="A117" s="62"/>
      <c r="B117" s="63"/>
      <c r="C117" s="63" t="s">
        <v>214</v>
      </c>
      <c r="D117" s="63"/>
      <c r="E117" s="63" t="s">
        <v>170</v>
      </c>
      <c r="F117" s="64" t="s">
        <v>171</v>
      </c>
      <c r="G117" s="65" t="s">
        <v>116</v>
      </c>
      <c r="H117" s="66" t="s">
        <v>41</v>
      </c>
      <c r="I117" s="67">
        <v>200</v>
      </c>
      <c r="J117" s="68">
        <v>1.36</v>
      </c>
      <c r="K117" s="68">
        <v>1.43</v>
      </c>
      <c r="L117" s="69"/>
      <c r="M117" s="70" t="str">
        <f>IF(L117="","-",L117*I117)</f>
        <v>-</v>
      </c>
      <c r="N117" s="70" t="str">
        <f>IF(L117="","-",L117)</f>
        <v>-</v>
      </c>
      <c r="O117" s="71">
        <f>IF(M117&gt;=300,J117*L117*I117,K117*L117*I117)</f>
        <v>0</v>
      </c>
      <c r="P117" s="72"/>
      <c r="Q117" s="72"/>
      <c r="R117" s="72"/>
      <c r="S117" s="72"/>
      <c r="T117" s="73"/>
    </row>
    <row r="118" spans="1:20" s="25" customFormat="1">
      <c r="A118" s="62"/>
      <c r="B118" s="63"/>
      <c r="C118" s="63" t="s">
        <v>215</v>
      </c>
      <c r="D118" s="63"/>
      <c r="E118" s="63" t="s">
        <v>170</v>
      </c>
      <c r="F118" s="64" t="s">
        <v>171</v>
      </c>
      <c r="G118" s="65" t="s">
        <v>216</v>
      </c>
      <c r="H118" s="66" t="s">
        <v>41</v>
      </c>
      <c r="I118" s="67">
        <v>200</v>
      </c>
      <c r="J118" s="68">
        <v>1.36</v>
      </c>
      <c r="K118" s="68">
        <v>1.43</v>
      </c>
      <c r="L118" s="69"/>
      <c r="M118" s="70" t="str">
        <f>IF(L118="","-",L118*I118)</f>
        <v>-</v>
      </c>
      <c r="N118" s="70" t="str">
        <f>IF(L118="","-",L118)</f>
        <v>-</v>
      </c>
      <c r="O118" s="71">
        <f>IF(M118&gt;=300,J118*L118*I118,K118*L118*I118)</f>
        <v>0</v>
      </c>
      <c r="P118" s="72"/>
      <c r="Q118" s="72"/>
      <c r="R118" s="72"/>
      <c r="S118" s="72"/>
      <c r="T118" s="73"/>
    </row>
    <row r="119" spans="1:20" s="25" customFormat="1">
      <c r="A119" s="62"/>
      <c r="B119" s="63"/>
      <c r="C119" s="63" t="s">
        <v>217</v>
      </c>
      <c r="D119" s="63"/>
      <c r="E119" s="63" t="s">
        <v>170</v>
      </c>
      <c r="F119" s="64" t="s">
        <v>171</v>
      </c>
      <c r="G119" s="65" t="s">
        <v>218</v>
      </c>
      <c r="H119" s="66" t="s">
        <v>41</v>
      </c>
      <c r="I119" s="67">
        <v>200</v>
      </c>
      <c r="J119" s="68">
        <v>1.36</v>
      </c>
      <c r="K119" s="68">
        <v>1.43</v>
      </c>
      <c r="L119" s="69"/>
      <c r="M119" s="70" t="str">
        <f>IF(L119="","-",L119*I119)</f>
        <v>-</v>
      </c>
      <c r="N119" s="70" t="str">
        <f>IF(L119="","-",L119)</f>
        <v>-</v>
      </c>
      <c r="O119" s="71">
        <f>IF(M119&gt;=300,J119*L119*I119,K119*L119*I119)</f>
        <v>0</v>
      </c>
      <c r="P119" s="72"/>
      <c r="Q119" s="72"/>
      <c r="R119" s="72"/>
      <c r="S119" s="72"/>
      <c r="T119" s="73"/>
    </row>
    <row r="120" spans="1:20" s="25" customFormat="1">
      <c r="A120" s="62"/>
      <c r="B120" s="63"/>
      <c r="C120" s="63" t="s">
        <v>219</v>
      </c>
      <c r="D120" s="63"/>
      <c r="E120" s="63" t="s">
        <v>170</v>
      </c>
      <c r="F120" s="64" t="s">
        <v>171</v>
      </c>
      <c r="G120" s="65" t="s">
        <v>220</v>
      </c>
      <c r="H120" s="66" t="s">
        <v>41</v>
      </c>
      <c r="I120" s="67">
        <v>200</v>
      </c>
      <c r="J120" s="68">
        <v>1.36</v>
      </c>
      <c r="K120" s="68">
        <v>1.43</v>
      </c>
      <c r="L120" s="69"/>
      <c r="M120" s="70" t="str">
        <f>IF(L120="","-",L120*I120)</f>
        <v>-</v>
      </c>
      <c r="N120" s="70" t="str">
        <f>IF(L120="","-",L120)</f>
        <v>-</v>
      </c>
      <c r="O120" s="71">
        <f>IF(M120&gt;=300,J120*L120*I120,K120*L120*I120)</f>
        <v>0</v>
      </c>
      <c r="P120" s="72"/>
      <c r="Q120" s="72"/>
      <c r="R120" s="72"/>
      <c r="S120" s="72"/>
      <c r="T120" s="73"/>
    </row>
    <row r="121" spans="1:20" s="25" customFormat="1">
      <c r="A121" s="62"/>
      <c r="B121" s="63"/>
      <c r="C121" s="63" t="s">
        <v>221</v>
      </c>
      <c r="D121" s="63"/>
      <c r="E121" s="63" t="s">
        <v>170</v>
      </c>
      <c r="F121" s="64" t="s">
        <v>171</v>
      </c>
      <c r="G121" s="65" t="s">
        <v>222</v>
      </c>
      <c r="H121" s="66" t="s">
        <v>41</v>
      </c>
      <c r="I121" s="67">
        <v>200</v>
      </c>
      <c r="J121" s="68">
        <v>1.36</v>
      </c>
      <c r="K121" s="68">
        <v>1.43</v>
      </c>
      <c r="L121" s="69"/>
      <c r="M121" s="70" t="str">
        <f>IF(L121="","-",L121*I121)</f>
        <v>-</v>
      </c>
      <c r="N121" s="70" t="str">
        <f>IF(L121="","-",L121)</f>
        <v>-</v>
      </c>
      <c r="O121" s="71">
        <f>IF(M121&gt;=300,J121*L121*I121,K121*L121*I121)</f>
        <v>0</v>
      </c>
      <c r="P121" s="72"/>
      <c r="Q121" s="72"/>
      <c r="R121" s="72"/>
      <c r="S121" s="72"/>
      <c r="T121" s="73"/>
    </row>
    <row r="122" spans="1:20" s="25" customFormat="1">
      <c r="A122" s="62"/>
      <c r="B122" s="63"/>
      <c r="C122" s="63" t="s">
        <v>223</v>
      </c>
      <c r="D122" s="63"/>
      <c r="E122" s="63" t="s">
        <v>170</v>
      </c>
      <c r="F122" s="64" t="s">
        <v>171</v>
      </c>
      <c r="G122" s="65" t="s">
        <v>120</v>
      </c>
      <c r="H122" s="66" t="s">
        <v>41</v>
      </c>
      <c r="I122" s="67">
        <v>200</v>
      </c>
      <c r="J122" s="68">
        <v>1.36</v>
      </c>
      <c r="K122" s="68">
        <v>1.43</v>
      </c>
      <c r="L122" s="69"/>
      <c r="M122" s="70" t="str">
        <f>IF(L122="","-",L122*I122)</f>
        <v>-</v>
      </c>
      <c r="N122" s="70" t="str">
        <f>IF(L122="","-",L122)</f>
        <v>-</v>
      </c>
      <c r="O122" s="71">
        <f>IF(M122&gt;=300,J122*L122*I122,K122*L122*I122)</f>
        <v>0</v>
      </c>
      <c r="P122" s="72"/>
      <c r="Q122" s="72"/>
      <c r="R122" s="72"/>
      <c r="S122" s="72"/>
      <c r="T122" s="73"/>
    </row>
    <row r="123" spans="1:20" s="25" customFormat="1">
      <c r="A123" s="62"/>
      <c r="B123" s="63"/>
      <c r="C123" s="63" t="s">
        <v>224</v>
      </c>
      <c r="D123" s="63"/>
      <c r="E123" s="63" t="s">
        <v>170</v>
      </c>
      <c r="F123" s="64" t="s">
        <v>171</v>
      </c>
      <c r="G123" s="65" t="s">
        <v>225</v>
      </c>
      <c r="H123" s="66" t="s">
        <v>41</v>
      </c>
      <c r="I123" s="67">
        <v>200</v>
      </c>
      <c r="J123" s="68">
        <v>1.36</v>
      </c>
      <c r="K123" s="68">
        <v>1.43</v>
      </c>
      <c r="L123" s="69"/>
      <c r="M123" s="70" t="str">
        <f>IF(L123="","-",L123*I123)</f>
        <v>-</v>
      </c>
      <c r="N123" s="70" t="str">
        <f>IF(L123="","-",L123)</f>
        <v>-</v>
      </c>
      <c r="O123" s="71">
        <f>IF(M123&gt;=300,J123*L123*I123,K123*L123*I123)</f>
        <v>0</v>
      </c>
      <c r="P123" s="72"/>
      <c r="Q123" s="72"/>
      <c r="R123" s="72"/>
      <c r="S123" s="72"/>
      <c r="T123" s="73"/>
    </row>
    <row r="124" spans="1:20" s="25" customFormat="1">
      <c r="A124" s="62"/>
      <c r="B124" s="63"/>
      <c r="C124" s="63" t="s">
        <v>226</v>
      </c>
      <c r="D124" s="63"/>
      <c r="E124" s="63" t="s">
        <v>170</v>
      </c>
      <c r="F124" s="64" t="s">
        <v>171</v>
      </c>
      <c r="G124" s="65" t="s">
        <v>122</v>
      </c>
      <c r="H124" s="66" t="s">
        <v>41</v>
      </c>
      <c r="I124" s="67">
        <v>200</v>
      </c>
      <c r="J124" s="68">
        <v>1.36</v>
      </c>
      <c r="K124" s="68">
        <v>1.43</v>
      </c>
      <c r="L124" s="69"/>
      <c r="M124" s="70" t="str">
        <f>IF(L124="","-",L124*I124)</f>
        <v>-</v>
      </c>
      <c r="N124" s="70" t="str">
        <f>IF(L124="","-",L124)</f>
        <v>-</v>
      </c>
      <c r="O124" s="71">
        <f>IF(M124&gt;=300,J124*L124*I124,K124*L124*I124)</f>
        <v>0</v>
      </c>
      <c r="P124" s="72"/>
      <c r="Q124" s="72"/>
      <c r="R124" s="72"/>
      <c r="S124" s="72"/>
      <c r="T124" s="73"/>
    </row>
    <row r="125" spans="1:20" s="25" customFormat="1">
      <c r="A125" s="62"/>
      <c r="B125" s="63"/>
      <c r="C125" s="63" t="s">
        <v>227</v>
      </c>
      <c r="D125" s="63"/>
      <c r="E125" s="63" t="s">
        <v>170</v>
      </c>
      <c r="F125" s="64" t="s">
        <v>171</v>
      </c>
      <c r="G125" s="65" t="s">
        <v>228</v>
      </c>
      <c r="H125" s="66" t="s">
        <v>41</v>
      </c>
      <c r="I125" s="67">
        <v>200</v>
      </c>
      <c r="J125" s="68">
        <v>1.36</v>
      </c>
      <c r="K125" s="68">
        <v>1.43</v>
      </c>
      <c r="L125" s="69"/>
      <c r="M125" s="70" t="str">
        <f>IF(L125="","-",L125*I125)</f>
        <v>-</v>
      </c>
      <c r="N125" s="70" t="str">
        <f>IF(L125="","-",L125)</f>
        <v>-</v>
      </c>
      <c r="O125" s="71">
        <f>IF(M125&gt;=300,J125*L125*I125,K125*L125*I125)</f>
        <v>0</v>
      </c>
      <c r="P125" s="72"/>
      <c r="Q125" s="72"/>
      <c r="R125" s="72"/>
      <c r="S125" s="72"/>
      <c r="T125" s="73"/>
    </row>
    <row r="126" spans="1:20" s="25" customFormat="1">
      <c r="A126" s="62"/>
      <c r="B126" s="63"/>
      <c r="C126" s="63" t="s">
        <v>229</v>
      </c>
      <c r="D126" s="63"/>
      <c r="E126" s="63" t="s">
        <v>170</v>
      </c>
      <c r="F126" s="64" t="s">
        <v>171</v>
      </c>
      <c r="G126" s="65" t="s">
        <v>124</v>
      </c>
      <c r="H126" s="66" t="s">
        <v>41</v>
      </c>
      <c r="I126" s="67">
        <v>200</v>
      </c>
      <c r="J126" s="68">
        <v>1.36</v>
      </c>
      <c r="K126" s="68">
        <v>1.43</v>
      </c>
      <c r="L126" s="69"/>
      <c r="M126" s="70" t="str">
        <f>IF(L126="","-",L126*I126)</f>
        <v>-</v>
      </c>
      <c r="N126" s="70" t="str">
        <f>IF(L126="","-",L126)</f>
        <v>-</v>
      </c>
      <c r="O126" s="71">
        <f>IF(M126&gt;=300,J126*L126*I126,K126*L126*I126)</f>
        <v>0</v>
      </c>
      <c r="P126" s="72"/>
      <c r="Q126" s="72"/>
      <c r="R126" s="72"/>
      <c r="S126" s="72"/>
      <c r="T126" s="73"/>
    </row>
    <row r="127" spans="1:20" s="25" customFormat="1">
      <c r="A127" s="62"/>
      <c r="B127" s="63"/>
      <c r="C127" s="63" t="s">
        <v>230</v>
      </c>
      <c r="D127" s="63"/>
      <c r="E127" s="63" t="s">
        <v>170</v>
      </c>
      <c r="F127" s="64" t="s">
        <v>171</v>
      </c>
      <c r="G127" s="65" t="s">
        <v>126</v>
      </c>
      <c r="H127" s="66" t="s">
        <v>41</v>
      </c>
      <c r="I127" s="67">
        <v>200</v>
      </c>
      <c r="J127" s="68">
        <v>1.36</v>
      </c>
      <c r="K127" s="68">
        <v>1.43</v>
      </c>
      <c r="L127" s="69"/>
      <c r="M127" s="70" t="str">
        <f>IF(L127="","-",L127*I127)</f>
        <v>-</v>
      </c>
      <c r="N127" s="70" t="str">
        <f>IF(L127="","-",L127)</f>
        <v>-</v>
      </c>
      <c r="O127" s="71">
        <f>IF(M127&gt;=300,J127*L127*I127,K127*L127*I127)</f>
        <v>0</v>
      </c>
      <c r="P127" s="72"/>
      <c r="Q127" s="72"/>
      <c r="R127" s="72"/>
      <c r="S127" s="72"/>
      <c r="T127" s="73"/>
    </row>
    <row r="128" spans="1:20" s="25" customFormat="1">
      <c r="A128" s="62"/>
      <c r="B128" s="63"/>
      <c r="C128" s="63" t="s">
        <v>231</v>
      </c>
      <c r="D128" s="63"/>
      <c r="E128" s="63" t="s">
        <v>170</v>
      </c>
      <c r="F128" s="64" t="s">
        <v>171</v>
      </c>
      <c r="G128" s="65" t="s">
        <v>232</v>
      </c>
      <c r="H128" s="66" t="s">
        <v>41</v>
      </c>
      <c r="I128" s="67">
        <v>200</v>
      </c>
      <c r="J128" s="68">
        <v>1.36</v>
      </c>
      <c r="K128" s="68">
        <v>1.43</v>
      </c>
      <c r="L128" s="69"/>
      <c r="M128" s="70" t="str">
        <f>IF(L128="","-",L128*I128)</f>
        <v>-</v>
      </c>
      <c r="N128" s="70" t="str">
        <f>IF(L128="","-",L128)</f>
        <v>-</v>
      </c>
      <c r="O128" s="71">
        <f>IF(M128&gt;=300,J128*L128*I128,K128*L128*I128)</f>
        <v>0</v>
      </c>
      <c r="P128" s="72"/>
      <c r="Q128" s="72"/>
      <c r="R128" s="72"/>
      <c r="S128" s="72"/>
      <c r="T128" s="73"/>
    </row>
    <row r="129" spans="1:20" s="25" customFormat="1">
      <c r="A129" s="62"/>
      <c r="B129" s="63"/>
      <c r="C129" s="63" t="s">
        <v>233</v>
      </c>
      <c r="D129" s="63"/>
      <c r="E129" s="63" t="s">
        <v>170</v>
      </c>
      <c r="F129" s="64" t="s">
        <v>171</v>
      </c>
      <c r="G129" s="65" t="s">
        <v>128</v>
      </c>
      <c r="H129" s="66" t="s">
        <v>41</v>
      </c>
      <c r="I129" s="67">
        <v>200</v>
      </c>
      <c r="J129" s="68">
        <v>1.36</v>
      </c>
      <c r="K129" s="68">
        <v>1.43</v>
      </c>
      <c r="L129" s="69"/>
      <c r="M129" s="70" t="str">
        <f>IF(L129="","-",L129*I129)</f>
        <v>-</v>
      </c>
      <c r="N129" s="70" t="str">
        <f>IF(L129="","-",L129)</f>
        <v>-</v>
      </c>
      <c r="O129" s="71">
        <f>IF(M129&gt;=300,J129*L129*I129,K129*L129*I129)</f>
        <v>0</v>
      </c>
      <c r="P129" s="72"/>
      <c r="Q129" s="72"/>
      <c r="R129" s="72"/>
      <c r="S129" s="72"/>
      <c r="T129" s="73"/>
    </row>
    <row r="130" spans="1:20" s="25" customFormat="1">
      <c r="A130" s="62"/>
      <c r="B130" s="63"/>
      <c r="C130" s="63" t="s">
        <v>234</v>
      </c>
      <c r="D130" s="63"/>
      <c r="E130" s="63" t="s">
        <v>170</v>
      </c>
      <c r="F130" s="64" t="s">
        <v>171</v>
      </c>
      <c r="G130" s="65" t="s">
        <v>235</v>
      </c>
      <c r="H130" s="66" t="s">
        <v>41</v>
      </c>
      <c r="I130" s="67">
        <v>200</v>
      </c>
      <c r="J130" s="68">
        <v>1.36</v>
      </c>
      <c r="K130" s="68">
        <v>1.43</v>
      </c>
      <c r="L130" s="69"/>
      <c r="M130" s="70" t="str">
        <f>IF(L130="","-",L130*I130)</f>
        <v>-</v>
      </c>
      <c r="N130" s="70" t="str">
        <f>IF(L130="","-",L130)</f>
        <v>-</v>
      </c>
      <c r="O130" s="71">
        <f>IF(M130&gt;=300,J130*L130*I130,K130*L130*I130)</f>
        <v>0</v>
      </c>
      <c r="P130" s="72"/>
      <c r="Q130" s="72"/>
      <c r="R130" s="72"/>
      <c r="S130" s="72"/>
      <c r="T130" s="73"/>
    </row>
    <row r="131" spans="1:20" s="25" customFormat="1">
      <c r="A131" s="62"/>
      <c r="B131" s="63"/>
      <c r="C131" s="63" t="s">
        <v>236</v>
      </c>
      <c r="D131" s="63"/>
      <c r="E131" s="63" t="s">
        <v>170</v>
      </c>
      <c r="F131" s="64" t="s">
        <v>171</v>
      </c>
      <c r="G131" s="65" t="s">
        <v>237</v>
      </c>
      <c r="H131" s="66" t="s">
        <v>41</v>
      </c>
      <c r="I131" s="67">
        <v>200</v>
      </c>
      <c r="J131" s="68">
        <v>1.36</v>
      </c>
      <c r="K131" s="68">
        <v>1.43</v>
      </c>
      <c r="L131" s="69"/>
      <c r="M131" s="70" t="str">
        <f>IF(L131="","-",L131*I131)</f>
        <v>-</v>
      </c>
      <c r="N131" s="70" t="str">
        <f>IF(L131="","-",L131)</f>
        <v>-</v>
      </c>
      <c r="O131" s="71">
        <f>IF(M131&gt;=300,J131*L131*I131,K131*L131*I131)</f>
        <v>0</v>
      </c>
      <c r="P131" s="72"/>
      <c r="Q131" s="72"/>
      <c r="R131" s="72"/>
      <c r="S131" s="72"/>
      <c r="T131" s="73"/>
    </row>
    <row r="132" spans="1:20" s="25" customFormat="1">
      <c r="A132" s="62"/>
      <c r="B132" s="63"/>
      <c r="C132" s="63" t="s">
        <v>238</v>
      </c>
      <c r="D132" s="63"/>
      <c r="E132" s="63" t="s">
        <v>170</v>
      </c>
      <c r="F132" s="64" t="s">
        <v>171</v>
      </c>
      <c r="G132" s="65" t="s">
        <v>130</v>
      </c>
      <c r="H132" s="66" t="s">
        <v>41</v>
      </c>
      <c r="I132" s="67">
        <v>200</v>
      </c>
      <c r="J132" s="68">
        <v>1.36</v>
      </c>
      <c r="K132" s="68">
        <v>1.43</v>
      </c>
      <c r="L132" s="69"/>
      <c r="M132" s="70" t="str">
        <f>IF(L132="","-",L132*I132)</f>
        <v>-</v>
      </c>
      <c r="N132" s="70" t="str">
        <f>IF(L132="","-",L132)</f>
        <v>-</v>
      </c>
      <c r="O132" s="71">
        <f>IF(M132&gt;=300,J132*L132*I132,K132*L132*I132)</f>
        <v>0</v>
      </c>
      <c r="P132" s="72"/>
      <c r="Q132" s="72"/>
      <c r="R132" s="72"/>
      <c r="S132" s="72"/>
      <c r="T132" s="73"/>
    </row>
    <row r="133" spans="1:20" s="25" customFormat="1">
      <c r="A133" s="62"/>
      <c r="B133" s="63"/>
      <c r="C133" s="63" t="s">
        <v>239</v>
      </c>
      <c r="D133" s="63"/>
      <c r="E133" s="63" t="s">
        <v>170</v>
      </c>
      <c r="F133" s="64" t="s">
        <v>171</v>
      </c>
      <c r="G133" s="65" t="s">
        <v>240</v>
      </c>
      <c r="H133" s="66" t="s">
        <v>41</v>
      </c>
      <c r="I133" s="67">
        <v>200</v>
      </c>
      <c r="J133" s="68">
        <v>1.36</v>
      </c>
      <c r="K133" s="68">
        <v>1.43</v>
      </c>
      <c r="L133" s="69"/>
      <c r="M133" s="70" t="str">
        <f>IF(L133="","-",L133*I133)</f>
        <v>-</v>
      </c>
      <c r="N133" s="70" t="str">
        <f>IF(L133="","-",L133)</f>
        <v>-</v>
      </c>
      <c r="O133" s="71">
        <f>IF(M133&gt;=300,J133*L133*I133,K133*L133*I133)</f>
        <v>0</v>
      </c>
      <c r="P133" s="72"/>
      <c r="Q133" s="72"/>
      <c r="R133" s="72"/>
      <c r="S133" s="72"/>
      <c r="T133" s="73"/>
    </row>
    <row r="134" spans="1:20" s="25" customFormat="1">
      <c r="A134" s="62"/>
      <c r="B134" s="63" t="s">
        <v>241</v>
      </c>
      <c r="C134" s="63"/>
      <c r="D134" s="63"/>
      <c r="E134" s="63" t="s">
        <v>170</v>
      </c>
      <c r="F134" s="64" t="s">
        <v>171</v>
      </c>
      <c r="G134" s="65" t="s">
        <v>132</v>
      </c>
      <c r="H134" s="66" t="s">
        <v>41</v>
      </c>
      <c r="I134" s="67">
        <v>200</v>
      </c>
      <c r="J134" s="68">
        <v>1.36</v>
      </c>
      <c r="K134" s="68">
        <v>1.43</v>
      </c>
      <c r="L134" s="69"/>
      <c r="M134" s="70" t="str">
        <f>IF(L134="","-",L134*I134)</f>
        <v>-</v>
      </c>
      <c r="N134" s="70" t="str">
        <f>IF(L134="","-",L134)</f>
        <v>-</v>
      </c>
      <c r="O134" s="71">
        <f>IF(M134&gt;=300,J134*L134*I134,K134*L134*I134)</f>
        <v>0</v>
      </c>
      <c r="P134" s="72"/>
      <c r="Q134" s="72"/>
      <c r="R134" s="72"/>
      <c r="S134" s="72"/>
      <c r="T134" s="73"/>
    </row>
    <row r="135" spans="1:20" s="25" customFormat="1">
      <c r="A135" s="62"/>
      <c r="B135" s="63"/>
      <c r="C135" s="63" t="s">
        <v>242</v>
      </c>
      <c r="D135" s="63"/>
      <c r="E135" s="63" t="s">
        <v>170</v>
      </c>
      <c r="F135" s="64" t="s">
        <v>171</v>
      </c>
      <c r="G135" s="65" t="s">
        <v>243</v>
      </c>
      <c r="H135" s="66" t="s">
        <v>41</v>
      </c>
      <c r="I135" s="67">
        <v>200</v>
      </c>
      <c r="J135" s="68">
        <v>1.36</v>
      </c>
      <c r="K135" s="68">
        <v>1.43</v>
      </c>
      <c r="L135" s="69"/>
      <c r="M135" s="70" t="str">
        <f>IF(L135="","-",L135*I135)</f>
        <v>-</v>
      </c>
      <c r="N135" s="70" t="str">
        <f>IF(L135="","-",L135)</f>
        <v>-</v>
      </c>
      <c r="O135" s="71">
        <f>IF(M135&gt;=300,J135*L135*I135,K135*L135*I135)</f>
        <v>0</v>
      </c>
      <c r="P135" s="72"/>
      <c r="Q135" s="72"/>
      <c r="R135" s="72"/>
      <c r="S135" s="72"/>
      <c r="T135" s="73"/>
    </row>
    <row r="136" spans="1:20" s="25" customFormat="1">
      <c r="A136" s="62"/>
      <c r="B136" s="63"/>
      <c r="C136" s="63" t="s">
        <v>244</v>
      </c>
      <c r="D136" s="63"/>
      <c r="E136" s="63" t="s">
        <v>170</v>
      </c>
      <c r="F136" s="64" t="s">
        <v>171</v>
      </c>
      <c r="G136" s="65" t="s">
        <v>245</v>
      </c>
      <c r="H136" s="66" t="s">
        <v>41</v>
      </c>
      <c r="I136" s="67">
        <v>200</v>
      </c>
      <c r="J136" s="68">
        <v>1.36</v>
      </c>
      <c r="K136" s="68">
        <v>1.43</v>
      </c>
      <c r="L136" s="69"/>
      <c r="M136" s="70" t="str">
        <f>IF(L136="","-",L136*I136)</f>
        <v>-</v>
      </c>
      <c r="N136" s="70" t="str">
        <f>IF(L136="","-",L136)</f>
        <v>-</v>
      </c>
      <c r="O136" s="71">
        <f>IF(M136&gt;=300,J136*L136*I136,K136*L136*I136)</f>
        <v>0</v>
      </c>
      <c r="P136" s="72"/>
      <c r="Q136" s="72"/>
      <c r="R136" s="72"/>
      <c r="S136" s="72"/>
      <c r="T136" s="73"/>
    </row>
    <row r="137" spans="1:20" s="25" customFormat="1">
      <c r="A137" s="62"/>
      <c r="B137" s="63"/>
      <c r="C137" s="63" t="s">
        <v>246</v>
      </c>
      <c r="D137" s="63"/>
      <c r="E137" s="63" t="s">
        <v>170</v>
      </c>
      <c r="F137" s="64" t="s">
        <v>171</v>
      </c>
      <c r="G137" s="65" t="s">
        <v>134</v>
      </c>
      <c r="H137" s="66" t="s">
        <v>41</v>
      </c>
      <c r="I137" s="67">
        <v>200</v>
      </c>
      <c r="J137" s="68">
        <v>1.36</v>
      </c>
      <c r="K137" s="68">
        <v>1.43</v>
      </c>
      <c r="L137" s="69"/>
      <c r="M137" s="70" t="str">
        <f>IF(L137="","-",L137*I137)</f>
        <v>-</v>
      </c>
      <c r="N137" s="70" t="str">
        <f>IF(L137="","-",L137)</f>
        <v>-</v>
      </c>
      <c r="O137" s="71">
        <f>IF(M137&gt;=300,J137*L137*I137,K137*L137*I137)</f>
        <v>0</v>
      </c>
      <c r="P137" s="72"/>
      <c r="Q137" s="72"/>
      <c r="R137" s="72"/>
      <c r="S137" s="72"/>
      <c r="T137" s="73"/>
    </row>
    <row r="138" spans="1:20" s="25" customFormat="1">
      <c r="A138" s="62"/>
      <c r="B138" s="63"/>
      <c r="C138" s="63" t="s">
        <v>247</v>
      </c>
      <c r="D138" s="63"/>
      <c r="E138" s="63" t="s">
        <v>170</v>
      </c>
      <c r="F138" s="64" t="s">
        <v>171</v>
      </c>
      <c r="G138" s="65" t="s">
        <v>248</v>
      </c>
      <c r="H138" s="66" t="s">
        <v>41</v>
      </c>
      <c r="I138" s="67">
        <v>200</v>
      </c>
      <c r="J138" s="68">
        <v>1.36</v>
      </c>
      <c r="K138" s="68">
        <v>1.43</v>
      </c>
      <c r="L138" s="69"/>
      <c r="M138" s="70" t="str">
        <f>IF(L138="","-",L138*I138)</f>
        <v>-</v>
      </c>
      <c r="N138" s="70" t="str">
        <f>IF(L138="","-",L138)</f>
        <v>-</v>
      </c>
      <c r="O138" s="71">
        <f>IF(M138&gt;=300,J138*L138*I138,K138*L138*I138)</f>
        <v>0</v>
      </c>
      <c r="P138" s="72"/>
      <c r="Q138" s="72"/>
      <c r="R138" s="72"/>
      <c r="S138" s="72"/>
      <c r="T138" s="73"/>
    </row>
    <row r="139" spans="1:20" s="25" customFormat="1">
      <c r="A139" s="62"/>
      <c r="B139" s="63"/>
      <c r="C139" s="63" t="s">
        <v>249</v>
      </c>
      <c r="D139" s="63"/>
      <c r="E139" s="63" t="s">
        <v>170</v>
      </c>
      <c r="F139" s="64" t="s">
        <v>171</v>
      </c>
      <c r="G139" s="65" t="s">
        <v>250</v>
      </c>
      <c r="H139" s="66" t="s">
        <v>41</v>
      </c>
      <c r="I139" s="67">
        <v>200</v>
      </c>
      <c r="J139" s="68">
        <v>1.36</v>
      </c>
      <c r="K139" s="68">
        <v>1.43</v>
      </c>
      <c r="L139" s="69"/>
      <c r="M139" s="70" t="str">
        <f>IF(L139="","-",L139*I139)</f>
        <v>-</v>
      </c>
      <c r="N139" s="70" t="str">
        <f>IF(L139="","-",L139)</f>
        <v>-</v>
      </c>
      <c r="O139" s="71">
        <f>IF(M139&gt;=300,J139*L139*I139,K139*L139*I139)</f>
        <v>0</v>
      </c>
      <c r="P139" s="72"/>
      <c r="Q139" s="72"/>
      <c r="R139" s="72"/>
      <c r="S139" s="72"/>
      <c r="T139" s="73"/>
    </row>
    <row r="140" spans="1:20" s="25" customFormat="1">
      <c r="A140" s="62"/>
      <c r="B140" s="63"/>
      <c r="C140" s="63" t="s">
        <v>251</v>
      </c>
      <c r="D140" s="63"/>
      <c r="E140" s="63" t="s">
        <v>252</v>
      </c>
      <c r="F140" s="64" t="s">
        <v>253</v>
      </c>
      <c r="G140" s="65"/>
      <c r="H140" s="66" t="s">
        <v>41</v>
      </c>
      <c r="I140" s="67">
        <v>200</v>
      </c>
      <c r="J140" s="68">
        <v>1.82</v>
      </c>
      <c r="K140" s="68">
        <v>1.91</v>
      </c>
      <c r="L140" s="69"/>
      <c r="M140" s="70" t="str">
        <f>IF(L140="","-",L140*I140)</f>
        <v>-</v>
      </c>
      <c r="N140" s="70" t="str">
        <f>IF(L140="","-",L140)</f>
        <v>-</v>
      </c>
      <c r="O140" s="71">
        <f>IF(M140&gt;=300,J140*L140*I140,K140*L140*I140)</f>
        <v>0</v>
      </c>
      <c r="P140" s="72"/>
      <c r="Q140" s="72"/>
      <c r="R140" s="72"/>
      <c r="S140" s="72"/>
      <c r="T140" s="73"/>
    </row>
    <row r="141" spans="1:20" s="25" customFormat="1">
      <c r="A141" s="62"/>
      <c r="B141" s="63"/>
      <c r="C141" s="63" t="s">
        <v>254</v>
      </c>
      <c r="D141" s="63"/>
      <c r="E141" s="63" t="s">
        <v>255</v>
      </c>
      <c r="F141" s="64" t="s">
        <v>256</v>
      </c>
      <c r="G141" s="65"/>
      <c r="H141" s="66" t="s">
        <v>41</v>
      </c>
      <c r="I141" s="67">
        <v>200</v>
      </c>
      <c r="J141" s="68">
        <v>1.82</v>
      </c>
      <c r="K141" s="68">
        <v>1.91</v>
      </c>
      <c r="L141" s="69"/>
      <c r="M141" s="70" t="str">
        <f>IF(L141="","-",L141*I141)</f>
        <v>-</v>
      </c>
      <c r="N141" s="70" t="str">
        <f>IF(L141="","-",L141)</f>
        <v>-</v>
      </c>
      <c r="O141" s="71">
        <f>IF(M141&gt;=300,J141*L141*I141,K141*L141*I141)</f>
        <v>0</v>
      </c>
      <c r="P141" s="72"/>
      <c r="Q141" s="72"/>
      <c r="R141" s="72"/>
      <c r="S141" s="72"/>
      <c r="T141" s="73"/>
    </row>
    <row r="142" spans="1:20" s="25" customFormat="1">
      <c r="A142" s="62"/>
      <c r="B142" s="63"/>
      <c r="C142" s="63" t="s">
        <v>257</v>
      </c>
      <c r="D142" s="63"/>
      <c r="E142" s="63" t="s">
        <v>258</v>
      </c>
      <c r="F142" s="64" t="s">
        <v>259</v>
      </c>
      <c r="G142" s="65"/>
      <c r="H142" s="66" t="s">
        <v>41</v>
      </c>
      <c r="I142" s="67">
        <v>200</v>
      </c>
      <c r="J142" s="68">
        <v>1.82</v>
      </c>
      <c r="K142" s="68">
        <v>1.91</v>
      </c>
      <c r="L142" s="69"/>
      <c r="M142" s="70" t="str">
        <f>IF(L142="","-",L142*I142)</f>
        <v>-</v>
      </c>
      <c r="N142" s="70" t="str">
        <f>IF(L142="","-",L142)</f>
        <v>-</v>
      </c>
      <c r="O142" s="71">
        <f>IF(M142&gt;=300,J142*L142*I142,K142*L142*I142)</f>
        <v>0</v>
      </c>
      <c r="P142" s="72"/>
      <c r="Q142" s="72"/>
      <c r="R142" s="72"/>
      <c r="S142" s="72"/>
      <c r="T142" s="73"/>
    </row>
    <row r="143" spans="1:20" s="25" customFormat="1">
      <c r="A143" s="62"/>
      <c r="B143" s="63"/>
      <c r="C143" s="63" t="s">
        <v>260</v>
      </c>
      <c r="D143" s="63"/>
      <c r="E143" s="63" t="s">
        <v>261</v>
      </c>
      <c r="F143" s="64" t="s">
        <v>262</v>
      </c>
      <c r="G143" s="65" t="s">
        <v>263</v>
      </c>
      <c r="H143" s="66" t="s">
        <v>76</v>
      </c>
      <c r="I143" s="67">
        <v>72</v>
      </c>
      <c r="J143" s="68">
        <v>4.46</v>
      </c>
      <c r="K143" s="68">
        <v>4.6899999999999995</v>
      </c>
      <c r="L143" s="69"/>
      <c r="M143" s="70" t="str">
        <f>IF(L143="","-",L143*I143)</f>
        <v>-</v>
      </c>
      <c r="N143" s="70" t="str">
        <f>IF(L143="","-",L143)</f>
        <v>-</v>
      </c>
      <c r="O143" s="71">
        <f>IF(M143&gt;=300,J143*L143*I143,K143*L143*I143)</f>
        <v>0</v>
      </c>
      <c r="P143" s="72"/>
      <c r="Q143" s="72"/>
      <c r="R143" s="72"/>
      <c r="S143" s="72"/>
      <c r="T143" s="73"/>
    </row>
    <row r="144" spans="1:20" s="25" customFormat="1">
      <c r="A144" s="62"/>
      <c r="B144" s="63"/>
      <c r="C144" s="63" t="s">
        <v>264</v>
      </c>
      <c r="D144" s="63"/>
      <c r="E144" s="63" t="s">
        <v>265</v>
      </c>
      <c r="F144" s="64" t="s">
        <v>266</v>
      </c>
      <c r="G144" s="65" t="s">
        <v>267</v>
      </c>
      <c r="H144" s="66" t="s">
        <v>76</v>
      </c>
      <c r="I144" s="67">
        <v>72</v>
      </c>
      <c r="J144" s="68">
        <v>3.73</v>
      </c>
      <c r="K144" s="68">
        <v>3.92</v>
      </c>
      <c r="L144" s="69"/>
      <c r="M144" s="70" t="str">
        <f>IF(L144="","-",L144*I144)</f>
        <v>-</v>
      </c>
      <c r="N144" s="70" t="str">
        <f>IF(L144="","-",L144)</f>
        <v>-</v>
      </c>
      <c r="O144" s="71">
        <f>IF(M144&gt;=300,J144*L144*I144,K144*L144*I144)</f>
        <v>0</v>
      </c>
      <c r="P144" s="72"/>
      <c r="Q144" s="72"/>
      <c r="R144" s="72"/>
      <c r="S144" s="72"/>
      <c r="T144" s="73"/>
    </row>
    <row r="145" spans="1:20" s="25" customFormat="1">
      <c r="A145" s="62"/>
      <c r="B145" s="63"/>
      <c r="C145" s="63" t="s">
        <v>268</v>
      </c>
      <c r="D145" s="63"/>
      <c r="E145" s="63" t="s">
        <v>265</v>
      </c>
      <c r="F145" s="64" t="s">
        <v>266</v>
      </c>
      <c r="G145" s="65" t="s">
        <v>269</v>
      </c>
      <c r="H145" s="66" t="s">
        <v>76</v>
      </c>
      <c r="I145" s="67">
        <v>72</v>
      </c>
      <c r="J145" s="68">
        <v>4.46</v>
      </c>
      <c r="K145" s="68">
        <v>4.6899999999999995</v>
      </c>
      <c r="L145" s="69"/>
      <c r="M145" s="70" t="str">
        <f>IF(L145="","-",L145*I145)</f>
        <v>-</v>
      </c>
      <c r="N145" s="70" t="str">
        <f>IF(L145="","-",L145)</f>
        <v>-</v>
      </c>
      <c r="O145" s="71">
        <f>IF(M145&gt;=300,J145*L145*I145,K145*L145*I145)</f>
        <v>0</v>
      </c>
      <c r="P145" s="72"/>
      <c r="Q145" s="72"/>
      <c r="R145" s="72"/>
      <c r="S145" s="72"/>
      <c r="T145" s="73"/>
    </row>
    <row r="146" spans="1:20" s="25" customFormat="1">
      <c r="A146" s="62"/>
      <c r="B146" s="63"/>
      <c r="C146" s="63" t="s">
        <v>270</v>
      </c>
      <c r="D146" s="63"/>
      <c r="E146" s="63" t="s">
        <v>265</v>
      </c>
      <c r="F146" s="64" t="s">
        <v>266</v>
      </c>
      <c r="G146" s="65" t="s">
        <v>271</v>
      </c>
      <c r="H146" s="66" t="s">
        <v>76</v>
      </c>
      <c r="I146" s="67">
        <v>72</v>
      </c>
      <c r="J146" s="68">
        <v>4.46</v>
      </c>
      <c r="K146" s="68">
        <v>4.6899999999999995</v>
      </c>
      <c r="L146" s="69"/>
      <c r="M146" s="70" t="str">
        <f>IF(L146="","-",L146*I146)</f>
        <v>-</v>
      </c>
      <c r="N146" s="70" t="str">
        <f>IF(L146="","-",L146)</f>
        <v>-</v>
      </c>
      <c r="O146" s="71">
        <f>IF(M146&gt;=300,J146*L146*I146,K146*L146*I146)</f>
        <v>0</v>
      </c>
      <c r="P146" s="72"/>
      <c r="Q146" s="72"/>
      <c r="R146" s="72"/>
      <c r="S146" s="72"/>
      <c r="T146" s="73"/>
    </row>
    <row r="147" spans="1:20" s="25" customFormat="1">
      <c r="A147" s="62"/>
      <c r="B147" s="63"/>
      <c r="C147" s="63" t="s">
        <v>272</v>
      </c>
      <c r="D147" s="63"/>
      <c r="E147" s="63" t="s">
        <v>265</v>
      </c>
      <c r="F147" s="64" t="s">
        <v>266</v>
      </c>
      <c r="G147" s="65" t="s">
        <v>273</v>
      </c>
      <c r="H147" s="66" t="s">
        <v>76</v>
      </c>
      <c r="I147" s="67">
        <v>72</v>
      </c>
      <c r="J147" s="68">
        <v>4.46</v>
      </c>
      <c r="K147" s="68">
        <v>4.6899999999999995</v>
      </c>
      <c r="L147" s="69"/>
      <c r="M147" s="70" t="str">
        <f>IF(L147="","-",L147*I147)</f>
        <v>-</v>
      </c>
      <c r="N147" s="70" t="str">
        <f>IF(L147="","-",L147)</f>
        <v>-</v>
      </c>
      <c r="O147" s="71">
        <f>IF(M147&gt;=300,J147*L147*I147,K147*L147*I147)</f>
        <v>0</v>
      </c>
      <c r="P147" s="72"/>
      <c r="Q147" s="72"/>
      <c r="R147" s="72"/>
      <c r="S147" s="72"/>
      <c r="T147" s="73"/>
    </row>
    <row r="148" spans="1:20" s="25" customFormat="1">
      <c r="A148" s="62"/>
      <c r="B148" s="63"/>
      <c r="C148" s="63" t="s">
        <v>274</v>
      </c>
      <c r="D148" s="63"/>
      <c r="E148" s="63" t="s">
        <v>265</v>
      </c>
      <c r="F148" s="64" t="s">
        <v>266</v>
      </c>
      <c r="G148" s="65" t="s">
        <v>275</v>
      </c>
      <c r="H148" s="66" t="s">
        <v>76</v>
      </c>
      <c r="I148" s="67">
        <v>72</v>
      </c>
      <c r="J148" s="68">
        <v>4.46</v>
      </c>
      <c r="K148" s="68">
        <v>4.6899999999999995</v>
      </c>
      <c r="L148" s="69"/>
      <c r="M148" s="70" t="str">
        <f>IF(L148="","-",L148*I148)</f>
        <v>-</v>
      </c>
      <c r="N148" s="70" t="str">
        <f>IF(L148="","-",L148)</f>
        <v>-</v>
      </c>
      <c r="O148" s="71">
        <f>IF(M148&gt;=300,J148*L148*I148,K148*L148*I148)</f>
        <v>0</v>
      </c>
      <c r="P148" s="72"/>
      <c r="Q148" s="72"/>
      <c r="R148" s="72"/>
      <c r="S148" s="72"/>
      <c r="T148" s="73"/>
    </row>
    <row r="149" spans="1:20" s="25" customFormat="1">
      <c r="A149" s="62"/>
      <c r="B149" s="63"/>
      <c r="C149" s="63" t="s">
        <v>276</v>
      </c>
      <c r="D149" s="63"/>
      <c r="E149" s="63" t="s">
        <v>265</v>
      </c>
      <c r="F149" s="64" t="s">
        <v>266</v>
      </c>
      <c r="G149" s="65" t="s">
        <v>277</v>
      </c>
      <c r="H149" s="66" t="s">
        <v>76</v>
      </c>
      <c r="I149" s="67">
        <v>72</v>
      </c>
      <c r="J149" s="68">
        <v>4.46</v>
      </c>
      <c r="K149" s="68">
        <v>4.6899999999999995</v>
      </c>
      <c r="L149" s="69"/>
      <c r="M149" s="70" t="str">
        <f>IF(L149="","-",L149*I149)</f>
        <v>-</v>
      </c>
      <c r="N149" s="70" t="str">
        <f>IF(L149="","-",L149)</f>
        <v>-</v>
      </c>
      <c r="O149" s="71">
        <f>IF(M149&gt;=300,J149*L149*I149,K149*L149*I149)</f>
        <v>0</v>
      </c>
      <c r="P149" s="72"/>
      <c r="Q149" s="72"/>
      <c r="R149" s="72"/>
      <c r="S149" s="72"/>
      <c r="T149" s="73"/>
    </row>
    <row r="150" spans="1:20" s="25" customFormat="1">
      <c r="A150" s="62"/>
      <c r="B150" s="63"/>
      <c r="C150" s="63" t="s">
        <v>278</v>
      </c>
      <c r="D150" s="63"/>
      <c r="E150" s="63" t="s">
        <v>265</v>
      </c>
      <c r="F150" s="64" t="s">
        <v>266</v>
      </c>
      <c r="G150" s="65" t="s">
        <v>279</v>
      </c>
      <c r="H150" s="66" t="s">
        <v>76</v>
      </c>
      <c r="I150" s="67">
        <v>72</v>
      </c>
      <c r="J150" s="68">
        <v>4.46</v>
      </c>
      <c r="K150" s="68">
        <v>4.6899999999999995</v>
      </c>
      <c r="L150" s="69"/>
      <c r="M150" s="70" t="str">
        <f>IF(L150="","-",L150*I150)</f>
        <v>-</v>
      </c>
      <c r="N150" s="70" t="str">
        <f>IF(L150="","-",L150)</f>
        <v>-</v>
      </c>
      <c r="O150" s="71">
        <f>IF(M150&gt;=300,J150*L150*I150,K150*L150*I150)</f>
        <v>0</v>
      </c>
      <c r="P150" s="72"/>
      <c r="Q150" s="72"/>
      <c r="R150" s="72"/>
      <c r="S150" s="72"/>
      <c r="T150" s="73"/>
    </row>
    <row r="151" spans="1:20" s="25" customFormat="1">
      <c r="A151" s="62"/>
      <c r="B151" s="63"/>
      <c r="C151" s="63" t="s">
        <v>280</v>
      </c>
      <c r="D151" s="63"/>
      <c r="E151" s="63" t="s">
        <v>281</v>
      </c>
      <c r="F151" s="64" t="s">
        <v>282</v>
      </c>
      <c r="G151" s="65" t="s">
        <v>283</v>
      </c>
      <c r="H151" s="66" t="s">
        <v>41</v>
      </c>
      <c r="I151" s="67">
        <v>200</v>
      </c>
      <c r="J151" s="68">
        <v>1.82</v>
      </c>
      <c r="K151" s="68">
        <v>1.91</v>
      </c>
      <c r="L151" s="69"/>
      <c r="M151" s="70" t="str">
        <f>IF(L151="","-",L151*I151)</f>
        <v>-</v>
      </c>
      <c r="N151" s="70" t="str">
        <f>IF(L151="","-",L151)</f>
        <v>-</v>
      </c>
      <c r="O151" s="71">
        <f>IF(M151&gt;=300,J151*L151*I151,K151*L151*I151)</f>
        <v>0</v>
      </c>
      <c r="P151" s="72"/>
      <c r="Q151" s="72"/>
      <c r="R151" s="72"/>
      <c r="S151" s="72"/>
      <c r="T151" s="73"/>
    </row>
    <row r="152" spans="1:20" s="25" customFormat="1">
      <c r="A152" s="62"/>
      <c r="B152" s="63"/>
      <c r="C152" s="63" t="s">
        <v>284</v>
      </c>
      <c r="D152" s="63"/>
      <c r="E152" s="63" t="s">
        <v>281</v>
      </c>
      <c r="F152" s="64" t="s">
        <v>282</v>
      </c>
      <c r="G152" s="65" t="s">
        <v>285</v>
      </c>
      <c r="H152" s="66" t="s">
        <v>41</v>
      </c>
      <c r="I152" s="67">
        <v>200</v>
      </c>
      <c r="J152" s="68">
        <v>1.82</v>
      </c>
      <c r="K152" s="68">
        <v>1.91</v>
      </c>
      <c r="L152" s="69"/>
      <c r="M152" s="70" t="str">
        <f>IF(L152="","-",L152*I152)</f>
        <v>-</v>
      </c>
      <c r="N152" s="70" t="str">
        <f>IF(L152="","-",L152)</f>
        <v>-</v>
      </c>
      <c r="O152" s="71">
        <f>IF(M152&gt;=300,J152*L152*I152,K152*L152*I152)</f>
        <v>0</v>
      </c>
      <c r="P152" s="72"/>
      <c r="Q152" s="72"/>
      <c r="R152" s="72"/>
      <c r="S152" s="72"/>
      <c r="T152" s="73"/>
    </row>
    <row r="153" spans="1:20" s="25" customFormat="1">
      <c r="A153" s="62"/>
      <c r="B153" s="63"/>
      <c r="C153" s="63" t="s">
        <v>286</v>
      </c>
      <c r="D153" s="63"/>
      <c r="E153" s="63" t="s">
        <v>281</v>
      </c>
      <c r="F153" s="64" t="s">
        <v>282</v>
      </c>
      <c r="G153" s="65" t="s">
        <v>287</v>
      </c>
      <c r="H153" s="66" t="s">
        <v>41</v>
      </c>
      <c r="I153" s="67">
        <v>200</v>
      </c>
      <c r="J153" s="68">
        <v>1.82</v>
      </c>
      <c r="K153" s="68">
        <v>1.91</v>
      </c>
      <c r="L153" s="69"/>
      <c r="M153" s="70" t="str">
        <f>IF(L153="","-",L153*I153)</f>
        <v>-</v>
      </c>
      <c r="N153" s="70" t="str">
        <f>IF(L153="","-",L153)</f>
        <v>-</v>
      </c>
      <c r="O153" s="71">
        <f>IF(M153&gt;=300,J153*L153*I153,K153*L153*I153)</f>
        <v>0</v>
      </c>
      <c r="P153" s="72"/>
      <c r="Q153" s="72"/>
      <c r="R153" s="72"/>
      <c r="S153" s="72"/>
      <c r="T153" s="73"/>
    </row>
    <row r="154" spans="1:20" s="25" customFormat="1">
      <c r="A154" s="62"/>
      <c r="B154" s="63"/>
      <c r="C154" s="63" t="s">
        <v>288</v>
      </c>
      <c r="D154" s="63"/>
      <c r="E154" s="63" t="s">
        <v>289</v>
      </c>
      <c r="F154" s="64" t="s">
        <v>290</v>
      </c>
      <c r="G154" s="65" t="s">
        <v>291</v>
      </c>
      <c r="H154" s="66" t="s">
        <v>76</v>
      </c>
      <c r="I154" s="67">
        <v>60</v>
      </c>
      <c r="J154" s="68">
        <v>3.8699999999999997</v>
      </c>
      <c r="K154" s="68">
        <v>4.0699999999999994</v>
      </c>
      <c r="L154" s="69"/>
      <c r="M154" s="70" t="str">
        <f>IF(L154="","-",L154*I154)</f>
        <v>-</v>
      </c>
      <c r="N154" s="70" t="str">
        <f>IF(L154="","-",L154)</f>
        <v>-</v>
      </c>
      <c r="O154" s="71">
        <f>IF(M154&gt;=300,J154*L154*I154,K154*L154*I154)</f>
        <v>0</v>
      </c>
      <c r="P154" s="72"/>
      <c r="Q154" s="72"/>
      <c r="R154" s="72"/>
      <c r="S154" s="72"/>
      <c r="T154" s="73"/>
    </row>
    <row r="155" spans="1:20" s="25" customFormat="1">
      <c r="A155" s="62"/>
      <c r="B155" s="63"/>
      <c r="C155" s="63" t="s">
        <v>292</v>
      </c>
      <c r="D155" s="63"/>
      <c r="E155" s="63" t="s">
        <v>289</v>
      </c>
      <c r="F155" s="64" t="s">
        <v>290</v>
      </c>
      <c r="G155" s="65" t="s">
        <v>293</v>
      </c>
      <c r="H155" s="66" t="s">
        <v>76</v>
      </c>
      <c r="I155" s="67">
        <v>72</v>
      </c>
      <c r="J155" s="68">
        <v>3.73</v>
      </c>
      <c r="K155" s="68">
        <v>3.92</v>
      </c>
      <c r="L155" s="69"/>
      <c r="M155" s="70" t="str">
        <f>IF(L155="","-",L155*I155)</f>
        <v>-</v>
      </c>
      <c r="N155" s="70" t="str">
        <f>IF(L155="","-",L155)</f>
        <v>-</v>
      </c>
      <c r="O155" s="71">
        <f>IF(M155&gt;=300,J155*L155*I155,K155*L155*I155)</f>
        <v>0</v>
      </c>
      <c r="P155" s="72"/>
      <c r="Q155" s="72"/>
      <c r="R155" s="72"/>
      <c r="S155" s="72"/>
      <c r="T155" s="73"/>
    </row>
    <row r="156" spans="1:20" s="25" customFormat="1">
      <c r="A156" s="62"/>
      <c r="B156" s="63"/>
      <c r="C156" s="63" t="s">
        <v>294</v>
      </c>
      <c r="D156" s="63"/>
      <c r="E156" s="63" t="s">
        <v>289</v>
      </c>
      <c r="F156" s="64" t="s">
        <v>290</v>
      </c>
      <c r="G156" s="65" t="s">
        <v>295</v>
      </c>
      <c r="H156" s="66" t="s">
        <v>76</v>
      </c>
      <c r="I156" s="67">
        <v>72</v>
      </c>
      <c r="J156" s="68">
        <v>4.46</v>
      </c>
      <c r="K156" s="68">
        <v>4.6899999999999995</v>
      </c>
      <c r="L156" s="69"/>
      <c r="M156" s="70" t="str">
        <f>IF(L156="","-",L156*I156)</f>
        <v>-</v>
      </c>
      <c r="N156" s="70" t="str">
        <f>IF(L156="","-",L156)</f>
        <v>-</v>
      </c>
      <c r="O156" s="71">
        <f>IF(M156&gt;=300,J156*L156*I156,K156*L156*I156)</f>
        <v>0</v>
      </c>
      <c r="P156" s="72"/>
      <c r="Q156" s="72"/>
      <c r="R156" s="72"/>
      <c r="S156" s="72"/>
      <c r="T156" s="73"/>
    </row>
    <row r="157" spans="1:20" s="25" customFormat="1">
      <c r="A157" s="62"/>
      <c r="B157" s="63"/>
      <c r="C157" s="63" t="s">
        <v>296</v>
      </c>
      <c r="D157" s="63"/>
      <c r="E157" s="63" t="s">
        <v>297</v>
      </c>
      <c r="F157" s="64" t="s">
        <v>298</v>
      </c>
      <c r="G157" s="65" t="s">
        <v>299</v>
      </c>
      <c r="H157" s="66" t="s">
        <v>41</v>
      </c>
      <c r="I157" s="67">
        <v>200</v>
      </c>
      <c r="J157" s="68">
        <v>0.99</v>
      </c>
      <c r="K157" s="68">
        <v>1.04</v>
      </c>
      <c r="L157" s="69"/>
      <c r="M157" s="70" t="str">
        <f>IF(L157="","-",L157*I157)</f>
        <v>-</v>
      </c>
      <c r="N157" s="70" t="str">
        <f>IF(L157="","-",L157)</f>
        <v>-</v>
      </c>
      <c r="O157" s="71">
        <f>IF(M157&gt;=300,J157*L157*I157,K157*L157*I157)</f>
        <v>0</v>
      </c>
      <c r="P157" s="72"/>
      <c r="Q157" s="72"/>
      <c r="R157" s="72"/>
      <c r="S157" s="72"/>
      <c r="T157" s="73"/>
    </row>
    <row r="158" spans="1:20" s="25" customFormat="1">
      <c r="A158" s="62"/>
      <c r="B158" s="63"/>
      <c r="C158" s="63" t="s">
        <v>300</v>
      </c>
      <c r="D158" s="63"/>
      <c r="E158" s="63" t="s">
        <v>297</v>
      </c>
      <c r="F158" s="64" t="s">
        <v>298</v>
      </c>
      <c r="G158" s="65"/>
      <c r="H158" s="66" t="s">
        <v>41</v>
      </c>
      <c r="I158" s="67">
        <v>200</v>
      </c>
      <c r="J158" s="68">
        <v>0.99</v>
      </c>
      <c r="K158" s="68">
        <v>1.04</v>
      </c>
      <c r="L158" s="69"/>
      <c r="M158" s="70" t="str">
        <f>IF(L158="","-",L158*I158)</f>
        <v>-</v>
      </c>
      <c r="N158" s="70" t="str">
        <f>IF(L158="","-",L158)</f>
        <v>-</v>
      </c>
      <c r="O158" s="71">
        <f>IF(M158&gt;=300,J158*L158*I158,K158*L158*I158)</f>
        <v>0</v>
      </c>
      <c r="P158" s="72"/>
      <c r="Q158" s="72"/>
      <c r="R158" s="72"/>
      <c r="S158" s="72"/>
      <c r="T158" s="73"/>
    </row>
    <row r="159" spans="1:20" s="25" customFormat="1">
      <c r="A159" s="62"/>
      <c r="B159" s="63"/>
      <c r="C159" s="63" t="s">
        <v>301</v>
      </c>
      <c r="D159" s="63"/>
      <c r="E159" s="63" t="s">
        <v>302</v>
      </c>
      <c r="F159" s="64" t="s">
        <v>303</v>
      </c>
      <c r="G159" s="65" t="s">
        <v>304</v>
      </c>
      <c r="H159" s="66" t="s">
        <v>41</v>
      </c>
      <c r="I159" s="67">
        <v>200</v>
      </c>
      <c r="J159" s="68">
        <v>0.99</v>
      </c>
      <c r="K159" s="68">
        <v>1.04</v>
      </c>
      <c r="L159" s="69"/>
      <c r="M159" s="70" t="str">
        <f>IF(L159="","-",L159*I159)</f>
        <v>-</v>
      </c>
      <c r="N159" s="70" t="str">
        <f>IF(L159="","-",L159)</f>
        <v>-</v>
      </c>
      <c r="O159" s="71">
        <f>IF(M159&gt;=300,J159*L159*I159,K159*L159*I159)</f>
        <v>0</v>
      </c>
      <c r="P159" s="72"/>
      <c r="Q159" s="72"/>
      <c r="R159" s="72"/>
      <c r="S159" s="72"/>
      <c r="T159" s="73"/>
    </row>
    <row r="160" spans="1:20" s="25" customFormat="1">
      <c r="A160" s="62"/>
      <c r="B160" s="63"/>
      <c r="C160" s="63" t="s">
        <v>305</v>
      </c>
      <c r="D160" s="63"/>
      <c r="E160" s="63" t="s">
        <v>302</v>
      </c>
      <c r="F160" s="64" t="s">
        <v>303</v>
      </c>
      <c r="G160" s="65" t="s">
        <v>306</v>
      </c>
      <c r="H160" s="66" t="s">
        <v>41</v>
      </c>
      <c r="I160" s="67">
        <v>200</v>
      </c>
      <c r="J160" s="68">
        <v>0.99</v>
      </c>
      <c r="K160" s="68">
        <v>1.04</v>
      </c>
      <c r="L160" s="69"/>
      <c r="M160" s="70" t="str">
        <f>IF(L160="","-",L160*I160)</f>
        <v>-</v>
      </c>
      <c r="N160" s="70" t="str">
        <f>IF(L160="","-",L160)</f>
        <v>-</v>
      </c>
      <c r="O160" s="71">
        <f>IF(M160&gt;=300,J160*L160*I160,K160*L160*I160)</f>
        <v>0</v>
      </c>
      <c r="P160" s="72"/>
      <c r="Q160" s="72"/>
      <c r="R160" s="72"/>
      <c r="S160" s="72"/>
      <c r="T160" s="73"/>
    </row>
    <row r="161" spans="1:20" s="25" customFormat="1">
      <c r="A161" s="62"/>
      <c r="B161" s="63" t="s">
        <v>307</v>
      </c>
      <c r="C161" s="63"/>
      <c r="D161" s="63"/>
      <c r="E161" s="63" t="s">
        <v>308</v>
      </c>
      <c r="F161" s="64" t="s">
        <v>309</v>
      </c>
      <c r="G161" s="65" t="s">
        <v>310</v>
      </c>
      <c r="H161" s="66" t="s">
        <v>41</v>
      </c>
      <c r="I161" s="67">
        <v>200</v>
      </c>
      <c r="J161" s="68">
        <v>0.99</v>
      </c>
      <c r="K161" s="68">
        <v>1.04</v>
      </c>
      <c r="L161" s="69"/>
      <c r="M161" s="70" t="str">
        <f>IF(L161="","-",L161*I161)</f>
        <v>-</v>
      </c>
      <c r="N161" s="70" t="str">
        <f>IF(L161="","-",L161)</f>
        <v>-</v>
      </c>
      <c r="O161" s="71">
        <f>IF(M161&gt;=300,J161*L161*I161,K161*L161*I161)</f>
        <v>0</v>
      </c>
      <c r="P161" s="72"/>
      <c r="Q161" s="72"/>
      <c r="R161" s="72"/>
      <c r="S161" s="72"/>
      <c r="T161" s="73"/>
    </row>
    <row r="162" spans="1:20" s="25" customFormat="1">
      <c r="A162" s="62"/>
      <c r="B162" s="63" t="s">
        <v>311</v>
      </c>
      <c r="C162" s="63"/>
      <c r="D162" s="63"/>
      <c r="E162" s="63" t="s">
        <v>308</v>
      </c>
      <c r="F162" s="64" t="s">
        <v>309</v>
      </c>
      <c r="G162" s="65" t="s">
        <v>312</v>
      </c>
      <c r="H162" s="66" t="s">
        <v>41</v>
      </c>
      <c r="I162" s="67">
        <v>200</v>
      </c>
      <c r="J162" s="68">
        <v>0.99</v>
      </c>
      <c r="K162" s="68">
        <v>1.04</v>
      </c>
      <c r="L162" s="69"/>
      <c r="M162" s="70" t="str">
        <f>IF(L162="","-",L162*I162)</f>
        <v>-</v>
      </c>
      <c r="N162" s="70" t="str">
        <f>IF(L162="","-",L162)</f>
        <v>-</v>
      </c>
      <c r="O162" s="71">
        <f>IF(M162&gt;=300,J162*L162*I162,K162*L162*I162)</f>
        <v>0</v>
      </c>
      <c r="P162" s="72"/>
      <c r="Q162" s="72"/>
      <c r="R162" s="72"/>
      <c r="S162" s="72"/>
      <c r="T162" s="73"/>
    </row>
    <row r="163" spans="1:20" s="25" customFormat="1">
      <c r="A163" s="62"/>
      <c r="B163" s="63" t="s">
        <v>313</v>
      </c>
      <c r="C163" s="63"/>
      <c r="D163" s="63"/>
      <c r="E163" s="63" t="s">
        <v>308</v>
      </c>
      <c r="F163" s="64" t="s">
        <v>309</v>
      </c>
      <c r="G163" s="65" t="s">
        <v>314</v>
      </c>
      <c r="H163" s="66" t="s">
        <v>41</v>
      </c>
      <c r="I163" s="67">
        <v>200</v>
      </c>
      <c r="J163" s="68">
        <v>0.99</v>
      </c>
      <c r="K163" s="68">
        <v>1.04</v>
      </c>
      <c r="L163" s="69"/>
      <c r="M163" s="70" t="str">
        <f>IF(L163="","-",L163*I163)</f>
        <v>-</v>
      </c>
      <c r="N163" s="70" t="str">
        <f>IF(L163="","-",L163)</f>
        <v>-</v>
      </c>
      <c r="O163" s="71">
        <f>IF(M163&gt;=300,J163*L163*I163,K163*L163*I163)</f>
        <v>0</v>
      </c>
      <c r="P163" s="72"/>
      <c r="Q163" s="72"/>
      <c r="R163" s="72"/>
      <c r="S163" s="72"/>
      <c r="T163" s="73"/>
    </row>
    <row r="164" spans="1:20" s="25" customFormat="1">
      <c r="A164" s="62"/>
      <c r="B164" s="63"/>
      <c r="C164" s="63" t="s">
        <v>315</v>
      </c>
      <c r="D164" s="63"/>
      <c r="E164" s="63" t="s">
        <v>308</v>
      </c>
      <c r="F164" s="64" t="s">
        <v>309</v>
      </c>
      <c r="G164" s="65" t="s">
        <v>316</v>
      </c>
      <c r="H164" s="66" t="s">
        <v>41</v>
      </c>
      <c r="I164" s="67">
        <v>200</v>
      </c>
      <c r="J164" s="68">
        <v>0.99</v>
      </c>
      <c r="K164" s="68">
        <v>1.04</v>
      </c>
      <c r="L164" s="69"/>
      <c r="M164" s="70" t="str">
        <f>IF(L164="","-",L164*I164)</f>
        <v>-</v>
      </c>
      <c r="N164" s="70" t="str">
        <f>IF(L164="","-",L164)</f>
        <v>-</v>
      </c>
      <c r="O164" s="71">
        <f>IF(M164&gt;=300,J164*L164*I164,K164*L164*I164)</f>
        <v>0</v>
      </c>
      <c r="P164" s="72"/>
      <c r="Q164" s="72"/>
      <c r="R164" s="72"/>
      <c r="S164" s="72"/>
      <c r="T164" s="73"/>
    </row>
    <row r="165" spans="1:20" s="25" customFormat="1">
      <c r="A165" s="62"/>
      <c r="B165" s="63"/>
      <c r="C165" s="63" t="s">
        <v>317</v>
      </c>
      <c r="D165" s="63"/>
      <c r="E165" s="63" t="s">
        <v>308</v>
      </c>
      <c r="F165" s="64" t="s">
        <v>309</v>
      </c>
      <c r="G165" s="65" t="s">
        <v>318</v>
      </c>
      <c r="H165" s="66" t="s">
        <v>41</v>
      </c>
      <c r="I165" s="67">
        <v>200</v>
      </c>
      <c r="J165" s="68">
        <v>0.99</v>
      </c>
      <c r="K165" s="68">
        <v>1.04</v>
      </c>
      <c r="L165" s="69"/>
      <c r="M165" s="70" t="str">
        <f>IF(L165="","-",L165*I165)</f>
        <v>-</v>
      </c>
      <c r="N165" s="70" t="str">
        <f>IF(L165="","-",L165)</f>
        <v>-</v>
      </c>
      <c r="O165" s="71">
        <f>IF(M165&gt;=300,J165*L165*I165,K165*L165*I165)</f>
        <v>0</v>
      </c>
      <c r="P165" s="72"/>
      <c r="Q165" s="72"/>
      <c r="R165" s="72"/>
      <c r="S165" s="72"/>
      <c r="T165" s="73"/>
    </row>
    <row r="166" spans="1:20" s="25" customFormat="1">
      <c r="A166" s="62"/>
      <c r="B166" s="63" t="s">
        <v>319</v>
      </c>
      <c r="C166" s="63"/>
      <c r="D166" s="63"/>
      <c r="E166" s="63" t="s">
        <v>308</v>
      </c>
      <c r="F166" s="64" t="s">
        <v>309</v>
      </c>
      <c r="G166" s="65" t="s">
        <v>320</v>
      </c>
      <c r="H166" s="66" t="s">
        <v>41</v>
      </c>
      <c r="I166" s="67">
        <v>200</v>
      </c>
      <c r="J166" s="68">
        <v>0.99</v>
      </c>
      <c r="K166" s="68">
        <v>1.04</v>
      </c>
      <c r="L166" s="69"/>
      <c r="M166" s="70" t="str">
        <f>IF(L166="","-",L166*I166)</f>
        <v>-</v>
      </c>
      <c r="N166" s="70" t="str">
        <f>IF(L166="","-",L166)</f>
        <v>-</v>
      </c>
      <c r="O166" s="71">
        <f>IF(M166&gt;=300,J166*L166*I166,K166*L166*I166)</f>
        <v>0</v>
      </c>
      <c r="P166" s="72"/>
      <c r="Q166" s="72"/>
      <c r="R166" s="72"/>
      <c r="S166" s="72"/>
      <c r="T166" s="73"/>
    </row>
    <row r="167" spans="1:20" s="25" customFormat="1">
      <c r="A167" s="62"/>
      <c r="B167" s="63"/>
      <c r="C167" s="63" t="s">
        <v>321</v>
      </c>
      <c r="D167" s="63"/>
      <c r="E167" s="63" t="s">
        <v>308</v>
      </c>
      <c r="F167" s="64" t="s">
        <v>309</v>
      </c>
      <c r="G167" s="65"/>
      <c r="H167" s="66" t="s">
        <v>41</v>
      </c>
      <c r="I167" s="67">
        <v>200</v>
      </c>
      <c r="J167" s="68">
        <v>0.99</v>
      </c>
      <c r="K167" s="68">
        <v>1.04</v>
      </c>
      <c r="L167" s="69"/>
      <c r="M167" s="70" t="str">
        <f>IF(L167="","-",L167*I167)</f>
        <v>-</v>
      </c>
      <c r="N167" s="70" t="str">
        <f>IF(L167="","-",L167)</f>
        <v>-</v>
      </c>
      <c r="O167" s="71">
        <f>IF(M167&gt;=300,J167*L167*I167,K167*L167*I167)</f>
        <v>0</v>
      </c>
      <c r="P167" s="72"/>
      <c r="Q167" s="72"/>
      <c r="R167" s="72"/>
      <c r="S167" s="72"/>
      <c r="T167" s="73"/>
    </row>
    <row r="168" spans="1:20" s="25" customFormat="1">
      <c r="A168" s="62"/>
      <c r="B168" s="63"/>
      <c r="C168" s="63" t="s">
        <v>322</v>
      </c>
      <c r="D168" s="63"/>
      <c r="E168" s="63" t="s">
        <v>323</v>
      </c>
      <c r="F168" s="64" t="s">
        <v>324</v>
      </c>
      <c r="G168" s="65" t="s">
        <v>325</v>
      </c>
      <c r="H168" s="66" t="s">
        <v>76</v>
      </c>
      <c r="I168" s="67">
        <v>72</v>
      </c>
      <c r="J168" s="68">
        <v>3.73</v>
      </c>
      <c r="K168" s="68">
        <v>3.92</v>
      </c>
      <c r="L168" s="69"/>
      <c r="M168" s="70" t="str">
        <f>IF(L168="","-",L168*I168)</f>
        <v>-</v>
      </c>
      <c r="N168" s="70" t="str">
        <f>IF(L168="","-",L168)</f>
        <v>-</v>
      </c>
      <c r="O168" s="71">
        <f>IF(M168&gt;=300,J168*L168*I168,K168*L168*I168)</f>
        <v>0</v>
      </c>
      <c r="P168" s="72"/>
      <c r="Q168" s="72"/>
      <c r="R168" s="72"/>
      <c r="S168" s="72"/>
      <c r="T168" s="73"/>
    </row>
    <row r="169" spans="1:20" s="25" customFormat="1">
      <c r="A169" s="62"/>
      <c r="B169" s="63" t="s">
        <v>326</v>
      </c>
      <c r="C169" s="63"/>
      <c r="D169" s="63"/>
      <c r="E169" s="63" t="s">
        <v>323</v>
      </c>
      <c r="F169" s="64" t="s">
        <v>324</v>
      </c>
      <c r="G169" s="65" t="s">
        <v>327</v>
      </c>
      <c r="H169" s="66" t="s">
        <v>76</v>
      </c>
      <c r="I169" s="67">
        <v>72</v>
      </c>
      <c r="J169" s="68">
        <v>3.73</v>
      </c>
      <c r="K169" s="68">
        <v>3.92</v>
      </c>
      <c r="L169" s="69"/>
      <c r="M169" s="70" t="str">
        <f>IF(L169="","-",L169*I169)</f>
        <v>-</v>
      </c>
      <c r="N169" s="70" t="str">
        <f>IF(L169="","-",L169)</f>
        <v>-</v>
      </c>
      <c r="O169" s="71">
        <f>IF(M169&gt;=300,J169*L169*I169,K169*L169*I169)</f>
        <v>0</v>
      </c>
      <c r="P169" s="72"/>
      <c r="Q169" s="72"/>
      <c r="R169" s="72"/>
      <c r="S169" s="72"/>
      <c r="T169" s="73"/>
    </row>
    <row r="170" spans="1:20" s="25" customFormat="1">
      <c r="A170" s="62"/>
      <c r="B170" s="63"/>
      <c r="C170" s="63" t="s">
        <v>328</v>
      </c>
      <c r="D170" s="63"/>
      <c r="E170" s="63" t="s">
        <v>323</v>
      </c>
      <c r="F170" s="64" t="s">
        <v>324</v>
      </c>
      <c r="G170" s="65" t="s">
        <v>329</v>
      </c>
      <c r="H170" s="66" t="s">
        <v>76</v>
      </c>
      <c r="I170" s="67">
        <v>72</v>
      </c>
      <c r="J170" s="68">
        <v>3.73</v>
      </c>
      <c r="K170" s="68">
        <v>3.92</v>
      </c>
      <c r="L170" s="69"/>
      <c r="M170" s="70" t="str">
        <f>IF(L170="","-",L170*I170)</f>
        <v>-</v>
      </c>
      <c r="N170" s="70" t="str">
        <f>IF(L170="","-",L170)</f>
        <v>-</v>
      </c>
      <c r="O170" s="71">
        <f>IF(M170&gt;=300,J170*L170*I170,K170*L170*I170)</f>
        <v>0</v>
      </c>
      <c r="P170" s="72"/>
      <c r="Q170" s="72"/>
      <c r="R170" s="72"/>
      <c r="S170" s="72"/>
      <c r="T170" s="73"/>
    </row>
    <row r="171" spans="1:20" s="25" customFormat="1">
      <c r="A171" s="62"/>
      <c r="B171" s="63" t="s">
        <v>330</v>
      </c>
      <c r="C171" s="63"/>
      <c r="D171" s="63"/>
      <c r="E171" s="63" t="s">
        <v>323</v>
      </c>
      <c r="F171" s="64" t="s">
        <v>324</v>
      </c>
      <c r="G171" s="65" t="s">
        <v>331</v>
      </c>
      <c r="H171" s="66" t="s">
        <v>76</v>
      </c>
      <c r="I171" s="67">
        <v>72</v>
      </c>
      <c r="J171" s="68">
        <v>3.73</v>
      </c>
      <c r="K171" s="68">
        <v>3.92</v>
      </c>
      <c r="L171" s="69"/>
      <c r="M171" s="70" t="str">
        <f>IF(L171="","-",L171*I171)</f>
        <v>-</v>
      </c>
      <c r="N171" s="70" t="str">
        <f>IF(L171="","-",L171)</f>
        <v>-</v>
      </c>
      <c r="O171" s="71">
        <f>IF(M171&gt;=300,J171*L171*I171,K171*L171*I171)</f>
        <v>0</v>
      </c>
      <c r="P171" s="72"/>
      <c r="Q171" s="72"/>
      <c r="R171" s="72"/>
      <c r="S171" s="72"/>
      <c r="T171" s="73"/>
    </row>
    <row r="172" spans="1:20" s="25" customFormat="1">
      <c r="A172" s="62"/>
      <c r="B172" s="63"/>
      <c r="C172" s="63" t="s">
        <v>332</v>
      </c>
      <c r="D172" s="63"/>
      <c r="E172" s="63" t="s">
        <v>323</v>
      </c>
      <c r="F172" s="64" t="s">
        <v>324</v>
      </c>
      <c r="G172" s="65" t="s">
        <v>333</v>
      </c>
      <c r="H172" s="66" t="s">
        <v>76</v>
      </c>
      <c r="I172" s="67">
        <v>72</v>
      </c>
      <c r="J172" s="68">
        <v>3.73</v>
      </c>
      <c r="K172" s="68">
        <v>3.92</v>
      </c>
      <c r="L172" s="69"/>
      <c r="M172" s="70" t="str">
        <f>IF(L172="","-",L172*I172)</f>
        <v>-</v>
      </c>
      <c r="N172" s="70" t="str">
        <f>IF(L172="","-",L172)</f>
        <v>-</v>
      </c>
      <c r="O172" s="71">
        <f>IF(M172&gt;=300,J172*L172*I172,K172*L172*I172)</f>
        <v>0</v>
      </c>
      <c r="P172" s="72"/>
      <c r="Q172" s="72"/>
      <c r="R172" s="72"/>
      <c r="S172" s="72"/>
      <c r="T172" s="73"/>
    </row>
    <row r="173" spans="1:20" s="25" customFormat="1">
      <c r="A173" s="62"/>
      <c r="B173" s="63" t="s">
        <v>334</v>
      </c>
      <c r="C173" s="63"/>
      <c r="D173" s="63"/>
      <c r="E173" s="63" t="s">
        <v>323</v>
      </c>
      <c r="F173" s="64" t="s">
        <v>324</v>
      </c>
      <c r="G173" s="65" t="s">
        <v>335</v>
      </c>
      <c r="H173" s="66" t="s">
        <v>76</v>
      </c>
      <c r="I173" s="67">
        <v>72</v>
      </c>
      <c r="J173" s="68">
        <v>3.73</v>
      </c>
      <c r="K173" s="68">
        <v>3.92</v>
      </c>
      <c r="L173" s="69"/>
      <c r="M173" s="70" t="str">
        <f>IF(L173="","-",L173*I173)</f>
        <v>-</v>
      </c>
      <c r="N173" s="70" t="str">
        <f>IF(L173="","-",L173)</f>
        <v>-</v>
      </c>
      <c r="O173" s="71">
        <f>IF(M173&gt;=300,J173*L173*I173,K173*L173*I173)</f>
        <v>0</v>
      </c>
      <c r="P173" s="72"/>
      <c r="Q173" s="72"/>
      <c r="R173" s="72"/>
      <c r="S173" s="72"/>
      <c r="T173" s="73"/>
    </row>
    <row r="174" spans="1:20" s="25" customFormat="1">
      <c r="A174" s="62"/>
      <c r="B174" s="63" t="s">
        <v>336</v>
      </c>
      <c r="C174" s="63"/>
      <c r="D174" s="63"/>
      <c r="E174" s="63" t="s">
        <v>323</v>
      </c>
      <c r="F174" s="64" t="s">
        <v>324</v>
      </c>
      <c r="G174" s="65" t="s">
        <v>337</v>
      </c>
      <c r="H174" s="66" t="s">
        <v>76</v>
      </c>
      <c r="I174" s="67">
        <v>72</v>
      </c>
      <c r="J174" s="68">
        <v>3.73</v>
      </c>
      <c r="K174" s="68">
        <v>3.92</v>
      </c>
      <c r="L174" s="69"/>
      <c r="M174" s="70" t="str">
        <f>IF(L174="","-",L174*I174)</f>
        <v>-</v>
      </c>
      <c r="N174" s="70" t="str">
        <f>IF(L174="","-",L174)</f>
        <v>-</v>
      </c>
      <c r="O174" s="71">
        <f>IF(M174&gt;=300,J174*L174*I174,K174*L174*I174)</f>
        <v>0</v>
      </c>
      <c r="P174" s="72"/>
      <c r="Q174" s="72"/>
      <c r="R174" s="72"/>
      <c r="S174" s="72"/>
      <c r="T174" s="73"/>
    </row>
    <row r="175" spans="1:20" s="25" customFormat="1">
      <c r="A175" s="62"/>
      <c r="B175" s="63" t="s">
        <v>338</v>
      </c>
      <c r="C175" s="63"/>
      <c r="D175" s="63"/>
      <c r="E175" s="63" t="s">
        <v>323</v>
      </c>
      <c r="F175" s="64" t="s">
        <v>324</v>
      </c>
      <c r="G175" s="65" t="s">
        <v>339</v>
      </c>
      <c r="H175" s="66" t="s">
        <v>76</v>
      </c>
      <c r="I175" s="67">
        <v>72</v>
      </c>
      <c r="J175" s="68">
        <v>3.73</v>
      </c>
      <c r="K175" s="68">
        <v>3.92</v>
      </c>
      <c r="L175" s="69"/>
      <c r="M175" s="70" t="str">
        <f>IF(L175="","-",L175*I175)</f>
        <v>-</v>
      </c>
      <c r="N175" s="70" t="str">
        <f>IF(L175="","-",L175)</f>
        <v>-</v>
      </c>
      <c r="O175" s="71">
        <f>IF(M175&gt;=300,J175*L175*I175,K175*L175*I175)</f>
        <v>0</v>
      </c>
      <c r="P175" s="72"/>
      <c r="Q175" s="72"/>
      <c r="R175" s="72"/>
      <c r="S175" s="72"/>
      <c r="T175" s="73"/>
    </row>
    <row r="176" spans="1:20" s="25" customFormat="1">
      <c r="A176" s="62"/>
      <c r="B176" s="63" t="s">
        <v>340</v>
      </c>
      <c r="C176" s="63"/>
      <c r="D176" s="63"/>
      <c r="E176" s="63" t="s">
        <v>323</v>
      </c>
      <c r="F176" s="64" t="s">
        <v>324</v>
      </c>
      <c r="G176" s="65" t="s">
        <v>341</v>
      </c>
      <c r="H176" s="66" t="s">
        <v>76</v>
      </c>
      <c r="I176" s="67">
        <v>60</v>
      </c>
      <c r="J176" s="68">
        <v>3.8699999999999997</v>
      </c>
      <c r="K176" s="68">
        <v>4.0699999999999994</v>
      </c>
      <c r="L176" s="69"/>
      <c r="M176" s="70" t="str">
        <f>IF(L176="","-",L176*I176)</f>
        <v>-</v>
      </c>
      <c r="N176" s="70" t="str">
        <f>IF(L176="","-",L176)</f>
        <v>-</v>
      </c>
      <c r="O176" s="71">
        <f>IF(M176&gt;=300,J176*L176*I176,K176*L176*I176)</f>
        <v>0</v>
      </c>
      <c r="P176" s="72"/>
      <c r="Q176" s="72"/>
      <c r="R176" s="72"/>
      <c r="S176" s="72"/>
      <c r="T176" s="73"/>
    </row>
    <row r="177" spans="1:20" s="25" customFormat="1">
      <c r="A177" s="62"/>
      <c r="B177" s="63"/>
      <c r="C177" s="63" t="s">
        <v>342</v>
      </c>
      <c r="D177" s="63"/>
      <c r="E177" s="63" t="s">
        <v>323</v>
      </c>
      <c r="F177" s="64" t="s">
        <v>324</v>
      </c>
      <c r="G177" s="65" t="s">
        <v>343</v>
      </c>
      <c r="H177" s="66" t="s">
        <v>76</v>
      </c>
      <c r="I177" s="67">
        <v>72</v>
      </c>
      <c r="J177" s="68">
        <v>3.73</v>
      </c>
      <c r="K177" s="68">
        <v>3.92</v>
      </c>
      <c r="L177" s="69"/>
      <c r="M177" s="70" t="str">
        <f>IF(L177="","-",L177*I177)</f>
        <v>-</v>
      </c>
      <c r="N177" s="70" t="str">
        <f>IF(L177="","-",L177)</f>
        <v>-</v>
      </c>
      <c r="O177" s="71">
        <f>IF(M177&gt;=300,J177*L177*I177,K177*L177*I177)</f>
        <v>0</v>
      </c>
      <c r="P177" s="72"/>
      <c r="Q177" s="72"/>
      <c r="R177" s="72"/>
      <c r="S177" s="72"/>
      <c r="T177" s="73"/>
    </row>
    <row r="178" spans="1:20" s="25" customFormat="1">
      <c r="A178" s="62"/>
      <c r="B178" s="63"/>
      <c r="C178" s="63" t="s">
        <v>344</v>
      </c>
      <c r="D178" s="63"/>
      <c r="E178" s="63" t="s">
        <v>323</v>
      </c>
      <c r="F178" s="64" t="s">
        <v>324</v>
      </c>
      <c r="G178" s="65" t="s">
        <v>345</v>
      </c>
      <c r="H178" s="66" t="s">
        <v>76</v>
      </c>
      <c r="I178" s="67">
        <v>72</v>
      </c>
      <c r="J178" s="68">
        <v>3.73</v>
      </c>
      <c r="K178" s="68">
        <v>3.92</v>
      </c>
      <c r="L178" s="69"/>
      <c r="M178" s="70" t="str">
        <f>IF(L178="","-",L178*I178)</f>
        <v>-</v>
      </c>
      <c r="N178" s="70" t="str">
        <f>IF(L178="","-",L178)</f>
        <v>-</v>
      </c>
      <c r="O178" s="71">
        <f>IF(M178&gt;=300,J178*L178*I178,K178*L178*I178)</f>
        <v>0</v>
      </c>
      <c r="P178" s="72"/>
      <c r="Q178" s="72"/>
      <c r="R178" s="72"/>
      <c r="S178" s="72"/>
      <c r="T178" s="73"/>
    </row>
    <row r="179" spans="1:20" s="25" customFormat="1">
      <c r="A179" s="62"/>
      <c r="B179" s="63"/>
      <c r="C179" s="63" t="s">
        <v>346</v>
      </c>
      <c r="D179" s="63"/>
      <c r="E179" s="63" t="s">
        <v>323</v>
      </c>
      <c r="F179" s="64" t="s">
        <v>324</v>
      </c>
      <c r="G179" s="65" t="s">
        <v>347</v>
      </c>
      <c r="H179" s="66" t="s">
        <v>76</v>
      </c>
      <c r="I179" s="67">
        <v>72</v>
      </c>
      <c r="J179" s="68">
        <v>3.73</v>
      </c>
      <c r="K179" s="68">
        <v>3.92</v>
      </c>
      <c r="L179" s="69"/>
      <c r="M179" s="70" t="str">
        <f>IF(L179="","-",L179*I179)</f>
        <v>-</v>
      </c>
      <c r="N179" s="70" t="str">
        <f>IF(L179="","-",L179)</f>
        <v>-</v>
      </c>
      <c r="O179" s="71">
        <f>IF(M179&gt;=300,J179*L179*I179,K179*L179*I179)</f>
        <v>0</v>
      </c>
      <c r="P179" s="72"/>
      <c r="Q179" s="72"/>
      <c r="R179" s="72"/>
      <c r="S179" s="72"/>
      <c r="T179" s="73"/>
    </row>
    <row r="180" spans="1:20" s="25" customFormat="1">
      <c r="A180" s="62"/>
      <c r="B180" s="63"/>
      <c r="C180" s="63" t="s">
        <v>348</v>
      </c>
      <c r="D180" s="63"/>
      <c r="E180" s="63" t="s">
        <v>323</v>
      </c>
      <c r="F180" s="64" t="s">
        <v>324</v>
      </c>
      <c r="G180" s="65" t="s">
        <v>349</v>
      </c>
      <c r="H180" s="66" t="s">
        <v>76</v>
      </c>
      <c r="I180" s="67">
        <v>72</v>
      </c>
      <c r="J180" s="68">
        <v>3.73</v>
      </c>
      <c r="K180" s="68">
        <v>3.92</v>
      </c>
      <c r="L180" s="69"/>
      <c r="M180" s="70" t="str">
        <f>IF(L180="","-",L180*I180)</f>
        <v>-</v>
      </c>
      <c r="N180" s="70" t="str">
        <f>IF(L180="","-",L180)</f>
        <v>-</v>
      </c>
      <c r="O180" s="71">
        <f>IF(M180&gt;=300,J180*L180*I180,K180*L180*I180)</f>
        <v>0</v>
      </c>
      <c r="P180" s="72"/>
      <c r="Q180" s="72"/>
      <c r="R180" s="72"/>
      <c r="S180" s="72"/>
      <c r="T180" s="73"/>
    </row>
    <row r="181" spans="1:20" s="25" customFormat="1">
      <c r="A181" s="62"/>
      <c r="B181" s="63"/>
      <c r="C181" s="63" t="s">
        <v>350</v>
      </c>
      <c r="D181" s="63"/>
      <c r="E181" s="63" t="s">
        <v>323</v>
      </c>
      <c r="F181" s="64" t="s">
        <v>324</v>
      </c>
      <c r="G181" s="65" t="s">
        <v>351</v>
      </c>
      <c r="H181" s="66" t="s">
        <v>76</v>
      </c>
      <c r="I181" s="67">
        <v>72</v>
      </c>
      <c r="J181" s="68">
        <v>3.73</v>
      </c>
      <c r="K181" s="68">
        <v>3.92</v>
      </c>
      <c r="L181" s="69"/>
      <c r="M181" s="70" t="str">
        <f>IF(L181="","-",L181*I181)</f>
        <v>-</v>
      </c>
      <c r="N181" s="70" t="str">
        <f>IF(L181="","-",L181)</f>
        <v>-</v>
      </c>
      <c r="O181" s="71">
        <f>IF(M181&gt;=300,J181*L181*I181,K181*L181*I181)</f>
        <v>0</v>
      </c>
      <c r="P181" s="72"/>
      <c r="Q181" s="72"/>
      <c r="R181" s="72"/>
      <c r="S181" s="72"/>
      <c r="T181" s="73"/>
    </row>
    <row r="182" spans="1:20" s="25" customFormat="1">
      <c r="A182" s="62"/>
      <c r="B182" s="63"/>
      <c r="C182" s="63" t="s">
        <v>352</v>
      </c>
      <c r="D182" s="63"/>
      <c r="E182" s="63" t="s">
        <v>323</v>
      </c>
      <c r="F182" s="64" t="s">
        <v>324</v>
      </c>
      <c r="G182" s="65" t="s">
        <v>353</v>
      </c>
      <c r="H182" s="66" t="s">
        <v>76</v>
      </c>
      <c r="I182" s="67">
        <v>72</v>
      </c>
      <c r="J182" s="68">
        <v>3.73</v>
      </c>
      <c r="K182" s="68">
        <v>3.92</v>
      </c>
      <c r="L182" s="69"/>
      <c r="M182" s="70" t="str">
        <f>IF(L182="","-",L182*I182)</f>
        <v>-</v>
      </c>
      <c r="N182" s="70" t="str">
        <f>IF(L182="","-",L182)</f>
        <v>-</v>
      </c>
      <c r="O182" s="71">
        <f>IF(M182&gt;=300,J182*L182*I182,K182*L182*I182)</f>
        <v>0</v>
      </c>
      <c r="P182" s="72"/>
      <c r="Q182" s="72"/>
      <c r="R182" s="72"/>
      <c r="S182" s="72"/>
      <c r="T182" s="73"/>
    </row>
    <row r="183" spans="1:20" s="25" customFormat="1">
      <c r="A183" s="62"/>
      <c r="B183" s="63"/>
      <c r="C183" s="63" t="s">
        <v>354</v>
      </c>
      <c r="D183" s="63"/>
      <c r="E183" s="63" t="s">
        <v>323</v>
      </c>
      <c r="F183" s="64" t="s">
        <v>324</v>
      </c>
      <c r="G183" s="65" t="s">
        <v>355</v>
      </c>
      <c r="H183" s="66" t="s">
        <v>76</v>
      </c>
      <c r="I183" s="67">
        <v>72</v>
      </c>
      <c r="J183" s="68">
        <v>3.73</v>
      </c>
      <c r="K183" s="68">
        <v>3.92</v>
      </c>
      <c r="L183" s="69"/>
      <c r="M183" s="70" t="str">
        <f>IF(L183="","-",L183*I183)</f>
        <v>-</v>
      </c>
      <c r="N183" s="70" t="str">
        <f>IF(L183="","-",L183)</f>
        <v>-</v>
      </c>
      <c r="O183" s="71">
        <f>IF(M183&gt;=300,J183*L183*I183,K183*L183*I183)</f>
        <v>0</v>
      </c>
      <c r="P183" s="72"/>
      <c r="Q183" s="72"/>
      <c r="R183" s="72"/>
      <c r="S183" s="72"/>
      <c r="T183" s="73"/>
    </row>
    <row r="184" spans="1:20" s="25" customFormat="1">
      <c r="A184" s="62"/>
      <c r="B184" s="63"/>
      <c r="C184" s="63" t="s">
        <v>356</v>
      </c>
      <c r="D184" s="63"/>
      <c r="E184" s="63" t="s">
        <v>323</v>
      </c>
      <c r="F184" s="64" t="s">
        <v>324</v>
      </c>
      <c r="G184" s="65" t="s">
        <v>357</v>
      </c>
      <c r="H184" s="66" t="s">
        <v>41</v>
      </c>
      <c r="I184" s="67">
        <v>200</v>
      </c>
      <c r="J184" s="68">
        <v>0.91</v>
      </c>
      <c r="K184" s="68">
        <v>0.95</v>
      </c>
      <c r="L184" s="69"/>
      <c r="M184" s="70" t="str">
        <f>IF(L184="","-",L184*I184)</f>
        <v>-</v>
      </c>
      <c r="N184" s="70" t="str">
        <f>IF(L184="","-",L184)</f>
        <v>-</v>
      </c>
      <c r="O184" s="71">
        <f>IF(M184&gt;=300,J184*L184*I184,K184*L184*I184)</f>
        <v>0</v>
      </c>
      <c r="P184" s="72"/>
      <c r="Q184" s="72"/>
      <c r="R184" s="72"/>
      <c r="S184" s="72"/>
      <c r="T184" s="73"/>
    </row>
    <row r="185" spans="1:20" s="25" customFormat="1">
      <c r="A185" s="62"/>
      <c r="B185" s="63"/>
      <c r="C185" s="63" t="s">
        <v>358</v>
      </c>
      <c r="D185" s="63"/>
      <c r="E185" s="63" t="s">
        <v>359</v>
      </c>
      <c r="F185" s="64" t="s">
        <v>360</v>
      </c>
      <c r="G185" s="65" t="s">
        <v>361</v>
      </c>
      <c r="H185" s="66" t="s">
        <v>76</v>
      </c>
      <c r="I185" s="67">
        <v>72</v>
      </c>
      <c r="J185" s="68">
        <v>3.73</v>
      </c>
      <c r="K185" s="68">
        <v>3.92</v>
      </c>
      <c r="L185" s="69"/>
      <c r="M185" s="70" t="str">
        <f>IF(L185="","-",L185*I185)</f>
        <v>-</v>
      </c>
      <c r="N185" s="70" t="str">
        <f>IF(L185="","-",L185)</f>
        <v>-</v>
      </c>
      <c r="O185" s="71">
        <f>IF(M185&gt;=300,J185*L185*I185,K185*L185*I185)</f>
        <v>0</v>
      </c>
      <c r="P185" s="72"/>
      <c r="Q185" s="72"/>
      <c r="R185" s="72"/>
      <c r="S185" s="72"/>
      <c r="T185" s="73"/>
    </row>
    <row r="186" spans="1:20" s="25" customFormat="1">
      <c r="A186" s="62"/>
      <c r="B186" s="63"/>
      <c r="C186" s="63" t="s">
        <v>362</v>
      </c>
      <c r="D186" s="63"/>
      <c r="E186" s="63" t="s">
        <v>359</v>
      </c>
      <c r="F186" s="64" t="s">
        <v>360</v>
      </c>
      <c r="G186" s="65" t="s">
        <v>363</v>
      </c>
      <c r="H186" s="66" t="s">
        <v>76</v>
      </c>
      <c r="I186" s="67">
        <v>60</v>
      </c>
      <c r="J186" s="68">
        <v>3.8699999999999997</v>
      </c>
      <c r="K186" s="68">
        <v>4.0699999999999994</v>
      </c>
      <c r="L186" s="69"/>
      <c r="M186" s="70" t="str">
        <f>IF(L186="","-",L186*I186)</f>
        <v>-</v>
      </c>
      <c r="N186" s="70" t="str">
        <f>IF(L186="","-",L186)</f>
        <v>-</v>
      </c>
      <c r="O186" s="71">
        <f>IF(M186&gt;=300,J186*L186*I186,K186*L186*I186)</f>
        <v>0</v>
      </c>
      <c r="P186" s="72"/>
      <c r="Q186" s="72"/>
      <c r="R186" s="72"/>
      <c r="S186" s="72"/>
      <c r="T186" s="73"/>
    </row>
    <row r="187" spans="1:20" s="25" customFormat="1">
      <c r="A187" s="62"/>
      <c r="B187" s="63"/>
      <c r="C187" s="63" t="s">
        <v>364</v>
      </c>
      <c r="D187" s="63"/>
      <c r="E187" s="63" t="s">
        <v>359</v>
      </c>
      <c r="F187" s="64" t="s">
        <v>360</v>
      </c>
      <c r="G187" s="65" t="s">
        <v>365</v>
      </c>
      <c r="H187" s="66" t="s">
        <v>76</v>
      </c>
      <c r="I187" s="67">
        <v>72</v>
      </c>
      <c r="J187" s="68">
        <v>3.73</v>
      </c>
      <c r="K187" s="68">
        <v>3.92</v>
      </c>
      <c r="L187" s="69"/>
      <c r="M187" s="70" t="str">
        <f>IF(L187="","-",L187*I187)</f>
        <v>-</v>
      </c>
      <c r="N187" s="70" t="str">
        <f>IF(L187="","-",L187)</f>
        <v>-</v>
      </c>
      <c r="O187" s="71">
        <f>IF(M187&gt;=300,J187*L187*I187,K187*L187*I187)</f>
        <v>0</v>
      </c>
      <c r="P187" s="72"/>
      <c r="Q187" s="72"/>
      <c r="R187" s="72"/>
      <c r="S187" s="72"/>
      <c r="T187" s="73"/>
    </row>
    <row r="188" spans="1:20" s="25" customFormat="1">
      <c r="A188" s="62"/>
      <c r="B188" s="63"/>
      <c r="C188" s="63" t="s">
        <v>366</v>
      </c>
      <c r="D188" s="63"/>
      <c r="E188" s="63" t="s">
        <v>359</v>
      </c>
      <c r="F188" s="64" t="s">
        <v>360</v>
      </c>
      <c r="G188" s="65" t="s">
        <v>367</v>
      </c>
      <c r="H188" s="66" t="s">
        <v>76</v>
      </c>
      <c r="I188" s="67">
        <v>72</v>
      </c>
      <c r="J188" s="68">
        <v>3.73</v>
      </c>
      <c r="K188" s="68">
        <v>3.92</v>
      </c>
      <c r="L188" s="69"/>
      <c r="M188" s="70" t="str">
        <f>IF(L188="","-",L188*I188)</f>
        <v>-</v>
      </c>
      <c r="N188" s="70" t="str">
        <f>IF(L188="","-",L188)</f>
        <v>-</v>
      </c>
      <c r="O188" s="71">
        <f>IF(M188&gt;=300,J188*L188*I188,K188*L188*I188)</f>
        <v>0</v>
      </c>
      <c r="P188" s="72"/>
      <c r="Q188" s="72"/>
      <c r="R188" s="72"/>
      <c r="S188" s="72"/>
      <c r="T188" s="73"/>
    </row>
    <row r="189" spans="1:20" s="25" customFormat="1">
      <c r="A189" s="62"/>
      <c r="B189" s="63"/>
      <c r="C189" s="63" t="s">
        <v>368</v>
      </c>
      <c r="D189" s="63"/>
      <c r="E189" s="63" t="s">
        <v>359</v>
      </c>
      <c r="F189" s="64" t="s">
        <v>360</v>
      </c>
      <c r="G189" s="65" t="s">
        <v>369</v>
      </c>
      <c r="H189" s="66" t="s">
        <v>76</v>
      </c>
      <c r="I189" s="67">
        <v>72</v>
      </c>
      <c r="J189" s="68">
        <v>4.46</v>
      </c>
      <c r="K189" s="68">
        <v>4.6899999999999995</v>
      </c>
      <c r="L189" s="69"/>
      <c r="M189" s="70" t="str">
        <f>IF(L189="","-",L189*I189)</f>
        <v>-</v>
      </c>
      <c r="N189" s="70" t="str">
        <f>IF(L189="","-",L189)</f>
        <v>-</v>
      </c>
      <c r="O189" s="71">
        <f>IF(M189&gt;=300,J189*L189*I189,K189*L189*I189)</f>
        <v>0</v>
      </c>
      <c r="P189" s="72"/>
      <c r="Q189" s="72"/>
      <c r="R189" s="72"/>
      <c r="S189" s="72"/>
      <c r="T189" s="73"/>
    </row>
    <row r="190" spans="1:20" s="25" customFormat="1">
      <c r="A190" s="62"/>
      <c r="B190" s="63"/>
      <c r="C190" s="63" t="s">
        <v>370</v>
      </c>
      <c r="D190" s="63"/>
      <c r="E190" s="63" t="s">
        <v>359</v>
      </c>
      <c r="F190" s="64" t="s">
        <v>360</v>
      </c>
      <c r="G190" s="65" t="s">
        <v>371</v>
      </c>
      <c r="H190" s="66" t="s">
        <v>76</v>
      </c>
      <c r="I190" s="67">
        <v>72</v>
      </c>
      <c r="J190" s="68">
        <v>4.46</v>
      </c>
      <c r="K190" s="68">
        <v>4.6899999999999995</v>
      </c>
      <c r="L190" s="69"/>
      <c r="M190" s="70" t="str">
        <f>IF(L190="","-",L190*I190)</f>
        <v>-</v>
      </c>
      <c r="N190" s="70" t="str">
        <f>IF(L190="","-",L190)</f>
        <v>-</v>
      </c>
      <c r="O190" s="71">
        <f>IF(M190&gt;=300,J190*L190*I190,K190*L190*I190)</f>
        <v>0</v>
      </c>
      <c r="P190" s="72"/>
      <c r="Q190" s="72"/>
      <c r="R190" s="72"/>
      <c r="S190" s="72"/>
      <c r="T190" s="73"/>
    </row>
    <row r="191" spans="1:20" s="58" customFormat="1" ht="18.649999999999999" customHeight="1">
      <c r="A191" s="53"/>
      <c r="B191" s="54"/>
      <c r="C191" s="74"/>
      <c r="D191" s="74"/>
      <c r="E191" s="75" t="s">
        <v>372</v>
      </c>
      <c r="F191" s="76"/>
      <c r="G191" s="77"/>
      <c r="H191" s="78"/>
      <c r="I191" s="76"/>
      <c r="J191" s="79"/>
      <c r="K191" s="79"/>
      <c r="L191" s="69"/>
      <c r="M191" s="76"/>
      <c r="N191" s="76"/>
      <c r="O191" s="76"/>
      <c r="P191" s="76"/>
      <c r="Q191" s="76"/>
      <c r="R191" s="76"/>
      <c r="S191" s="76"/>
      <c r="T191" s="73"/>
    </row>
    <row r="192" spans="1:20" s="25" customFormat="1">
      <c r="A192" s="62"/>
      <c r="B192" s="63"/>
      <c r="C192" s="63" t="s">
        <v>373</v>
      </c>
      <c r="D192" s="63" t="s">
        <v>374</v>
      </c>
      <c r="E192" s="63" t="s">
        <v>375</v>
      </c>
      <c r="F192" s="64" t="s">
        <v>376</v>
      </c>
      <c r="G192" s="65" t="s">
        <v>377</v>
      </c>
      <c r="H192" s="80"/>
      <c r="I192" s="67">
        <v>84</v>
      </c>
      <c r="J192" s="68">
        <v>1.37</v>
      </c>
      <c r="K192" s="68">
        <v>1.44</v>
      </c>
      <c r="L192" s="69"/>
      <c r="M192" s="70" t="str">
        <f>IF(L192="","-",L192*I192)</f>
        <v>-</v>
      </c>
      <c r="N192" s="70" t="str">
        <f>IF(L192="","-",L192)</f>
        <v>-</v>
      </c>
      <c r="O192" s="71">
        <f>IF(M192&gt;=300,J192*L192*I192,K192*L192*I192)</f>
        <v>0</v>
      </c>
      <c r="P192" s="72"/>
      <c r="Q192" s="72"/>
      <c r="R192" s="72"/>
      <c r="S192" s="72"/>
      <c r="T192" s="73"/>
    </row>
    <row r="193" spans="1:20" s="25" customFormat="1">
      <c r="A193" s="62"/>
      <c r="B193" s="63"/>
      <c r="C193" s="63" t="s">
        <v>378</v>
      </c>
      <c r="D193" s="63" t="s">
        <v>379</v>
      </c>
      <c r="E193" s="63" t="s">
        <v>375</v>
      </c>
      <c r="F193" s="64" t="s">
        <v>376</v>
      </c>
      <c r="G193" s="65" t="s">
        <v>380</v>
      </c>
      <c r="H193" s="80"/>
      <c r="I193" s="67">
        <v>84</v>
      </c>
      <c r="J193" s="68">
        <v>1.37</v>
      </c>
      <c r="K193" s="68">
        <v>1.44</v>
      </c>
      <c r="L193" s="69"/>
      <c r="M193" s="70" t="str">
        <f>IF(L193="","-",L193*I193)</f>
        <v>-</v>
      </c>
      <c r="N193" s="70" t="str">
        <f>IF(L193="","-",L193)</f>
        <v>-</v>
      </c>
      <c r="O193" s="71">
        <f>IF(M193&gt;=300,J193*L193*I193,K193*L193*I193)</f>
        <v>0</v>
      </c>
      <c r="P193" s="72"/>
      <c r="Q193" s="72"/>
      <c r="R193" s="72"/>
      <c r="S193" s="72"/>
      <c r="T193" s="73"/>
    </row>
    <row r="194" spans="1:20" s="25" customFormat="1">
      <c r="A194" s="62"/>
      <c r="B194" s="63"/>
      <c r="C194" s="63" t="s">
        <v>381</v>
      </c>
      <c r="D194" s="63" t="s">
        <v>382</v>
      </c>
      <c r="E194" s="63" t="s">
        <v>375</v>
      </c>
      <c r="F194" s="64" t="s">
        <v>376</v>
      </c>
      <c r="G194" s="65" t="s">
        <v>383</v>
      </c>
      <c r="H194" s="80"/>
      <c r="I194" s="67">
        <v>84</v>
      </c>
      <c r="J194" s="68">
        <v>1.37</v>
      </c>
      <c r="K194" s="68">
        <v>1.44</v>
      </c>
      <c r="L194" s="69"/>
      <c r="M194" s="70" t="str">
        <f>IF(L194="","-",L194*I194)</f>
        <v>-</v>
      </c>
      <c r="N194" s="70" t="str">
        <f>IF(L194="","-",L194)</f>
        <v>-</v>
      </c>
      <c r="O194" s="71">
        <f>IF(M194&gt;=300,J194*L194*I194,K194*L194*I194)</f>
        <v>0</v>
      </c>
      <c r="P194" s="72"/>
      <c r="Q194" s="72"/>
      <c r="R194" s="72"/>
      <c r="S194" s="72"/>
      <c r="T194" s="73"/>
    </row>
    <row r="195" spans="1:20" s="25" customFormat="1">
      <c r="A195" s="62"/>
      <c r="B195" s="63"/>
      <c r="C195" s="63" t="s">
        <v>384</v>
      </c>
      <c r="D195" s="63" t="s">
        <v>385</v>
      </c>
      <c r="E195" s="63" t="s">
        <v>375</v>
      </c>
      <c r="F195" s="64" t="s">
        <v>376</v>
      </c>
      <c r="G195" s="65" t="s">
        <v>386</v>
      </c>
      <c r="H195" s="80"/>
      <c r="I195" s="67">
        <v>84</v>
      </c>
      <c r="J195" s="68">
        <v>1.37</v>
      </c>
      <c r="K195" s="68">
        <v>1.44</v>
      </c>
      <c r="L195" s="69"/>
      <c r="M195" s="70" t="str">
        <f>IF(L195="","-",L195*I195)</f>
        <v>-</v>
      </c>
      <c r="N195" s="70" t="str">
        <f>IF(L195="","-",L195)</f>
        <v>-</v>
      </c>
      <c r="O195" s="71">
        <f>IF(M195&gt;=300,J195*L195*I195,K195*L195*I195)</f>
        <v>0</v>
      </c>
      <c r="P195" s="72"/>
      <c r="Q195" s="72"/>
      <c r="R195" s="72"/>
      <c r="S195" s="72"/>
      <c r="T195" s="73"/>
    </row>
    <row r="196" spans="1:20" s="25" customFormat="1">
      <c r="A196" s="62"/>
      <c r="B196" s="63"/>
      <c r="C196" s="63" t="s">
        <v>387</v>
      </c>
      <c r="D196" s="63" t="s">
        <v>388</v>
      </c>
      <c r="E196" s="63" t="s">
        <v>375</v>
      </c>
      <c r="F196" s="64" t="s">
        <v>376</v>
      </c>
      <c r="G196" s="65" t="s">
        <v>389</v>
      </c>
      <c r="H196" s="80"/>
      <c r="I196" s="67">
        <v>84</v>
      </c>
      <c r="J196" s="68">
        <v>1.37</v>
      </c>
      <c r="K196" s="68">
        <v>1.44</v>
      </c>
      <c r="L196" s="69"/>
      <c r="M196" s="70" t="str">
        <f>IF(L196="","-",L196*I196)</f>
        <v>-</v>
      </c>
      <c r="N196" s="70" t="str">
        <f>IF(L196="","-",L196)</f>
        <v>-</v>
      </c>
      <c r="O196" s="71">
        <f>IF(M196&gt;=300,J196*L196*I196,K196*L196*I196)</f>
        <v>0</v>
      </c>
      <c r="P196" s="72"/>
      <c r="Q196" s="72"/>
      <c r="R196" s="72"/>
      <c r="S196" s="72"/>
      <c r="T196" s="73"/>
    </row>
    <row r="197" spans="1:20" s="25" customFormat="1">
      <c r="A197" s="62"/>
      <c r="B197" s="63"/>
      <c r="C197" s="63" t="s">
        <v>390</v>
      </c>
      <c r="D197" s="63" t="s">
        <v>391</v>
      </c>
      <c r="E197" s="63" t="s">
        <v>392</v>
      </c>
      <c r="F197" s="64" t="s">
        <v>393</v>
      </c>
      <c r="G197" s="65" t="s">
        <v>394</v>
      </c>
      <c r="H197" s="80"/>
      <c r="I197" s="67">
        <v>84</v>
      </c>
      <c r="J197" s="68">
        <v>1.54</v>
      </c>
      <c r="K197" s="68">
        <v>1.62</v>
      </c>
      <c r="L197" s="69"/>
      <c r="M197" s="70" t="str">
        <f>IF(L197="","-",L197*I197)</f>
        <v>-</v>
      </c>
      <c r="N197" s="70" t="str">
        <f>IF(L197="","-",L197)</f>
        <v>-</v>
      </c>
      <c r="O197" s="71">
        <f>IF(M197&gt;=300,J197*L197*I197,K197*L197*I197)</f>
        <v>0</v>
      </c>
      <c r="P197" s="72"/>
      <c r="Q197" s="72"/>
      <c r="R197" s="72"/>
      <c r="S197" s="72"/>
      <c r="T197" s="73"/>
    </row>
    <row r="198" spans="1:20" s="25" customFormat="1">
      <c r="A198" s="62"/>
      <c r="B198" s="63"/>
      <c r="C198" s="63" t="s">
        <v>395</v>
      </c>
      <c r="D198" s="63" t="s">
        <v>396</v>
      </c>
      <c r="E198" s="63" t="s">
        <v>397</v>
      </c>
      <c r="F198" s="64" t="s">
        <v>398</v>
      </c>
      <c r="G198" s="65" t="s">
        <v>399</v>
      </c>
      <c r="H198" s="80"/>
      <c r="I198" s="67">
        <v>84</v>
      </c>
      <c r="J198" s="68">
        <v>1.54</v>
      </c>
      <c r="K198" s="68">
        <v>1.62</v>
      </c>
      <c r="L198" s="69"/>
      <c r="M198" s="70" t="str">
        <f>IF(L198="","-",L198*I198)</f>
        <v>-</v>
      </c>
      <c r="N198" s="70" t="str">
        <f>IF(L198="","-",L198)</f>
        <v>-</v>
      </c>
      <c r="O198" s="71">
        <f>IF(M198&gt;=300,J198*L198*I198,K198*L198*I198)</f>
        <v>0</v>
      </c>
      <c r="P198" s="72"/>
      <c r="Q198" s="72"/>
      <c r="R198" s="72"/>
      <c r="S198" s="72"/>
      <c r="T198" s="73"/>
    </row>
    <row r="199" spans="1:20" s="25" customFormat="1">
      <c r="A199" s="62"/>
      <c r="B199" s="63"/>
      <c r="C199" s="63" t="s">
        <v>400</v>
      </c>
      <c r="D199" s="63" t="s">
        <v>401</v>
      </c>
      <c r="E199" s="63" t="s">
        <v>397</v>
      </c>
      <c r="F199" s="64" t="s">
        <v>398</v>
      </c>
      <c r="G199" s="65" t="s">
        <v>399</v>
      </c>
      <c r="H199" s="80"/>
      <c r="I199" s="67">
        <v>40</v>
      </c>
      <c r="J199" s="68">
        <v>2.7699999999999996</v>
      </c>
      <c r="K199" s="68">
        <v>2.9099999999999997</v>
      </c>
      <c r="L199" s="69"/>
      <c r="M199" s="70" t="str">
        <f>IF(L199="","-",L199*I199)</f>
        <v>-</v>
      </c>
      <c r="N199" s="70" t="str">
        <f>IF(L199="","-",L199)</f>
        <v>-</v>
      </c>
      <c r="O199" s="71">
        <f>IF(M199&gt;=300,J199*L199*I199,K199*L199*I199)</f>
        <v>0</v>
      </c>
      <c r="P199" s="72"/>
      <c r="Q199" s="72"/>
      <c r="R199" s="72"/>
      <c r="S199" s="72"/>
      <c r="T199" s="73"/>
    </row>
    <row r="200" spans="1:20" s="25" customFormat="1">
      <c r="A200" s="62"/>
      <c r="B200" s="63" t="s">
        <v>402</v>
      </c>
      <c r="C200" s="63"/>
      <c r="D200" s="63" t="s">
        <v>403</v>
      </c>
      <c r="E200" s="63" t="s">
        <v>404</v>
      </c>
      <c r="F200" s="64" t="s">
        <v>398</v>
      </c>
      <c r="G200" s="65" t="s">
        <v>405</v>
      </c>
      <c r="H200" s="80"/>
      <c r="I200" s="67">
        <v>84</v>
      </c>
      <c r="J200" s="68">
        <v>1.54</v>
      </c>
      <c r="K200" s="68">
        <v>1.62</v>
      </c>
      <c r="L200" s="69"/>
      <c r="M200" s="70" t="str">
        <f>IF(L200="","-",L200*I200)</f>
        <v>-</v>
      </c>
      <c r="N200" s="70" t="str">
        <f>IF(L200="","-",L200)</f>
        <v>-</v>
      </c>
      <c r="O200" s="71">
        <f>IF(M200&gt;=300,J200*L200*I200,K200*L200*I200)</f>
        <v>0</v>
      </c>
      <c r="P200" s="72"/>
      <c r="Q200" s="72"/>
      <c r="R200" s="72"/>
      <c r="S200" s="72"/>
      <c r="T200" s="73"/>
    </row>
    <row r="201" spans="1:20" s="25" customFormat="1">
      <c r="A201" s="62"/>
      <c r="B201" s="63"/>
      <c r="C201" s="63" t="s">
        <v>406</v>
      </c>
      <c r="D201" s="63" t="s">
        <v>407</v>
      </c>
      <c r="E201" s="63" t="s">
        <v>397</v>
      </c>
      <c r="F201" s="64" t="s">
        <v>398</v>
      </c>
      <c r="G201" s="65" t="s">
        <v>405</v>
      </c>
      <c r="H201" s="80"/>
      <c r="I201" s="67">
        <v>40</v>
      </c>
      <c r="J201" s="68">
        <v>2.7699999999999996</v>
      </c>
      <c r="K201" s="68">
        <v>2.9099999999999997</v>
      </c>
      <c r="L201" s="69"/>
      <c r="M201" s="70" t="str">
        <f>IF(L201="","-",L201*I201)</f>
        <v>-</v>
      </c>
      <c r="N201" s="70" t="str">
        <f>IF(L201="","-",L201)</f>
        <v>-</v>
      </c>
      <c r="O201" s="71">
        <f>IF(M201&gt;=300,J201*L201*I201,K201*L201*I201)</f>
        <v>0</v>
      </c>
      <c r="P201" s="72"/>
      <c r="Q201" s="72"/>
      <c r="R201" s="72"/>
      <c r="S201" s="72"/>
      <c r="T201" s="73"/>
    </row>
    <row r="202" spans="1:20" s="25" customFormat="1">
      <c r="A202" s="62"/>
      <c r="B202" s="63" t="s">
        <v>408</v>
      </c>
      <c r="C202" s="63"/>
      <c r="D202" s="63" t="s">
        <v>409</v>
      </c>
      <c r="E202" s="63" t="s">
        <v>404</v>
      </c>
      <c r="F202" s="64" t="s">
        <v>398</v>
      </c>
      <c r="G202" s="65" t="s">
        <v>410</v>
      </c>
      <c r="H202" s="80"/>
      <c r="I202" s="67">
        <v>84</v>
      </c>
      <c r="J202" s="68">
        <v>1.54</v>
      </c>
      <c r="K202" s="68">
        <v>1.62</v>
      </c>
      <c r="L202" s="69"/>
      <c r="M202" s="70" t="str">
        <f>IF(L202="","-",L202*I202)</f>
        <v>-</v>
      </c>
      <c r="N202" s="70" t="str">
        <f>IF(L202="","-",L202)</f>
        <v>-</v>
      </c>
      <c r="O202" s="71">
        <f>IF(M202&gt;=300,J202*L202*I202,K202*L202*I202)</f>
        <v>0</v>
      </c>
      <c r="P202" s="72"/>
      <c r="Q202" s="72"/>
      <c r="R202" s="72"/>
      <c r="S202" s="72"/>
      <c r="T202" s="73"/>
    </row>
    <row r="203" spans="1:20" s="25" customFormat="1">
      <c r="A203" s="62"/>
      <c r="B203" s="63"/>
      <c r="C203" s="63" t="s">
        <v>411</v>
      </c>
      <c r="D203" s="63" t="s">
        <v>412</v>
      </c>
      <c r="E203" s="63" t="s">
        <v>397</v>
      </c>
      <c r="F203" s="64" t="s">
        <v>398</v>
      </c>
      <c r="G203" s="65" t="s">
        <v>410</v>
      </c>
      <c r="H203" s="80"/>
      <c r="I203" s="67">
        <v>40</v>
      </c>
      <c r="J203" s="68">
        <v>2.7699999999999996</v>
      </c>
      <c r="K203" s="68">
        <v>2.9099999999999997</v>
      </c>
      <c r="L203" s="69"/>
      <c r="M203" s="70" t="str">
        <f>IF(L203="","-",L203*I203)</f>
        <v>-</v>
      </c>
      <c r="N203" s="70" t="str">
        <f>IF(L203="","-",L203)</f>
        <v>-</v>
      </c>
      <c r="O203" s="71">
        <f>IF(M203&gt;=300,J203*L203*I203,K203*L203*I203)</f>
        <v>0</v>
      </c>
      <c r="P203" s="72"/>
      <c r="Q203" s="72"/>
      <c r="R203" s="72"/>
      <c r="S203" s="72"/>
      <c r="T203" s="73"/>
    </row>
    <row r="204" spans="1:20" s="25" customFormat="1">
      <c r="A204" s="62"/>
      <c r="B204" s="63"/>
      <c r="C204" s="63" t="s">
        <v>413</v>
      </c>
      <c r="D204" s="63" t="s">
        <v>414</v>
      </c>
      <c r="E204" s="63" t="s">
        <v>415</v>
      </c>
      <c r="F204" s="64" t="s">
        <v>416</v>
      </c>
      <c r="G204" s="65" t="s">
        <v>417</v>
      </c>
      <c r="H204" s="80"/>
      <c r="I204" s="67">
        <v>84</v>
      </c>
      <c r="J204" s="68">
        <v>2.34</v>
      </c>
      <c r="K204" s="68">
        <v>2.46</v>
      </c>
      <c r="L204" s="69"/>
      <c r="M204" s="70" t="str">
        <f>IF(L204="","-",L204*I204)</f>
        <v>-</v>
      </c>
      <c r="N204" s="70" t="str">
        <f>IF(L204="","-",L204)</f>
        <v>-</v>
      </c>
      <c r="O204" s="71">
        <f>IF(M204&gt;=300,J204*L204*I204,K204*L204*I204)</f>
        <v>0</v>
      </c>
      <c r="P204" s="72"/>
      <c r="Q204" s="72"/>
      <c r="R204" s="72"/>
      <c r="S204" s="72"/>
      <c r="T204" s="73"/>
    </row>
    <row r="205" spans="1:20" s="25" customFormat="1">
      <c r="A205" s="62"/>
      <c r="B205" s="63"/>
      <c r="C205" s="63" t="s">
        <v>418</v>
      </c>
      <c r="D205" s="63" t="s">
        <v>419</v>
      </c>
      <c r="E205" s="63" t="s">
        <v>420</v>
      </c>
      <c r="F205" s="64" t="s">
        <v>421</v>
      </c>
      <c r="G205" s="65" t="s">
        <v>420</v>
      </c>
      <c r="H205" s="80"/>
      <c r="I205" s="67">
        <v>84</v>
      </c>
      <c r="J205" s="68">
        <v>1.52</v>
      </c>
      <c r="K205" s="68">
        <v>1.6</v>
      </c>
      <c r="L205" s="69"/>
      <c r="M205" s="70" t="str">
        <f>IF(L205="","-",L205*I205)</f>
        <v>-</v>
      </c>
      <c r="N205" s="70" t="str">
        <f>IF(L205="","-",L205)</f>
        <v>-</v>
      </c>
      <c r="O205" s="71">
        <f>IF(M205&gt;=300,J205*L205*I205,K205*L205*I205)</f>
        <v>0</v>
      </c>
      <c r="P205" s="72"/>
      <c r="Q205" s="72"/>
      <c r="R205" s="72"/>
      <c r="S205" s="72"/>
      <c r="T205" s="73"/>
    </row>
    <row r="206" spans="1:20" s="25" customFormat="1">
      <c r="A206" s="62"/>
      <c r="B206" s="63" t="s">
        <v>422</v>
      </c>
      <c r="C206" s="63"/>
      <c r="D206" s="63" t="s">
        <v>423</v>
      </c>
      <c r="E206" s="63" t="s">
        <v>424</v>
      </c>
      <c r="F206" s="64" t="s">
        <v>425</v>
      </c>
      <c r="G206" s="65" t="s">
        <v>426</v>
      </c>
      <c r="H206" s="80"/>
      <c r="I206" s="67">
        <v>84</v>
      </c>
      <c r="J206" s="68">
        <v>1.69</v>
      </c>
      <c r="K206" s="68">
        <v>1.77</v>
      </c>
      <c r="L206" s="69"/>
      <c r="M206" s="70" t="str">
        <f>IF(L206="","-",L206*I206)</f>
        <v>-</v>
      </c>
      <c r="N206" s="70" t="str">
        <f>IF(L206="","-",L206)</f>
        <v>-</v>
      </c>
      <c r="O206" s="71">
        <f>IF(M206&gt;=300,J206*L206*I206,K206*L206*I206)</f>
        <v>0</v>
      </c>
      <c r="P206" s="72"/>
      <c r="Q206" s="72"/>
      <c r="R206" s="72"/>
      <c r="S206" s="72"/>
      <c r="T206" s="73"/>
    </row>
    <row r="207" spans="1:20" s="25" customFormat="1">
      <c r="A207" s="62"/>
      <c r="B207" s="63"/>
      <c r="C207" s="63" t="s">
        <v>427</v>
      </c>
      <c r="D207" s="63" t="s">
        <v>428</v>
      </c>
      <c r="E207" s="63" t="s">
        <v>429</v>
      </c>
      <c r="F207" s="64" t="s">
        <v>425</v>
      </c>
      <c r="G207" s="65" t="s">
        <v>426</v>
      </c>
      <c r="H207" s="80"/>
      <c r="I207" s="67">
        <v>40</v>
      </c>
      <c r="J207" s="68">
        <v>2.7899999999999996</v>
      </c>
      <c r="K207" s="68">
        <v>2.9299999999999997</v>
      </c>
      <c r="L207" s="69"/>
      <c r="M207" s="70" t="str">
        <f>IF(L207="","-",L207*I207)</f>
        <v>-</v>
      </c>
      <c r="N207" s="70" t="str">
        <f>IF(L207="","-",L207)</f>
        <v>-</v>
      </c>
      <c r="O207" s="71">
        <f>IF(M207&gt;=300,J207*L207*I207,K207*L207*I207)</f>
        <v>0</v>
      </c>
      <c r="P207" s="72"/>
      <c r="Q207" s="72"/>
      <c r="R207" s="72"/>
      <c r="S207" s="72"/>
      <c r="T207" s="73"/>
    </row>
    <row r="208" spans="1:20" s="25" customFormat="1">
      <c r="A208" s="62"/>
      <c r="B208" s="63"/>
      <c r="C208" s="63" t="s">
        <v>430</v>
      </c>
      <c r="D208" s="63" t="s">
        <v>431</v>
      </c>
      <c r="E208" s="63" t="s">
        <v>432</v>
      </c>
      <c r="F208" s="64" t="s">
        <v>433</v>
      </c>
      <c r="G208" s="65" t="s">
        <v>432</v>
      </c>
      <c r="H208" s="80"/>
      <c r="I208" s="67">
        <v>84</v>
      </c>
      <c r="J208" s="68">
        <v>1.83</v>
      </c>
      <c r="K208" s="68">
        <v>1.92</v>
      </c>
      <c r="L208" s="69"/>
      <c r="M208" s="70" t="str">
        <f>IF(L208="","-",L208*I208)</f>
        <v>-</v>
      </c>
      <c r="N208" s="70" t="str">
        <f>IF(L208="","-",L208)</f>
        <v>-</v>
      </c>
      <c r="O208" s="71">
        <f>IF(M208&gt;=300,J208*L208*I208,K208*L208*I208)</f>
        <v>0</v>
      </c>
      <c r="P208" s="72"/>
      <c r="Q208" s="72"/>
      <c r="R208" s="72"/>
      <c r="S208" s="72"/>
      <c r="T208" s="73"/>
    </row>
    <row r="209" spans="1:20" s="25" customFormat="1">
      <c r="A209" s="62"/>
      <c r="B209" s="63"/>
      <c r="C209" s="63" t="s">
        <v>434</v>
      </c>
      <c r="D209" s="63" t="s">
        <v>435</v>
      </c>
      <c r="E209" s="63" t="s">
        <v>436</v>
      </c>
      <c r="F209" s="64" t="s">
        <v>437</v>
      </c>
      <c r="G209" s="65" t="s">
        <v>438</v>
      </c>
      <c r="H209" s="80"/>
      <c r="I209" s="67">
        <v>84</v>
      </c>
      <c r="J209" s="68">
        <v>2.5799999999999996</v>
      </c>
      <c r="K209" s="68">
        <v>2.71</v>
      </c>
      <c r="L209" s="69"/>
      <c r="M209" s="70" t="str">
        <f>IF(L209="","-",L209*I209)</f>
        <v>-</v>
      </c>
      <c r="N209" s="70" t="str">
        <f>IF(L209="","-",L209)</f>
        <v>-</v>
      </c>
      <c r="O209" s="71">
        <f>IF(M209&gt;=300,J209*L209*I209,K209*L209*I209)</f>
        <v>0</v>
      </c>
      <c r="P209" s="72"/>
      <c r="Q209" s="72"/>
      <c r="R209" s="72"/>
      <c r="S209" s="72"/>
      <c r="T209" s="73"/>
    </row>
    <row r="210" spans="1:20" s="25" customFormat="1">
      <c r="A210" s="62"/>
      <c r="B210" s="63"/>
      <c r="C210" s="63" t="s">
        <v>439</v>
      </c>
      <c r="D210" s="63" t="s">
        <v>440</v>
      </c>
      <c r="E210" s="63" t="s">
        <v>441</v>
      </c>
      <c r="F210" s="64" t="s">
        <v>442</v>
      </c>
      <c r="G210" s="65" t="s">
        <v>443</v>
      </c>
      <c r="H210" s="80"/>
      <c r="I210" s="67">
        <v>84</v>
      </c>
      <c r="J210" s="68">
        <v>1.39</v>
      </c>
      <c r="K210" s="68">
        <v>1.46</v>
      </c>
      <c r="L210" s="69"/>
      <c r="M210" s="70" t="str">
        <f>IF(L210="","-",L210*I210)</f>
        <v>-</v>
      </c>
      <c r="N210" s="70" t="str">
        <f>IF(L210="","-",L210)</f>
        <v>-</v>
      </c>
      <c r="O210" s="71">
        <f>IF(M210&gt;=300,J210*L210*I210,K210*L210*I210)</f>
        <v>0</v>
      </c>
      <c r="P210" s="72"/>
      <c r="Q210" s="72"/>
      <c r="R210" s="72"/>
      <c r="S210" s="72"/>
      <c r="T210" s="73"/>
    </row>
    <row r="211" spans="1:20" s="25" customFormat="1">
      <c r="A211" s="62"/>
      <c r="B211" s="63"/>
      <c r="C211" s="63" t="s">
        <v>444</v>
      </c>
      <c r="D211" s="63" t="s">
        <v>445</v>
      </c>
      <c r="E211" s="63" t="s">
        <v>441</v>
      </c>
      <c r="F211" s="64" t="s">
        <v>442</v>
      </c>
      <c r="G211" s="65" t="s">
        <v>446</v>
      </c>
      <c r="H211" s="80"/>
      <c r="I211" s="67">
        <v>84</v>
      </c>
      <c r="J211" s="68">
        <v>1.39</v>
      </c>
      <c r="K211" s="68">
        <v>1.46</v>
      </c>
      <c r="L211" s="69"/>
      <c r="M211" s="70" t="str">
        <f>IF(L211="","-",L211*I211)</f>
        <v>-</v>
      </c>
      <c r="N211" s="70" t="str">
        <f>IF(L211="","-",L211)</f>
        <v>-</v>
      </c>
      <c r="O211" s="71">
        <f>IF(M211&gt;=300,J211*L211*I211,K211*L211*I211)</f>
        <v>0</v>
      </c>
      <c r="P211" s="72"/>
      <c r="Q211" s="72"/>
      <c r="R211" s="72"/>
      <c r="S211" s="72"/>
      <c r="T211" s="73"/>
    </row>
    <row r="212" spans="1:20" s="25" customFormat="1">
      <c r="A212" s="62"/>
      <c r="B212" s="63" t="s">
        <v>447</v>
      </c>
      <c r="C212" s="63"/>
      <c r="D212" s="63" t="s">
        <v>448</v>
      </c>
      <c r="E212" s="63" t="s">
        <v>449</v>
      </c>
      <c r="F212" s="64" t="s">
        <v>442</v>
      </c>
      <c r="G212" s="65" t="s">
        <v>450</v>
      </c>
      <c r="H212" s="80"/>
      <c r="I212" s="67">
        <v>84</v>
      </c>
      <c r="J212" s="68">
        <v>1.39</v>
      </c>
      <c r="K212" s="68">
        <v>1.46</v>
      </c>
      <c r="L212" s="69"/>
      <c r="M212" s="70" t="str">
        <f>IF(L212="","-",L212*I212)</f>
        <v>-</v>
      </c>
      <c r="N212" s="70" t="str">
        <f>IF(L212="","-",L212)</f>
        <v>-</v>
      </c>
      <c r="O212" s="71">
        <f>IF(M212&gt;=300,J212*L212*I212,K212*L212*I212)</f>
        <v>0</v>
      </c>
      <c r="P212" s="72"/>
      <c r="Q212" s="72"/>
      <c r="R212" s="72"/>
      <c r="S212" s="72"/>
      <c r="T212" s="73"/>
    </row>
    <row r="213" spans="1:20" s="25" customFormat="1">
      <c r="A213" s="62"/>
      <c r="B213" s="63"/>
      <c r="C213" s="63" t="s">
        <v>451</v>
      </c>
      <c r="D213" s="63" t="s">
        <v>452</v>
      </c>
      <c r="E213" s="63" t="s">
        <v>453</v>
      </c>
      <c r="F213" s="64" t="s">
        <v>454</v>
      </c>
      <c r="G213" s="65" t="s">
        <v>455</v>
      </c>
      <c r="H213" s="80"/>
      <c r="I213" s="67">
        <v>84</v>
      </c>
      <c r="J213" s="68">
        <v>1.4</v>
      </c>
      <c r="K213" s="68">
        <v>1.47</v>
      </c>
      <c r="L213" s="69"/>
      <c r="M213" s="70" t="str">
        <f>IF(L213="","-",L213*I213)</f>
        <v>-</v>
      </c>
      <c r="N213" s="70" t="str">
        <f>IF(L213="","-",L213)</f>
        <v>-</v>
      </c>
      <c r="O213" s="71">
        <f>IF(M213&gt;=300,J213*L213*I213,K213*L213*I213)</f>
        <v>0</v>
      </c>
      <c r="P213" s="72"/>
      <c r="Q213" s="72"/>
      <c r="R213" s="72"/>
      <c r="S213" s="72"/>
      <c r="T213" s="73"/>
    </row>
    <row r="214" spans="1:20" s="25" customFormat="1">
      <c r="A214" s="62"/>
      <c r="B214" s="63"/>
      <c r="C214" s="63" t="s">
        <v>456</v>
      </c>
      <c r="D214" s="63" t="s">
        <v>457</v>
      </c>
      <c r="E214" s="63" t="s">
        <v>458</v>
      </c>
      <c r="F214" s="64" t="s">
        <v>459</v>
      </c>
      <c r="G214" s="65" t="s">
        <v>458</v>
      </c>
      <c r="H214" s="80"/>
      <c r="I214" s="67">
        <v>40</v>
      </c>
      <c r="J214" s="68">
        <v>3.9299999999999997</v>
      </c>
      <c r="K214" s="68">
        <v>4.13</v>
      </c>
      <c r="L214" s="69"/>
      <c r="M214" s="70" t="str">
        <f>IF(L214="","-",L214*I214)</f>
        <v>-</v>
      </c>
      <c r="N214" s="70" t="str">
        <f>IF(L214="","-",L214)</f>
        <v>-</v>
      </c>
      <c r="O214" s="71">
        <f>IF(M214&gt;=300,J214*L214*I214,K214*L214*I214)</f>
        <v>0</v>
      </c>
      <c r="P214" s="72"/>
      <c r="Q214" s="72"/>
      <c r="R214" s="72"/>
      <c r="S214" s="72"/>
      <c r="T214" s="73"/>
    </row>
    <row r="215" spans="1:20" s="25" customFormat="1">
      <c r="A215" s="62"/>
      <c r="B215" s="63"/>
      <c r="C215" s="63" t="s">
        <v>460</v>
      </c>
      <c r="D215" s="63" t="s">
        <v>461</v>
      </c>
      <c r="E215" s="63" t="s">
        <v>462</v>
      </c>
      <c r="F215" s="64" t="s">
        <v>463</v>
      </c>
      <c r="G215" s="65" t="s">
        <v>464</v>
      </c>
      <c r="H215" s="80"/>
      <c r="I215" s="67">
        <v>40</v>
      </c>
      <c r="J215" s="68">
        <v>2.92</v>
      </c>
      <c r="K215" s="68">
        <v>3.07</v>
      </c>
      <c r="L215" s="69"/>
      <c r="M215" s="70" t="str">
        <f>IF(L215="","-",L215*I215)</f>
        <v>-</v>
      </c>
      <c r="N215" s="70" t="str">
        <f>IF(L215="","-",L215)</f>
        <v>-</v>
      </c>
      <c r="O215" s="71">
        <f>IF(M215&gt;=300,J215*L215*I215,K215*L215*I215)</f>
        <v>0</v>
      </c>
      <c r="P215" s="72"/>
      <c r="Q215" s="72"/>
      <c r="R215" s="72"/>
      <c r="S215" s="72"/>
      <c r="T215" s="73"/>
    </row>
    <row r="216" spans="1:20" s="25" customFormat="1">
      <c r="A216" s="62"/>
      <c r="B216" s="63"/>
      <c r="C216" s="63" t="s">
        <v>465</v>
      </c>
      <c r="D216" s="63" t="s">
        <v>466</v>
      </c>
      <c r="E216" s="63" t="s">
        <v>462</v>
      </c>
      <c r="F216" s="64" t="s">
        <v>463</v>
      </c>
      <c r="G216" s="65" t="s">
        <v>467</v>
      </c>
      <c r="H216" s="80"/>
      <c r="I216" s="67">
        <v>40</v>
      </c>
      <c r="J216" s="68">
        <v>3.36</v>
      </c>
      <c r="K216" s="68">
        <v>3.53</v>
      </c>
      <c r="L216" s="69"/>
      <c r="M216" s="70" t="str">
        <f>IF(L216="","-",L216*I216)</f>
        <v>-</v>
      </c>
      <c r="N216" s="70" t="str">
        <f>IF(L216="","-",L216)</f>
        <v>-</v>
      </c>
      <c r="O216" s="71">
        <f>IF(M216&gt;=300,J216*L216*I216,K216*L216*I216)</f>
        <v>0</v>
      </c>
      <c r="P216" s="72"/>
      <c r="Q216" s="72"/>
      <c r="R216" s="72"/>
      <c r="S216" s="72"/>
      <c r="T216" s="73"/>
    </row>
    <row r="217" spans="1:20" s="25" customFormat="1">
      <c r="A217" s="62"/>
      <c r="B217" s="63"/>
      <c r="C217" s="63" t="s">
        <v>468</v>
      </c>
      <c r="D217" s="63" t="s">
        <v>469</v>
      </c>
      <c r="E217" s="63" t="s">
        <v>462</v>
      </c>
      <c r="F217" s="64" t="s">
        <v>463</v>
      </c>
      <c r="G217" s="65" t="s">
        <v>470</v>
      </c>
      <c r="H217" s="80"/>
      <c r="I217" s="67">
        <v>40</v>
      </c>
      <c r="J217" s="68">
        <v>2.92</v>
      </c>
      <c r="K217" s="68">
        <v>3.07</v>
      </c>
      <c r="L217" s="69"/>
      <c r="M217" s="70" t="str">
        <f>IF(L217="","-",L217*I217)</f>
        <v>-</v>
      </c>
      <c r="N217" s="70" t="str">
        <f>IF(L217="","-",L217)</f>
        <v>-</v>
      </c>
      <c r="O217" s="71">
        <f>IF(M217&gt;=300,J217*L217*I217,K217*L217*I217)</f>
        <v>0</v>
      </c>
      <c r="P217" s="72"/>
      <c r="Q217" s="72"/>
      <c r="R217" s="72"/>
      <c r="S217" s="72"/>
      <c r="T217" s="73"/>
    </row>
    <row r="218" spans="1:20" s="25" customFormat="1">
      <c r="A218" s="62"/>
      <c r="B218" s="63"/>
      <c r="C218" s="63" t="s">
        <v>471</v>
      </c>
      <c r="D218" s="63" t="s">
        <v>472</v>
      </c>
      <c r="E218" s="63" t="s">
        <v>462</v>
      </c>
      <c r="F218" s="64" t="s">
        <v>463</v>
      </c>
      <c r="G218" s="65" t="s">
        <v>473</v>
      </c>
      <c r="H218" s="80"/>
      <c r="I218" s="67">
        <v>40</v>
      </c>
      <c r="J218" s="68">
        <v>2.92</v>
      </c>
      <c r="K218" s="68">
        <v>3.07</v>
      </c>
      <c r="L218" s="69"/>
      <c r="M218" s="70" t="str">
        <f>IF(L218="","-",L218*I218)</f>
        <v>-</v>
      </c>
      <c r="N218" s="70" t="str">
        <f>IF(L218="","-",L218)</f>
        <v>-</v>
      </c>
      <c r="O218" s="71">
        <f>IF(M218&gt;=300,J218*L218*I218,K218*L218*I218)</f>
        <v>0</v>
      </c>
      <c r="P218" s="72"/>
      <c r="Q218" s="72"/>
      <c r="R218" s="72"/>
      <c r="S218" s="72"/>
      <c r="T218" s="73"/>
    </row>
    <row r="219" spans="1:20" s="25" customFormat="1">
      <c r="A219" s="62"/>
      <c r="B219" s="63" t="s">
        <v>474</v>
      </c>
      <c r="C219" s="63"/>
      <c r="D219" s="63" t="s">
        <v>475</v>
      </c>
      <c r="E219" s="63" t="s">
        <v>462</v>
      </c>
      <c r="F219" s="64" t="s">
        <v>463</v>
      </c>
      <c r="G219" s="65" t="s">
        <v>476</v>
      </c>
      <c r="H219" s="80"/>
      <c r="I219" s="67">
        <v>40</v>
      </c>
      <c r="J219" s="68">
        <v>2.92</v>
      </c>
      <c r="K219" s="68">
        <v>3.07</v>
      </c>
      <c r="L219" s="69"/>
      <c r="M219" s="70" t="str">
        <f>IF(L219="","-",L219*I219)</f>
        <v>-</v>
      </c>
      <c r="N219" s="70" t="str">
        <f>IF(L219="","-",L219)</f>
        <v>-</v>
      </c>
      <c r="O219" s="71">
        <f>IF(M219&gt;=300,J219*L219*I219,K219*L219*I219)</f>
        <v>0</v>
      </c>
      <c r="P219" s="72"/>
      <c r="Q219" s="72"/>
      <c r="R219" s="72"/>
      <c r="S219" s="72"/>
      <c r="T219" s="73"/>
    </row>
    <row r="220" spans="1:20" s="25" customFormat="1">
      <c r="A220" s="62"/>
      <c r="B220" s="63"/>
      <c r="C220" s="63" t="s">
        <v>477</v>
      </c>
      <c r="D220" s="63" t="s">
        <v>478</v>
      </c>
      <c r="E220" s="63" t="s">
        <v>462</v>
      </c>
      <c r="F220" s="64" t="s">
        <v>463</v>
      </c>
      <c r="G220" s="65" t="s">
        <v>479</v>
      </c>
      <c r="H220" s="80"/>
      <c r="I220" s="67">
        <v>40</v>
      </c>
      <c r="J220" s="68">
        <v>2.92</v>
      </c>
      <c r="K220" s="68">
        <v>3.07</v>
      </c>
      <c r="L220" s="69"/>
      <c r="M220" s="70" t="str">
        <f>IF(L220="","-",L220*I220)</f>
        <v>-</v>
      </c>
      <c r="N220" s="70" t="str">
        <f>IF(L220="","-",L220)</f>
        <v>-</v>
      </c>
      <c r="O220" s="71">
        <f>IF(M220&gt;=300,J220*L220*I220,K220*L220*I220)</f>
        <v>0</v>
      </c>
      <c r="P220" s="72"/>
      <c r="Q220" s="72"/>
      <c r="R220" s="72"/>
      <c r="S220" s="72"/>
      <c r="T220" s="73"/>
    </row>
    <row r="221" spans="1:20" s="25" customFormat="1">
      <c r="A221" s="62"/>
      <c r="B221" s="63"/>
      <c r="C221" s="63" t="s">
        <v>480</v>
      </c>
      <c r="D221" s="63" t="s">
        <v>481</v>
      </c>
      <c r="E221" s="63" t="s">
        <v>462</v>
      </c>
      <c r="F221" s="64" t="s">
        <v>463</v>
      </c>
      <c r="G221" s="65" t="s">
        <v>482</v>
      </c>
      <c r="H221" s="80"/>
      <c r="I221" s="67">
        <v>40</v>
      </c>
      <c r="J221" s="68">
        <v>3.2699999999999996</v>
      </c>
      <c r="K221" s="68">
        <v>3.44</v>
      </c>
      <c r="L221" s="69"/>
      <c r="M221" s="70" t="str">
        <f>IF(L221="","-",L221*I221)</f>
        <v>-</v>
      </c>
      <c r="N221" s="70" t="str">
        <f>IF(L221="","-",L221)</f>
        <v>-</v>
      </c>
      <c r="O221" s="71">
        <f>IF(M221&gt;=300,J221*L221*I221,K221*L221*I221)</f>
        <v>0</v>
      </c>
      <c r="P221" s="72"/>
      <c r="Q221" s="72"/>
      <c r="R221" s="72"/>
      <c r="S221" s="72"/>
      <c r="T221" s="73"/>
    </row>
    <row r="222" spans="1:20" s="25" customFormat="1">
      <c r="A222" s="62"/>
      <c r="B222" s="63" t="s">
        <v>483</v>
      </c>
      <c r="C222" s="63"/>
      <c r="D222" s="63" t="s">
        <v>484</v>
      </c>
      <c r="E222" s="63" t="s">
        <v>462</v>
      </c>
      <c r="F222" s="64" t="s">
        <v>463</v>
      </c>
      <c r="G222" s="65" t="s">
        <v>485</v>
      </c>
      <c r="H222" s="80"/>
      <c r="I222" s="67">
        <v>40</v>
      </c>
      <c r="J222" s="68">
        <v>2.92</v>
      </c>
      <c r="K222" s="68">
        <v>3.07</v>
      </c>
      <c r="L222" s="69"/>
      <c r="M222" s="70" t="str">
        <f>IF(L222="","-",L222*I222)</f>
        <v>-</v>
      </c>
      <c r="N222" s="70" t="str">
        <f>IF(L222="","-",L222)</f>
        <v>-</v>
      </c>
      <c r="O222" s="71">
        <f>IF(M222&gt;=300,J222*L222*I222,K222*L222*I222)</f>
        <v>0</v>
      </c>
      <c r="P222" s="72"/>
      <c r="Q222" s="72"/>
      <c r="R222" s="72"/>
      <c r="S222" s="72"/>
      <c r="T222" s="73"/>
    </row>
    <row r="223" spans="1:20" s="25" customFormat="1">
      <c r="A223" s="62"/>
      <c r="B223" s="63" t="s">
        <v>486</v>
      </c>
      <c r="C223" s="63"/>
      <c r="D223" s="63" t="s">
        <v>487</v>
      </c>
      <c r="E223" s="63" t="s">
        <v>462</v>
      </c>
      <c r="F223" s="64" t="s">
        <v>463</v>
      </c>
      <c r="G223" s="65" t="s">
        <v>488</v>
      </c>
      <c r="H223" s="80"/>
      <c r="I223" s="67">
        <v>40</v>
      </c>
      <c r="J223" s="68">
        <v>2.92</v>
      </c>
      <c r="K223" s="68">
        <v>3.07</v>
      </c>
      <c r="L223" s="69"/>
      <c r="M223" s="70" t="str">
        <f>IF(L223="","-",L223*I223)</f>
        <v>-</v>
      </c>
      <c r="N223" s="70" t="str">
        <f>IF(L223="","-",L223)</f>
        <v>-</v>
      </c>
      <c r="O223" s="71">
        <f>IF(M223&gt;=300,J223*L223*I223,K223*L223*I223)</f>
        <v>0</v>
      </c>
      <c r="P223" s="72"/>
      <c r="Q223" s="72"/>
      <c r="R223" s="72"/>
      <c r="S223" s="72"/>
      <c r="T223" s="73"/>
    </row>
    <row r="224" spans="1:20" s="25" customFormat="1">
      <c r="A224" s="62"/>
      <c r="B224" s="63" t="s">
        <v>489</v>
      </c>
      <c r="C224" s="63"/>
      <c r="D224" s="63" t="s">
        <v>490</v>
      </c>
      <c r="E224" s="63" t="s">
        <v>462</v>
      </c>
      <c r="F224" s="64" t="s">
        <v>463</v>
      </c>
      <c r="G224" s="65" t="s">
        <v>491</v>
      </c>
      <c r="H224" s="80"/>
      <c r="I224" s="67">
        <v>40</v>
      </c>
      <c r="J224" s="68">
        <v>2.92</v>
      </c>
      <c r="K224" s="68">
        <v>3.07</v>
      </c>
      <c r="L224" s="69"/>
      <c r="M224" s="70" t="str">
        <f>IF(L224="","-",L224*I224)</f>
        <v>-</v>
      </c>
      <c r="N224" s="70" t="str">
        <f>IF(L224="","-",L224)</f>
        <v>-</v>
      </c>
      <c r="O224" s="71">
        <f>IF(M224&gt;=300,J224*L224*I224,K224*L224*I224)</f>
        <v>0</v>
      </c>
      <c r="P224" s="72"/>
      <c r="Q224" s="72"/>
      <c r="R224" s="72"/>
      <c r="S224" s="72"/>
      <c r="T224" s="73"/>
    </row>
    <row r="225" spans="1:20" s="25" customFormat="1">
      <c r="A225" s="62"/>
      <c r="B225" s="63"/>
      <c r="C225" s="63" t="s">
        <v>492</v>
      </c>
      <c r="D225" s="63" t="s">
        <v>493</v>
      </c>
      <c r="E225" s="63" t="s">
        <v>462</v>
      </c>
      <c r="F225" s="64" t="s">
        <v>463</v>
      </c>
      <c r="G225" s="65" t="s">
        <v>494</v>
      </c>
      <c r="H225" s="80"/>
      <c r="I225" s="67">
        <v>40</v>
      </c>
      <c r="J225" s="68">
        <v>3.36</v>
      </c>
      <c r="K225" s="68">
        <v>3.53</v>
      </c>
      <c r="L225" s="69"/>
      <c r="M225" s="70" t="str">
        <f>IF(L225="","-",L225*I225)</f>
        <v>-</v>
      </c>
      <c r="N225" s="70" t="str">
        <f>IF(L225="","-",L225)</f>
        <v>-</v>
      </c>
      <c r="O225" s="71">
        <f>IF(M225&gt;=300,J225*L225*I225,K225*L225*I225)</f>
        <v>0</v>
      </c>
      <c r="P225" s="72"/>
      <c r="Q225" s="72"/>
      <c r="R225" s="72"/>
      <c r="S225" s="72"/>
      <c r="T225" s="73"/>
    </row>
    <row r="226" spans="1:20" s="25" customFormat="1">
      <c r="A226" s="62"/>
      <c r="B226" s="63"/>
      <c r="C226" s="63" t="s">
        <v>495</v>
      </c>
      <c r="D226" s="63" t="s">
        <v>496</v>
      </c>
      <c r="E226" s="63" t="s">
        <v>462</v>
      </c>
      <c r="F226" s="64" t="s">
        <v>463</v>
      </c>
      <c r="G226" s="65" t="s">
        <v>497</v>
      </c>
      <c r="H226" s="80"/>
      <c r="I226" s="67">
        <v>40</v>
      </c>
      <c r="J226" s="68">
        <v>2.92</v>
      </c>
      <c r="K226" s="68">
        <v>3.07</v>
      </c>
      <c r="L226" s="69"/>
      <c r="M226" s="70" t="str">
        <f>IF(L226="","-",L226*I226)</f>
        <v>-</v>
      </c>
      <c r="N226" s="70" t="str">
        <f>IF(L226="","-",L226)</f>
        <v>-</v>
      </c>
      <c r="O226" s="71">
        <f>IF(M226&gt;=300,J226*L226*I226,K226*L226*I226)</f>
        <v>0</v>
      </c>
      <c r="P226" s="72"/>
      <c r="Q226" s="72"/>
      <c r="R226" s="72"/>
      <c r="S226" s="72"/>
      <c r="T226" s="73"/>
    </row>
    <row r="227" spans="1:20" s="25" customFormat="1">
      <c r="A227" s="62"/>
      <c r="B227" s="63" t="s">
        <v>498</v>
      </c>
      <c r="C227" s="63"/>
      <c r="D227" s="63" t="s">
        <v>499</v>
      </c>
      <c r="E227" s="63" t="s">
        <v>462</v>
      </c>
      <c r="F227" s="64" t="s">
        <v>463</v>
      </c>
      <c r="G227" s="65" t="s">
        <v>500</v>
      </c>
      <c r="H227" s="80"/>
      <c r="I227" s="67">
        <v>40</v>
      </c>
      <c r="J227" s="68">
        <v>2.92</v>
      </c>
      <c r="K227" s="68">
        <v>3.07</v>
      </c>
      <c r="L227" s="69"/>
      <c r="M227" s="70" t="str">
        <f>IF(L227="","-",L227*I227)</f>
        <v>-</v>
      </c>
      <c r="N227" s="70" t="str">
        <f>IF(L227="","-",L227)</f>
        <v>-</v>
      </c>
      <c r="O227" s="71">
        <f>IF(M227&gt;=300,J227*L227*I227,K227*L227*I227)</f>
        <v>0</v>
      </c>
      <c r="P227" s="72"/>
      <c r="Q227" s="72"/>
      <c r="R227" s="72"/>
      <c r="S227" s="72"/>
      <c r="T227" s="73"/>
    </row>
    <row r="228" spans="1:20" s="25" customFormat="1">
      <c r="A228" s="62"/>
      <c r="B228" s="63" t="s">
        <v>501</v>
      </c>
      <c r="C228" s="63"/>
      <c r="D228" s="63" t="s">
        <v>502</v>
      </c>
      <c r="E228" s="63" t="s">
        <v>462</v>
      </c>
      <c r="F228" s="64" t="s">
        <v>463</v>
      </c>
      <c r="G228" s="65" t="s">
        <v>503</v>
      </c>
      <c r="H228" s="80"/>
      <c r="I228" s="67">
        <v>40</v>
      </c>
      <c r="J228" s="68">
        <v>2.92</v>
      </c>
      <c r="K228" s="68">
        <v>3.07</v>
      </c>
      <c r="L228" s="69"/>
      <c r="M228" s="70" t="str">
        <f>IF(L228="","-",L228*I228)</f>
        <v>-</v>
      </c>
      <c r="N228" s="70" t="str">
        <f>IF(L228="","-",L228)</f>
        <v>-</v>
      </c>
      <c r="O228" s="71">
        <f>IF(M228&gt;=300,J228*L228*I228,K228*L228*I228)</f>
        <v>0</v>
      </c>
      <c r="P228" s="72"/>
      <c r="Q228" s="72"/>
      <c r="R228" s="72"/>
      <c r="S228" s="72"/>
      <c r="T228" s="73"/>
    </row>
    <row r="229" spans="1:20" s="25" customFormat="1">
      <c r="A229" s="62"/>
      <c r="B229" s="63"/>
      <c r="C229" s="63" t="s">
        <v>504</v>
      </c>
      <c r="D229" s="63" t="s">
        <v>505</v>
      </c>
      <c r="E229" s="63" t="s">
        <v>462</v>
      </c>
      <c r="F229" s="64" t="s">
        <v>463</v>
      </c>
      <c r="G229" s="65" t="s">
        <v>506</v>
      </c>
      <c r="H229" s="80"/>
      <c r="I229" s="67">
        <v>40</v>
      </c>
      <c r="J229" s="68">
        <v>2.98</v>
      </c>
      <c r="K229" s="68">
        <v>3.13</v>
      </c>
      <c r="L229" s="69"/>
      <c r="M229" s="70" t="str">
        <f>IF(L229="","-",L229*I229)</f>
        <v>-</v>
      </c>
      <c r="N229" s="70" t="str">
        <f>IF(L229="","-",L229)</f>
        <v>-</v>
      </c>
      <c r="O229" s="71">
        <f>IF(M229&gt;=300,J229*L229*I229,K229*L229*I229)</f>
        <v>0</v>
      </c>
      <c r="P229" s="72"/>
      <c r="Q229" s="72"/>
      <c r="R229" s="72"/>
      <c r="S229" s="72"/>
      <c r="T229" s="73"/>
    </row>
    <row r="230" spans="1:20" s="25" customFormat="1">
      <c r="A230" s="62"/>
      <c r="B230" s="63"/>
      <c r="C230" s="63" t="s">
        <v>507</v>
      </c>
      <c r="D230" s="63" t="s">
        <v>508</v>
      </c>
      <c r="E230" s="63" t="s">
        <v>462</v>
      </c>
      <c r="F230" s="64" t="s">
        <v>463</v>
      </c>
      <c r="G230" s="65" t="s">
        <v>509</v>
      </c>
      <c r="H230" s="80"/>
      <c r="I230" s="67">
        <v>40</v>
      </c>
      <c r="J230" s="68">
        <v>2.92</v>
      </c>
      <c r="K230" s="68">
        <v>3.07</v>
      </c>
      <c r="L230" s="69"/>
      <c r="M230" s="70" t="str">
        <f>IF(L230="","-",L230*I230)</f>
        <v>-</v>
      </c>
      <c r="N230" s="70" t="str">
        <f>IF(L230="","-",L230)</f>
        <v>-</v>
      </c>
      <c r="O230" s="71">
        <f>IF(M230&gt;=300,J230*L230*I230,K230*L230*I230)</f>
        <v>0</v>
      </c>
      <c r="P230" s="72"/>
      <c r="Q230" s="72"/>
      <c r="R230" s="72"/>
      <c r="S230" s="72"/>
      <c r="T230" s="73"/>
    </row>
    <row r="231" spans="1:20" s="25" customFormat="1">
      <c r="A231" s="62"/>
      <c r="B231" s="63"/>
      <c r="C231" s="63" t="s">
        <v>510</v>
      </c>
      <c r="D231" s="63" t="s">
        <v>511</v>
      </c>
      <c r="E231" s="63" t="s">
        <v>462</v>
      </c>
      <c r="F231" s="64" t="s">
        <v>463</v>
      </c>
      <c r="G231" s="65" t="s">
        <v>512</v>
      </c>
      <c r="H231" s="80"/>
      <c r="I231" s="67">
        <v>40</v>
      </c>
      <c r="J231" s="68">
        <v>2.98</v>
      </c>
      <c r="K231" s="68">
        <v>3.13</v>
      </c>
      <c r="L231" s="69"/>
      <c r="M231" s="70" t="str">
        <f>IF(L231="","-",L231*I231)</f>
        <v>-</v>
      </c>
      <c r="N231" s="70" t="str">
        <f>IF(L231="","-",L231)</f>
        <v>-</v>
      </c>
      <c r="O231" s="71">
        <f>IF(M231&gt;=300,J231*L231*I231,K231*L231*I231)</f>
        <v>0</v>
      </c>
      <c r="P231" s="72"/>
      <c r="Q231" s="72"/>
      <c r="R231" s="72"/>
      <c r="S231" s="72"/>
      <c r="T231" s="73"/>
    </row>
    <row r="232" spans="1:20" s="25" customFormat="1">
      <c r="A232" s="62"/>
      <c r="B232" s="63" t="s">
        <v>513</v>
      </c>
      <c r="C232" s="63"/>
      <c r="D232" s="63" t="s">
        <v>514</v>
      </c>
      <c r="E232" s="63" t="s">
        <v>462</v>
      </c>
      <c r="F232" s="64" t="s">
        <v>463</v>
      </c>
      <c r="G232" s="65" t="s">
        <v>515</v>
      </c>
      <c r="H232" s="80"/>
      <c r="I232" s="67">
        <v>40</v>
      </c>
      <c r="J232" s="68">
        <v>2.92</v>
      </c>
      <c r="K232" s="68">
        <v>3.07</v>
      </c>
      <c r="L232" s="69"/>
      <c r="M232" s="70" t="str">
        <f>IF(L232="","-",L232*I232)</f>
        <v>-</v>
      </c>
      <c r="N232" s="70" t="str">
        <f>IF(L232="","-",L232)</f>
        <v>-</v>
      </c>
      <c r="O232" s="71">
        <f>IF(M232&gt;=300,J232*L232*I232,K232*L232*I232)</f>
        <v>0</v>
      </c>
      <c r="P232" s="72"/>
      <c r="Q232" s="72"/>
      <c r="R232" s="72"/>
      <c r="S232" s="72"/>
      <c r="T232" s="73"/>
    </row>
    <row r="233" spans="1:20" s="25" customFormat="1">
      <c r="A233" s="62"/>
      <c r="B233" s="63"/>
      <c r="C233" s="63" t="s">
        <v>516</v>
      </c>
      <c r="D233" s="63" t="s">
        <v>517</v>
      </c>
      <c r="E233" s="63" t="s">
        <v>462</v>
      </c>
      <c r="F233" s="64" t="s">
        <v>463</v>
      </c>
      <c r="G233" s="65" t="s">
        <v>518</v>
      </c>
      <c r="H233" s="80"/>
      <c r="I233" s="67">
        <v>40</v>
      </c>
      <c r="J233" s="68">
        <v>3.2199999999999998</v>
      </c>
      <c r="K233" s="68">
        <v>3.38</v>
      </c>
      <c r="L233" s="69"/>
      <c r="M233" s="70" t="str">
        <f>IF(L233="","-",L233*I233)</f>
        <v>-</v>
      </c>
      <c r="N233" s="70" t="str">
        <f>IF(L233="","-",L233)</f>
        <v>-</v>
      </c>
      <c r="O233" s="71">
        <f>IF(M233&gt;=300,J233*L233*I233,K233*L233*I233)</f>
        <v>0</v>
      </c>
      <c r="P233" s="72"/>
      <c r="Q233" s="72"/>
      <c r="R233" s="72"/>
      <c r="S233" s="72"/>
      <c r="T233" s="73"/>
    </row>
    <row r="234" spans="1:20" s="25" customFormat="1">
      <c r="A234" s="62"/>
      <c r="B234" s="63" t="s">
        <v>519</v>
      </c>
      <c r="C234" s="63"/>
      <c r="D234" s="63" t="s">
        <v>520</v>
      </c>
      <c r="E234" s="63" t="s">
        <v>462</v>
      </c>
      <c r="F234" s="64" t="s">
        <v>463</v>
      </c>
      <c r="G234" s="65" t="s">
        <v>521</v>
      </c>
      <c r="H234" s="80"/>
      <c r="I234" s="67">
        <v>40</v>
      </c>
      <c r="J234" s="68">
        <v>2.98</v>
      </c>
      <c r="K234" s="68">
        <v>3.13</v>
      </c>
      <c r="L234" s="69"/>
      <c r="M234" s="70" t="str">
        <f>IF(L234="","-",L234*I234)</f>
        <v>-</v>
      </c>
      <c r="N234" s="70" t="str">
        <f>IF(L234="","-",L234)</f>
        <v>-</v>
      </c>
      <c r="O234" s="71">
        <f>IF(M234&gt;=300,J234*L234*I234,K234*L234*I234)</f>
        <v>0</v>
      </c>
      <c r="P234" s="72"/>
      <c r="Q234" s="72"/>
      <c r="R234" s="72"/>
      <c r="S234" s="72"/>
      <c r="T234" s="73"/>
    </row>
    <row r="235" spans="1:20" s="25" customFormat="1">
      <c r="A235" s="62"/>
      <c r="B235" s="63" t="s">
        <v>522</v>
      </c>
      <c r="C235" s="63"/>
      <c r="D235" s="63" t="s">
        <v>523</v>
      </c>
      <c r="E235" s="63" t="s">
        <v>524</v>
      </c>
      <c r="F235" s="64" t="s">
        <v>525</v>
      </c>
      <c r="G235" s="65" t="s">
        <v>526</v>
      </c>
      <c r="H235" s="80"/>
      <c r="I235" s="67">
        <v>40</v>
      </c>
      <c r="J235" s="68">
        <v>2.73</v>
      </c>
      <c r="K235" s="68">
        <v>2.8699999999999997</v>
      </c>
      <c r="L235" s="69"/>
      <c r="M235" s="70" t="str">
        <f>IF(L235="","-",L235*I235)</f>
        <v>-</v>
      </c>
      <c r="N235" s="70" t="str">
        <f>IF(L235="","-",L235)</f>
        <v>-</v>
      </c>
      <c r="O235" s="71">
        <f>IF(M235&gt;=300,J235*L235*I235,K235*L235*I235)</f>
        <v>0</v>
      </c>
      <c r="P235" s="72"/>
      <c r="Q235" s="72"/>
      <c r="R235" s="72"/>
      <c r="S235" s="72"/>
      <c r="T235" s="73"/>
    </row>
    <row r="236" spans="1:20" s="25" customFormat="1">
      <c r="A236" s="62"/>
      <c r="B236" s="63"/>
      <c r="C236" s="63" t="s">
        <v>527</v>
      </c>
      <c r="D236" s="63" t="s">
        <v>528</v>
      </c>
      <c r="E236" s="63" t="s">
        <v>529</v>
      </c>
      <c r="F236" s="64" t="s">
        <v>530</v>
      </c>
      <c r="G236" s="65" t="s">
        <v>531</v>
      </c>
      <c r="H236" s="80"/>
      <c r="I236" s="67">
        <v>155</v>
      </c>
      <c r="J236" s="68">
        <v>0.88</v>
      </c>
      <c r="K236" s="68">
        <v>0.92</v>
      </c>
      <c r="L236" s="69"/>
      <c r="M236" s="70" t="str">
        <f>IF(L236="","-",L236*I236)</f>
        <v>-</v>
      </c>
      <c r="N236" s="70" t="str">
        <f>IF(L236="","-",L236)</f>
        <v>-</v>
      </c>
      <c r="O236" s="71">
        <f>IF(M236&gt;=300,J236*L236*I236,K236*L236*I236)</f>
        <v>0</v>
      </c>
      <c r="P236" s="72"/>
      <c r="Q236" s="72"/>
      <c r="R236" s="72"/>
      <c r="S236" s="72"/>
      <c r="T236" s="73"/>
    </row>
    <row r="237" spans="1:20" s="25" customFormat="1">
      <c r="A237" s="62"/>
      <c r="B237" s="63" t="s">
        <v>532</v>
      </c>
      <c r="C237" s="63"/>
      <c r="D237" s="63" t="s">
        <v>533</v>
      </c>
      <c r="E237" s="63" t="s">
        <v>529</v>
      </c>
      <c r="F237" s="64" t="s">
        <v>530</v>
      </c>
      <c r="G237" s="65" t="s">
        <v>534</v>
      </c>
      <c r="H237" s="80"/>
      <c r="I237" s="67">
        <v>84</v>
      </c>
      <c r="J237" s="68">
        <v>1.24</v>
      </c>
      <c r="K237" s="68">
        <v>1.3</v>
      </c>
      <c r="L237" s="69"/>
      <c r="M237" s="70" t="str">
        <f>IF(L237="","-",L237*I237)</f>
        <v>-</v>
      </c>
      <c r="N237" s="70" t="str">
        <f>IF(L237="","-",L237)</f>
        <v>-</v>
      </c>
      <c r="O237" s="71">
        <f>IF(M237&gt;=300,J237*L237*I237,K237*L237*I237)</f>
        <v>0</v>
      </c>
      <c r="P237" s="72"/>
      <c r="Q237" s="72"/>
      <c r="R237" s="72"/>
      <c r="S237" s="72"/>
      <c r="T237" s="73"/>
    </row>
    <row r="238" spans="1:20" s="25" customFormat="1">
      <c r="A238" s="62"/>
      <c r="B238" s="63"/>
      <c r="C238" s="63" t="s">
        <v>535</v>
      </c>
      <c r="D238" s="63" t="s">
        <v>536</v>
      </c>
      <c r="E238" s="63" t="s">
        <v>529</v>
      </c>
      <c r="F238" s="64" t="s">
        <v>530</v>
      </c>
      <c r="G238" s="65" t="s">
        <v>537</v>
      </c>
      <c r="H238" s="80"/>
      <c r="I238" s="67">
        <v>155</v>
      </c>
      <c r="J238" s="68">
        <v>0.88</v>
      </c>
      <c r="K238" s="68">
        <v>0.92</v>
      </c>
      <c r="L238" s="69"/>
      <c r="M238" s="70" t="str">
        <f>IF(L238="","-",L238*I238)</f>
        <v>-</v>
      </c>
      <c r="N238" s="70" t="str">
        <f>IF(L238="","-",L238)</f>
        <v>-</v>
      </c>
      <c r="O238" s="71">
        <f>IF(M238&gt;=300,J238*L238*I238,K238*L238*I238)</f>
        <v>0</v>
      </c>
      <c r="P238" s="72"/>
      <c r="Q238" s="72"/>
      <c r="R238" s="72"/>
      <c r="S238" s="72"/>
      <c r="T238" s="73"/>
    </row>
    <row r="239" spans="1:20" s="25" customFormat="1">
      <c r="A239" s="62"/>
      <c r="B239" s="63"/>
      <c r="C239" s="63" t="s">
        <v>538</v>
      </c>
      <c r="D239" s="63" t="s">
        <v>539</v>
      </c>
      <c r="E239" s="63" t="s">
        <v>529</v>
      </c>
      <c r="F239" s="64" t="s">
        <v>530</v>
      </c>
      <c r="G239" s="65" t="s">
        <v>540</v>
      </c>
      <c r="H239" s="80"/>
      <c r="I239" s="67">
        <v>155</v>
      </c>
      <c r="J239" s="68">
        <v>0.88</v>
      </c>
      <c r="K239" s="68">
        <v>0.92</v>
      </c>
      <c r="L239" s="69"/>
      <c r="M239" s="70" t="str">
        <f>IF(L239="","-",L239*I239)</f>
        <v>-</v>
      </c>
      <c r="N239" s="70" t="str">
        <f>IF(L239="","-",L239)</f>
        <v>-</v>
      </c>
      <c r="O239" s="71">
        <f>IF(M239&gt;=300,J239*L239*I239,K239*L239*I239)</f>
        <v>0</v>
      </c>
      <c r="P239" s="72"/>
      <c r="Q239" s="72"/>
      <c r="R239" s="72"/>
      <c r="S239" s="72"/>
      <c r="T239" s="73"/>
    </row>
    <row r="240" spans="1:20" s="25" customFormat="1">
      <c r="A240" s="62"/>
      <c r="B240" s="63" t="s">
        <v>541</v>
      </c>
      <c r="C240" s="63"/>
      <c r="D240" s="63" t="s">
        <v>542</v>
      </c>
      <c r="E240" s="63" t="s">
        <v>543</v>
      </c>
      <c r="F240" s="64" t="s">
        <v>544</v>
      </c>
      <c r="G240" s="65" t="s">
        <v>545</v>
      </c>
      <c r="H240" s="80"/>
      <c r="I240" s="67">
        <v>84</v>
      </c>
      <c r="J240" s="68">
        <v>1.4</v>
      </c>
      <c r="K240" s="68">
        <v>1.47</v>
      </c>
      <c r="L240" s="69"/>
      <c r="M240" s="70" t="str">
        <f>IF(L240="","-",L240*I240)</f>
        <v>-</v>
      </c>
      <c r="N240" s="70" t="str">
        <f>IF(L240="","-",L240)</f>
        <v>-</v>
      </c>
      <c r="O240" s="71">
        <f>IF(M240&gt;=300,J240*L240*I240,K240*L240*I240)</f>
        <v>0</v>
      </c>
      <c r="P240" s="72"/>
      <c r="Q240" s="72"/>
      <c r="R240" s="72"/>
      <c r="S240" s="72"/>
      <c r="T240" s="73"/>
    </row>
    <row r="241" spans="1:20" s="25" customFormat="1">
      <c r="A241" s="62"/>
      <c r="B241" s="63" t="s">
        <v>546</v>
      </c>
      <c r="C241" s="63"/>
      <c r="D241" s="63" t="s">
        <v>547</v>
      </c>
      <c r="E241" s="63" t="s">
        <v>529</v>
      </c>
      <c r="F241" s="64" t="s">
        <v>548</v>
      </c>
      <c r="G241" s="65" t="s">
        <v>531</v>
      </c>
      <c r="H241" s="80"/>
      <c r="I241" s="67">
        <v>84</v>
      </c>
      <c r="J241" s="68">
        <v>1.33</v>
      </c>
      <c r="K241" s="68">
        <v>1.39</v>
      </c>
      <c r="L241" s="69"/>
      <c r="M241" s="70" t="str">
        <f>IF(L241="","-",L241*I241)</f>
        <v>-</v>
      </c>
      <c r="N241" s="70" t="str">
        <f>IF(L241="","-",L241)</f>
        <v>-</v>
      </c>
      <c r="O241" s="71">
        <f>IF(M241&gt;=300,J241*L241*I241,K241*L241*I241)</f>
        <v>0</v>
      </c>
      <c r="P241" s="72"/>
      <c r="Q241" s="72"/>
      <c r="R241" s="72"/>
      <c r="S241" s="72"/>
      <c r="T241" s="73"/>
    </row>
    <row r="242" spans="1:20" s="25" customFormat="1">
      <c r="A242" s="62"/>
      <c r="B242" s="63" t="s">
        <v>549</v>
      </c>
      <c r="C242" s="63"/>
      <c r="D242" s="63" t="s">
        <v>550</v>
      </c>
      <c r="E242" s="63" t="s">
        <v>529</v>
      </c>
      <c r="F242" s="64" t="s">
        <v>548</v>
      </c>
      <c r="G242" s="65" t="s">
        <v>537</v>
      </c>
      <c r="H242" s="80"/>
      <c r="I242" s="67">
        <v>84</v>
      </c>
      <c r="J242" s="68">
        <v>1.33</v>
      </c>
      <c r="K242" s="68">
        <v>1.39</v>
      </c>
      <c r="L242" s="69"/>
      <c r="M242" s="70" t="str">
        <f>IF(L242="","-",L242*I242)</f>
        <v>-</v>
      </c>
      <c r="N242" s="70" t="str">
        <f>IF(L242="","-",L242)</f>
        <v>-</v>
      </c>
      <c r="O242" s="71">
        <f>IF(M242&gt;=300,J242*L242*I242,K242*L242*I242)</f>
        <v>0</v>
      </c>
      <c r="P242" s="72"/>
      <c r="Q242" s="72"/>
      <c r="R242" s="72"/>
      <c r="S242" s="72"/>
      <c r="T242" s="73"/>
    </row>
    <row r="243" spans="1:20" s="25" customFormat="1">
      <c r="A243" s="62"/>
      <c r="B243" s="63" t="s">
        <v>551</v>
      </c>
      <c r="C243" s="63"/>
      <c r="D243" s="63" t="s">
        <v>552</v>
      </c>
      <c r="E243" s="63" t="s">
        <v>553</v>
      </c>
      <c r="F243" s="64" t="s">
        <v>548</v>
      </c>
      <c r="G243" s="65" t="s">
        <v>554</v>
      </c>
      <c r="H243" s="80"/>
      <c r="I243" s="67">
        <v>155</v>
      </c>
      <c r="J243" s="68">
        <v>0.88</v>
      </c>
      <c r="K243" s="68">
        <v>0.92</v>
      </c>
      <c r="L243" s="69"/>
      <c r="M243" s="70" t="str">
        <f>IF(L243="","-",L243*I243)</f>
        <v>-</v>
      </c>
      <c r="N243" s="70" t="str">
        <f>IF(L243="","-",L243)</f>
        <v>-</v>
      </c>
      <c r="O243" s="71">
        <f>IF(M243&gt;=300,J243*L243*I243,K243*L243*I243)</f>
        <v>0</v>
      </c>
      <c r="P243" s="72"/>
      <c r="Q243" s="72"/>
      <c r="R243" s="72"/>
      <c r="S243" s="72"/>
      <c r="T243" s="73"/>
    </row>
    <row r="244" spans="1:20" s="25" customFormat="1">
      <c r="A244" s="62"/>
      <c r="B244" s="63" t="s">
        <v>555</v>
      </c>
      <c r="C244" s="63"/>
      <c r="D244" s="63" t="s">
        <v>556</v>
      </c>
      <c r="E244" s="63" t="s">
        <v>553</v>
      </c>
      <c r="F244" s="64" t="s">
        <v>548</v>
      </c>
      <c r="G244" s="65" t="s">
        <v>554</v>
      </c>
      <c r="H244" s="80"/>
      <c r="I244" s="67">
        <v>84</v>
      </c>
      <c r="J244" s="68">
        <v>1.33</v>
      </c>
      <c r="K244" s="68">
        <v>1.39</v>
      </c>
      <c r="L244" s="69"/>
      <c r="M244" s="70" t="str">
        <f>IF(L244="","-",L244*I244)</f>
        <v>-</v>
      </c>
      <c r="N244" s="70" t="str">
        <f>IF(L244="","-",L244)</f>
        <v>-</v>
      </c>
      <c r="O244" s="71">
        <f>IF(M244&gt;=300,J244*L244*I244,K244*L244*I244)</f>
        <v>0</v>
      </c>
      <c r="P244" s="72"/>
      <c r="Q244" s="72"/>
      <c r="R244" s="72"/>
      <c r="S244" s="72"/>
      <c r="T244" s="73"/>
    </row>
    <row r="245" spans="1:20" s="25" customFormat="1">
      <c r="A245" s="62"/>
      <c r="B245" s="63" t="s">
        <v>557</v>
      </c>
      <c r="C245" s="63"/>
      <c r="D245" s="63" t="s">
        <v>558</v>
      </c>
      <c r="E245" s="63" t="s">
        <v>529</v>
      </c>
      <c r="F245" s="64" t="s">
        <v>548</v>
      </c>
      <c r="G245" s="65" t="s">
        <v>559</v>
      </c>
      <c r="H245" s="80"/>
      <c r="I245" s="67">
        <v>84</v>
      </c>
      <c r="J245" s="68">
        <v>1.4</v>
      </c>
      <c r="K245" s="68">
        <v>1.47</v>
      </c>
      <c r="L245" s="69"/>
      <c r="M245" s="70" t="str">
        <f>IF(L245="","-",L245*I245)</f>
        <v>-</v>
      </c>
      <c r="N245" s="70" t="str">
        <f>IF(L245="","-",L245)</f>
        <v>-</v>
      </c>
      <c r="O245" s="71">
        <f>IF(M245&gt;=300,J245*L245*I245,K245*L245*I245)</f>
        <v>0</v>
      </c>
      <c r="P245" s="72"/>
      <c r="Q245" s="72"/>
      <c r="R245" s="72"/>
      <c r="S245" s="72"/>
      <c r="T245" s="73"/>
    </row>
    <row r="246" spans="1:20" s="25" customFormat="1">
      <c r="A246" s="62"/>
      <c r="B246" s="63" t="s">
        <v>560</v>
      </c>
      <c r="C246" s="63"/>
      <c r="D246" s="63" t="s">
        <v>561</v>
      </c>
      <c r="E246" s="63" t="s">
        <v>529</v>
      </c>
      <c r="F246" s="64" t="s">
        <v>548</v>
      </c>
      <c r="G246" s="65" t="s">
        <v>540</v>
      </c>
      <c r="H246" s="80"/>
      <c r="I246" s="67">
        <v>84</v>
      </c>
      <c r="J246" s="68">
        <v>1.24</v>
      </c>
      <c r="K246" s="68">
        <v>1.3</v>
      </c>
      <c r="L246" s="69"/>
      <c r="M246" s="70" t="str">
        <f>IF(L246="","-",L246*I246)</f>
        <v>-</v>
      </c>
      <c r="N246" s="70" t="str">
        <f>IF(L246="","-",L246)</f>
        <v>-</v>
      </c>
      <c r="O246" s="71">
        <f>IF(M246&gt;=300,J246*L246*I246,K246*L246*I246)</f>
        <v>0</v>
      </c>
      <c r="P246" s="72"/>
      <c r="Q246" s="72"/>
      <c r="R246" s="72"/>
      <c r="S246" s="72"/>
      <c r="T246" s="73"/>
    </row>
    <row r="247" spans="1:20" s="25" customFormat="1">
      <c r="A247" s="62"/>
      <c r="B247" s="63"/>
      <c r="C247" s="63" t="s">
        <v>562</v>
      </c>
      <c r="D247" s="63" t="s">
        <v>563</v>
      </c>
      <c r="E247" s="63" t="s">
        <v>564</v>
      </c>
      <c r="F247" s="64" t="s">
        <v>565</v>
      </c>
      <c r="G247" s="65" t="s">
        <v>566</v>
      </c>
      <c r="H247" s="80"/>
      <c r="I247" s="67">
        <v>84</v>
      </c>
      <c r="J247" s="68">
        <v>1.42</v>
      </c>
      <c r="K247" s="68">
        <v>1.49</v>
      </c>
      <c r="L247" s="69"/>
      <c r="M247" s="70" t="str">
        <f>IF(L247="","-",L247*I247)</f>
        <v>-</v>
      </c>
      <c r="N247" s="70" t="str">
        <f>IF(L247="","-",L247)</f>
        <v>-</v>
      </c>
      <c r="O247" s="71">
        <f>IF(M247&gt;=300,J247*L247*I247,K247*L247*I247)</f>
        <v>0</v>
      </c>
      <c r="P247" s="72"/>
      <c r="Q247" s="72"/>
      <c r="R247" s="72"/>
      <c r="S247" s="72"/>
      <c r="T247" s="73"/>
    </row>
    <row r="248" spans="1:20" s="25" customFormat="1">
      <c r="A248" s="62"/>
      <c r="B248" s="63" t="s">
        <v>567</v>
      </c>
      <c r="C248" s="63"/>
      <c r="D248" s="63" t="s">
        <v>568</v>
      </c>
      <c r="E248" s="63" t="s">
        <v>569</v>
      </c>
      <c r="F248" s="64" t="s">
        <v>570</v>
      </c>
      <c r="G248" s="65" t="s">
        <v>571</v>
      </c>
      <c r="H248" s="80"/>
      <c r="I248" s="67">
        <v>84</v>
      </c>
      <c r="J248" s="68">
        <v>1.49</v>
      </c>
      <c r="K248" s="68">
        <v>1.56</v>
      </c>
      <c r="L248" s="69"/>
      <c r="M248" s="70" t="str">
        <f>IF(L248="","-",L248*I248)</f>
        <v>-</v>
      </c>
      <c r="N248" s="70" t="str">
        <f>IF(L248="","-",L248)</f>
        <v>-</v>
      </c>
      <c r="O248" s="71">
        <f>IF(M248&gt;=300,J248*L248*I248,K248*L248*I248)</f>
        <v>0</v>
      </c>
      <c r="P248" s="72"/>
      <c r="Q248" s="72"/>
      <c r="R248" s="72"/>
      <c r="S248" s="72"/>
      <c r="T248" s="73"/>
    </row>
    <row r="249" spans="1:20" s="25" customFormat="1">
      <c r="A249" s="62"/>
      <c r="B249" s="63" t="s">
        <v>572</v>
      </c>
      <c r="C249" s="63"/>
      <c r="D249" s="63" t="s">
        <v>573</v>
      </c>
      <c r="E249" s="63" t="s">
        <v>574</v>
      </c>
      <c r="F249" s="64" t="s">
        <v>575</v>
      </c>
      <c r="G249" s="65" t="s">
        <v>576</v>
      </c>
      <c r="H249" s="80"/>
      <c r="I249" s="67">
        <v>84</v>
      </c>
      <c r="J249" s="68">
        <v>1.92</v>
      </c>
      <c r="K249" s="68">
        <v>2.0199999999999996</v>
      </c>
      <c r="L249" s="69"/>
      <c r="M249" s="70" t="str">
        <f>IF(L249="","-",L249*I249)</f>
        <v>-</v>
      </c>
      <c r="N249" s="70" t="str">
        <f>IF(L249="","-",L249)</f>
        <v>-</v>
      </c>
      <c r="O249" s="71">
        <f>IF(M249&gt;=300,J249*L249*I249,K249*L249*I249)</f>
        <v>0</v>
      </c>
      <c r="P249" s="72"/>
      <c r="Q249" s="72"/>
      <c r="R249" s="72"/>
      <c r="S249" s="72"/>
      <c r="T249" s="73"/>
    </row>
    <row r="250" spans="1:20" s="25" customFormat="1">
      <c r="A250" s="62"/>
      <c r="B250" s="63"/>
      <c r="C250" s="63" t="s">
        <v>577</v>
      </c>
      <c r="D250" s="63" t="s">
        <v>578</v>
      </c>
      <c r="E250" s="63" t="s">
        <v>579</v>
      </c>
      <c r="F250" s="64" t="s">
        <v>580</v>
      </c>
      <c r="G250" s="65" t="s">
        <v>581</v>
      </c>
      <c r="H250" s="80"/>
      <c r="I250" s="67">
        <v>155</v>
      </c>
      <c r="J250" s="68">
        <v>1.23</v>
      </c>
      <c r="K250" s="68">
        <v>1.29</v>
      </c>
      <c r="L250" s="69"/>
      <c r="M250" s="70" t="str">
        <f>IF(L250="","-",L250*I250)</f>
        <v>-</v>
      </c>
      <c r="N250" s="70" t="str">
        <f>IF(L250="","-",L250)</f>
        <v>-</v>
      </c>
      <c r="O250" s="71">
        <f>IF(M250&gt;=300,J250*L250*I250,K250*L250*I250)</f>
        <v>0</v>
      </c>
      <c r="P250" s="72"/>
      <c r="Q250" s="72"/>
      <c r="R250" s="72"/>
      <c r="S250" s="72"/>
      <c r="T250" s="73"/>
    </row>
    <row r="251" spans="1:20" s="25" customFormat="1">
      <c r="A251" s="62"/>
      <c r="B251" s="63"/>
      <c r="C251" s="63" t="s">
        <v>582</v>
      </c>
      <c r="D251" s="63" t="s">
        <v>583</v>
      </c>
      <c r="E251" s="63" t="s">
        <v>579</v>
      </c>
      <c r="F251" s="64" t="s">
        <v>580</v>
      </c>
      <c r="G251" s="65" t="s">
        <v>581</v>
      </c>
      <c r="H251" s="80"/>
      <c r="I251" s="67">
        <v>84</v>
      </c>
      <c r="J251" s="68">
        <v>1.69</v>
      </c>
      <c r="K251" s="68">
        <v>1.77</v>
      </c>
      <c r="L251" s="69"/>
      <c r="M251" s="70" t="str">
        <f>IF(L251="","-",L251*I251)</f>
        <v>-</v>
      </c>
      <c r="N251" s="70" t="str">
        <f>IF(L251="","-",L251)</f>
        <v>-</v>
      </c>
      <c r="O251" s="71">
        <f>IF(M251&gt;=300,J251*L251*I251,K251*L251*I251)</f>
        <v>0</v>
      </c>
      <c r="P251" s="72"/>
      <c r="Q251" s="72"/>
      <c r="R251" s="72"/>
      <c r="S251" s="72"/>
      <c r="T251" s="73"/>
    </row>
    <row r="252" spans="1:20" s="25" customFormat="1">
      <c r="A252" s="62"/>
      <c r="B252" s="63" t="s">
        <v>584</v>
      </c>
      <c r="C252" s="63"/>
      <c r="D252" s="63" t="s">
        <v>585</v>
      </c>
      <c r="E252" s="63" t="s">
        <v>586</v>
      </c>
      <c r="F252" s="64" t="s">
        <v>587</v>
      </c>
      <c r="G252" s="65" t="s">
        <v>588</v>
      </c>
      <c r="H252" s="80"/>
      <c r="I252" s="67">
        <v>84</v>
      </c>
      <c r="J252" s="68">
        <v>1.83</v>
      </c>
      <c r="K252" s="68">
        <v>1.92</v>
      </c>
      <c r="L252" s="69"/>
      <c r="M252" s="70" t="str">
        <f>IF(L252="","-",L252*I252)</f>
        <v>-</v>
      </c>
      <c r="N252" s="70" t="str">
        <f>IF(L252="","-",L252)</f>
        <v>-</v>
      </c>
      <c r="O252" s="71">
        <f>IF(M252&gt;=300,J252*L252*I252,K252*L252*I252)</f>
        <v>0</v>
      </c>
      <c r="P252" s="72"/>
      <c r="Q252" s="72"/>
      <c r="R252" s="72"/>
      <c r="S252" s="72"/>
      <c r="T252" s="73"/>
    </row>
    <row r="253" spans="1:20" s="25" customFormat="1">
      <c r="A253" s="62"/>
      <c r="B253" s="63"/>
      <c r="C253" s="63" t="s">
        <v>589</v>
      </c>
      <c r="D253" s="63" t="s">
        <v>590</v>
      </c>
      <c r="E253" s="63" t="s">
        <v>591</v>
      </c>
      <c r="F253" s="64" t="s">
        <v>592</v>
      </c>
      <c r="G253" s="65" t="s">
        <v>593</v>
      </c>
      <c r="H253" s="80"/>
      <c r="I253" s="67">
        <v>155</v>
      </c>
      <c r="J253" s="68">
        <v>1.18</v>
      </c>
      <c r="K253" s="68">
        <v>1.24</v>
      </c>
      <c r="L253" s="69"/>
      <c r="M253" s="70" t="str">
        <f>IF(L253="","-",L253*I253)</f>
        <v>-</v>
      </c>
      <c r="N253" s="70" t="str">
        <f>IF(L253="","-",L253)</f>
        <v>-</v>
      </c>
      <c r="O253" s="71">
        <f>IF(M253&gt;=300,J253*L253*I253,K253*L253*I253)</f>
        <v>0</v>
      </c>
      <c r="P253" s="72"/>
      <c r="Q253" s="72"/>
      <c r="R253" s="72"/>
      <c r="S253" s="72"/>
      <c r="T253" s="73"/>
    </row>
    <row r="254" spans="1:20" s="25" customFormat="1">
      <c r="A254" s="62"/>
      <c r="B254" s="63" t="s">
        <v>594</v>
      </c>
      <c r="C254" s="63"/>
      <c r="D254" s="63" t="s">
        <v>595</v>
      </c>
      <c r="E254" s="63" t="s">
        <v>591</v>
      </c>
      <c r="F254" s="64" t="s">
        <v>592</v>
      </c>
      <c r="G254" s="65" t="s">
        <v>593</v>
      </c>
      <c r="H254" s="80"/>
      <c r="I254" s="67">
        <v>84</v>
      </c>
      <c r="J254" s="68">
        <v>1.72</v>
      </c>
      <c r="K254" s="68">
        <v>1.81</v>
      </c>
      <c r="L254" s="69"/>
      <c r="M254" s="70" t="str">
        <f>IF(L254="","-",L254*I254)</f>
        <v>-</v>
      </c>
      <c r="N254" s="70" t="str">
        <f>IF(L254="","-",L254)</f>
        <v>-</v>
      </c>
      <c r="O254" s="71">
        <f>IF(M254&gt;=300,J254*L254*I254,K254*L254*I254)</f>
        <v>0</v>
      </c>
      <c r="P254" s="72"/>
      <c r="Q254" s="72"/>
      <c r="R254" s="72"/>
      <c r="S254" s="72"/>
      <c r="T254" s="73"/>
    </row>
    <row r="255" spans="1:20" s="25" customFormat="1">
      <c r="A255" s="62"/>
      <c r="B255" s="63"/>
      <c r="C255" s="63" t="s">
        <v>596</v>
      </c>
      <c r="D255" s="63" t="s">
        <v>597</v>
      </c>
      <c r="E255" s="63" t="s">
        <v>598</v>
      </c>
      <c r="F255" s="64" t="s">
        <v>599</v>
      </c>
      <c r="G255" s="65" t="s">
        <v>598</v>
      </c>
      <c r="H255" s="80"/>
      <c r="I255" s="67">
        <v>84</v>
      </c>
      <c r="J255" s="68">
        <v>1.33</v>
      </c>
      <c r="K255" s="68">
        <v>1.4</v>
      </c>
      <c r="L255" s="69"/>
      <c r="M255" s="70" t="str">
        <f>IF(L255="","-",L255*I255)</f>
        <v>-</v>
      </c>
      <c r="N255" s="70" t="str">
        <f>IF(L255="","-",L255)</f>
        <v>-</v>
      </c>
      <c r="O255" s="71">
        <f>IF(M255&gt;=300,J255*L255*I255,K255*L255*I255)</f>
        <v>0</v>
      </c>
      <c r="P255" s="72"/>
      <c r="Q255" s="72"/>
      <c r="R255" s="72"/>
      <c r="S255" s="72"/>
      <c r="T255" s="73"/>
    </row>
    <row r="256" spans="1:20" s="25" customFormat="1">
      <c r="A256" s="62"/>
      <c r="B256" s="63"/>
      <c r="C256" s="63" t="s">
        <v>600</v>
      </c>
      <c r="D256" s="63" t="s">
        <v>601</v>
      </c>
      <c r="E256" s="63" t="s">
        <v>602</v>
      </c>
      <c r="F256" s="64" t="s">
        <v>603</v>
      </c>
      <c r="G256" s="65" t="s">
        <v>604</v>
      </c>
      <c r="H256" s="80"/>
      <c r="I256" s="67">
        <v>155</v>
      </c>
      <c r="J256" s="68">
        <v>1.07</v>
      </c>
      <c r="K256" s="68">
        <v>1.1200000000000001</v>
      </c>
      <c r="L256" s="69"/>
      <c r="M256" s="70" t="str">
        <f>IF(L256="","-",L256*I256)</f>
        <v>-</v>
      </c>
      <c r="N256" s="70" t="str">
        <f>IF(L256="","-",L256)</f>
        <v>-</v>
      </c>
      <c r="O256" s="71">
        <f>IF(M256&gt;=300,J256*L256*I256,K256*L256*I256)</f>
        <v>0</v>
      </c>
      <c r="P256" s="72"/>
      <c r="Q256" s="72"/>
      <c r="R256" s="72"/>
      <c r="S256" s="72"/>
      <c r="T256" s="73"/>
    </row>
    <row r="257" spans="1:20" s="25" customFormat="1">
      <c r="A257" s="62"/>
      <c r="B257" s="63"/>
      <c r="C257" s="63" t="s">
        <v>605</v>
      </c>
      <c r="D257" s="63" t="s">
        <v>606</v>
      </c>
      <c r="E257" s="63" t="s">
        <v>607</v>
      </c>
      <c r="F257" s="64" t="s">
        <v>608</v>
      </c>
      <c r="G257" s="65" t="s">
        <v>609</v>
      </c>
      <c r="H257" s="80"/>
      <c r="I257" s="67">
        <v>155</v>
      </c>
      <c r="J257" s="68">
        <v>1.21</v>
      </c>
      <c r="K257" s="68">
        <v>1.27</v>
      </c>
      <c r="L257" s="69"/>
      <c r="M257" s="70" t="str">
        <f>IF(L257="","-",L257*I257)</f>
        <v>-</v>
      </c>
      <c r="N257" s="70" t="str">
        <f>IF(L257="","-",L257)</f>
        <v>-</v>
      </c>
      <c r="O257" s="71">
        <f>IF(M257&gt;=300,J257*L257*I257,K257*L257*I257)</f>
        <v>0</v>
      </c>
      <c r="P257" s="72"/>
      <c r="Q257" s="72"/>
      <c r="R257" s="72"/>
      <c r="S257" s="72"/>
      <c r="T257" s="73"/>
    </row>
    <row r="258" spans="1:20" s="25" customFormat="1">
      <c r="A258" s="62"/>
      <c r="B258" s="63"/>
      <c r="C258" s="63" t="s">
        <v>610</v>
      </c>
      <c r="D258" s="63" t="s">
        <v>611</v>
      </c>
      <c r="E258" s="63" t="s">
        <v>607</v>
      </c>
      <c r="F258" s="64" t="s">
        <v>608</v>
      </c>
      <c r="G258" s="65" t="s">
        <v>609</v>
      </c>
      <c r="H258" s="80"/>
      <c r="I258" s="67">
        <v>84</v>
      </c>
      <c r="J258" s="68">
        <v>1.81</v>
      </c>
      <c r="K258" s="68">
        <v>1.9</v>
      </c>
      <c r="L258" s="69"/>
      <c r="M258" s="70" t="str">
        <f>IF(L258="","-",L258*I258)</f>
        <v>-</v>
      </c>
      <c r="N258" s="70" t="str">
        <f>IF(L258="","-",L258)</f>
        <v>-</v>
      </c>
      <c r="O258" s="71">
        <f>IF(M258&gt;=300,J258*L258*I258,K258*L258*I258)</f>
        <v>0</v>
      </c>
      <c r="P258" s="72"/>
      <c r="Q258" s="72"/>
      <c r="R258" s="72"/>
      <c r="S258" s="72"/>
      <c r="T258" s="73"/>
    </row>
    <row r="259" spans="1:20" s="25" customFormat="1">
      <c r="A259" s="62"/>
      <c r="B259" s="63"/>
      <c r="C259" s="63" t="s">
        <v>612</v>
      </c>
      <c r="D259" s="63" t="s">
        <v>613</v>
      </c>
      <c r="E259" s="63" t="s">
        <v>607</v>
      </c>
      <c r="F259" s="64" t="s">
        <v>608</v>
      </c>
      <c r="G259" s="65" t="s">
        <v>614</v>
      </c>
      <c r="H259" s="80"/>
      <c r="I259" s="67">
        <v>155</v>
      </c>
      <c r="J259" s="68">
        <v>1.21</v>
      </c>
      <c r="K259" s="68">
        <v>1.27</v>
      </c>
      <c r="L259" s="69"/>
      <c r="M259" s="70" t="str">
        <f>IF(L259="","-",L259*I259)</f>
        <v>-</v>
      </c>
      <c r="N259" s="70" t="str">
        <f>IF(L259="","-",L259)</f>
        <v>-</v>
      </c>
      <c r="O259" s="71">
        <f>IF(M259&gt;=300,J259*L259*I259,K259*L259*I259)</f>
        <v>0</v>
      </c>
      <c r="P259" s="72"/>
      <c r="Q259" s="72"/>
      <c r="R259" s="72"/>
      <c r="S259" s="72"/>
      <c r="T259" s="73"/>
    </row>
    <row r="260" spans="1:20" s="25" customFormat="1">
      <c r="A260" s="62"/>
      <c r="B260" s="63"/>
      <c r="C260" s="63" t="s">
        <v>615</v>
      </c>
      <c r="D260" s="63" t="s">
        <v>616</v>
      </c>
      <c r="E260" s="63" t="s">
        <v>607</v>
      </c>
      <c r="F260" s="64" t="s">
        <v>608</v>
      </c>
      <c r="G260" s="65" t="s">
        <v>614</v>
      </c>
      <c r="H260" s="80"/>
      <c r="I260" s="67">
        <v>84</v>
      </c>
      <c r="J260" s="68">
        <v>1.81</v>
      </c>
      <c r="K260" s="68">
        <v>1.9</v>
      </c>
      <c r="L260" s="69"/>
      <c r="M260" s="70" t="str">
        <f>IF(L260="","-",L260*I260)</f>
        <v>-</v>
      </c>
      <c r="N260" s="70" t="str">
        <f>IF(L260="","-",L260)</f>
        <v>-</v>
      </c>
      <c r="O260" s="71">
        <f>IF(M260&gt;=300,J260*L260*I260,K260*L260*I260)</f>
        <v>0</v>
      </c>
      <c r="P260" s="72"/>
      <c r="Q260" s="72"/>
      <c r="R260" s="72"/>
      <c r="S260" s="72"/>
      <c r="T260" s="73"/>
    </row>
    <row r="261" spans="1:20" s="25" customFormat="1">
      <c r="A261" s="62"/>
      <c r="B261" s="63"/>
      <c r="C261" s="63" t="s">
        <v>617</v>
      </c>
      <c r="D261" s="63" t="s">
        <v>618</v>
      </c>
      <c r="E261" s="63" t="s">
        <v>607</v>
      </c>
      <c r="F261" s="64" t="s">
        <v>608</v>
      </c>
      <c r="G261" s="65" t="s">
        <v>619</v>
      </c>
      <c r="H261" s="80"/>
      <c r="I261" s="67">
        <v>155</v>
      </c>
      <c r="J261" s="68">
        <v>1.23</v>
      </c>
      <c r="K261" s="68">
        <v>1.29</v>
      </c>
      <c r="L261" s="69"/>
      <c r="M261" s="70" t="str">
        <f>IF(L261="","-",L261*I261)</f>
        <v>-</v>
      </c>
      <c r="N261" s="70" t="str">
        <f>IF(L261="","-",L261)</f>
        <v>-</v>
      </c>
      <c r="O261" s="71">
        <f>IF(M261&gt;=300,J261*L261*I261,K261*L261*I261)</f>
        <v>0</v>
      </c>
      <c r="P261" s="72"/>
      <c r="Q261" s="72"/>
      <c r="R261" s="72"/>
      <c r="S261" s="72"/>
      <c r="T261" s="73"/>
    </row>
    <row r="262" spans="1:20" s="25" customFormat="1">
      <c r="A262" s="62"/>
      <c r="B262" s="63"/>
      <c r="C262" s="63" t="s">
        <v>620</v>
      </c>
      <c r="D262" s="63" t="s">
        <v>621</v>
      </c>
      <c r="E262" s="63" t="s">
        <v>607</v>
      </c>
      <c r="F262" s="64" t="s">
        <v>608</v>
      </c>
      <c r="G262" s="65" t="s">
        <v>619</v>
      </c>
      <c r="H262" s="80"/>
      <c r="I262" s="67">
        <v>84</v>
      </c>
      <c r="J262" s="68">
        <v>1.84</v>
      </c>
      <c r="K262" s="68">
        <v>1.93</v>
      </c>
      <c r="L262" s="69"/>
      <c r="M262" s="70" t="str">
        <f>IF(L262="","-",L262*I262)</f>
        <v>-</v>
      </c>
      <c r="N262" s="70" t="str">
        <f>IF(L262="","-",L262)</f>
        <v>-</v>
      </c>
      <c r="O262" s="71">
        <f>IF(M262&gt;=300,J262*L262*I262,K262*L262*I262)</f>
        <v>0</v>
      </c>
      <c r="P262" s="72"/>
      <c r="Q262" s="72"/>
      <c r="R262" s="72"/>
      <c r="S262" s="72"/>
      <c r="T262" s="73"/>
    </row>
    <row r="263" spans="1:20" s="25" customFormat="1">
      <c r="A263" s="62"/>
      <c r="B263" s="63"/>
      <c r="C263" s="63" t="s">
        <v>622</v>
      </c>
      <c r="D263" s="63" t="s">
        <v>623</v>
      </c>
      <c r="E263" s="63" t="s">
        <v>607</v>
      </c>
      <c r="F263" s="64" t="s">
        <v>608</v>
      </c>
      <c r="G263" s="65" t="s">
        <v>624</v>
      </c>
      <c r="H263" s="80"/>
      <c r="I263" s="67">
        <v>155</v>
      </c>
      <c r="J263" s="68">
        <v>1.23</v>
      </c>
      <c r="K263" s="68">
        <v>1.29</v>
      </c>
      <c r="L263" s="69"/>
      <c r="M263" s="70" t="str">
        <f>IF(L263="","-",L263*I263)</f>
        <v>-</v>
      </c>
      <c r="N263" s="70" t="str">
        <f>IF(L263="","-",L263)</f>
        <v>-</v>
      </c>
      <c r="O263" s="71">
        <f>IF(M263&gt;=300,J263*L263*I263,K263*L263*I263)</f>
        <v>0</v>
      </c>
      <c r="P263" s="72"/>
      <c r="Q263" s="72"/>
      <c r="R263" s="72"/>
      <c r="S263" s="72"/>
      <c r="T263" s="73"/>
    </row>
    <row r="264" spans="1:20" s="25" customFormat="1">
      <c r="A264" s="62"/>
      <c r="B264" s="63"/>
      <c r="C264" s="63" t="s">
        <v>625</v>
      </c>
      <c r="D264" s="63" t="s">
        <v>626</v>
      </c>
      <c r="E264" s="63" t="s">
        <v>607</v>
      </c>
      <c r="F264" s="64" t="s">
        <v>608</v>
      </c>
      <c r="G264" s="65" t="s">
        <v>624</v>
      </c>
      <c r="H264" s="80"/>
      <c r="I264" s="67">
        <v>84</v>
      </c>
      <c r="J264" s="68">
        <v>1.81</v>
      </c>
      <c r="K264" s="68">
        <v>1.9</v>
      </c>
      <c r="L264" s="69"/>
      <c r="M264" s="70" t="str">
        <f>IF(L264="","-",L264*I264)</f>
        <v>-</v>
      </c>
      <c r="N264" s="70" t="str">
        <f>IF(L264="","-",L264)</f>
        <v>-</v>
      </c>
      <c r="O264" s="71">
        <f>IF(M264&gt;=300,J264*L264*I264,K264*L264*I264)</f>
        <v>0</v>
      </c>
      <c r="P264" s="72"/>
      <c r="Q264" s="72"/>
      <c r="R264" s="72"/>
      <c r="S264" s="72"/>
      <c r="T264" s="73"/>
    </row>
    <row r="265" spans="1:20" s="25" customFormat="1">
      <c r="A265" s="62"/>
      <c r="B265" s="63"/>
      <c r="C265" s="63" t="s">
        <v>627</v>
      </c>
      <c r="D265" s="63" t="s">
        <v>628</v>
      </c>
      <c r="E265" s="63" t="s">
        <v>607</v>
      </c>
      <c r="F265" s="64" t="s">
        <v>608</v>
      </c>
      <c r="G265" s="65" t="s">
        <v>629</v>
      </c>
      <c r="H265" s="80"/>
      <c r="I265" s="67">
        <v>155</v>
      </c>
      <c r="J265" s="68">
        <v>1.21</v>
      </c>
      <c r="K265" s="68">
        <v>1.27</v>
      </c>
      <c r="L265" s="69"/>
      <c r="M265" s="70" t="str">
        <f>IF(L265="","-",L265*I265)</f>
        <v>-</v>
      </c>
      <c r="N265" s="70" t="str">
        <f>IF(L265="","-",L265)</f>
        <v>-</v>
      </c>
      <c r="O265" s="71">
        <f>IF(M265&gt;=300,J265*L265*I265,K265*L265*I265)</f>
        <v>0</v>
      </c>
      <c r="P265" s="72"/>
      <c r="Q265" s="72"/>
      <c r="R265" s="72"/>
      <c r="S265" s="72"/>
      <c r="T265" s="73"/>
    </row>
    <row r="266" spans="1:20" s="25" customFormat="1">
      <c r="A266" s="62"/>
      <c r="B266" s="63"/>
      <c r="C266" s="63" t="s">
        <v>630</v>
      </c>
      <c r="D266" s="63" t="s">
        <v>631</v>
      </c>
      <c r="E266" s="63" t="s">
        <v>607</v>
      </c>
      <c r="F266" s="64" t="s">
        <v>608</v>
      </c>
      <c r="G266" s="65" t="s">
        <v>629</v>
      </c>
      <c r="H266" s="80"/>
      <c r="I266" s="67">
        <v>84</v>
      </c>
      <c r="J266" s="68">
        <v>1.81</v>
      </c>
      <c r="K266" s="68">
        <v>1.9</v>
      </c>
      <c r="L266" s="69"/>
      <c r="M266" s="70" t="str">
        <f>IF(L266="","-",L266*I266)</f>
        <v>-</v>
      </c>
      <c r="N266" s="70" t="str">
        <f>IF(L266="","-",L266)</f>
        <v>-</v>
      </c>
      <c r="O266" s="71">
        <f>IF(M266&gt;=300,J266*L266*I266,K266*L266*I266)</f>
        <v>0</v>
      </c>
      <c r="P266" s="72"/>
      <c r="Q266" s="72"/>
      <c r="R266" s="72"/>
      <c r="S266" s="72"/>
      <c r="T266" s="73"/>
    </row>
    <row r="267" spans="1:20" s="25" customFormat="1">
      <c r="A267" s="62"/>
      <c r="B267" s="63"/>
      <c r="C267" s="63" t="s">
        <v>632</v>
      </c>
      <c r="D267" s="63" t="s">
        <v>633</v>
      </c>
      <c r="E267" s="63" t="s">
        <v>607</v>
      </c>
      <c r="F267" s="64" t="s">
        <v>608</v>
      </c>
      <c r="G267" s="65" t="s">
        <v>634</v>
      </c>
      <c r="H267" s="80"/>
      <c r="I267" s="67">
        <v>155</v>
      </c>
      <c r="J267" s="68">
        <v>1.21</v>
      </c>
      <c r="K267" s="68">
        <v>1.27</v>
      </c>
      <c r="L267" s="69"/>
      <c r="M267" s="70" t="str">
        <f>IF(L267="","-",L267*I267)</f>
        <v>-</v>
      </c>
      <c r="N267" s="70" t="str">
        <f>IF(L267="","-",L267)</f>
        <v>-</v>
      </c>
      <c r="O267" s="71">
        <f>IF(M267&gt;=300,J267*L267*I267,K267*L267*I267)</f>
        <v>0</v>
      </c>
      <c r="P267" s="72"/>
      <c r="Q267" s="72"/>
      <c r="R267" s="72"/>
      <c r="S267" s="72"/>
      <c r="T267" s="73"/>
    </row>
    <row r="268" spans="1:20" s="25" customFormat="1">
      <c r="A268" s="62"/>
      <c r="B268" s="63"/>
      <c r="C268" s="63" t="s">
        <v>635</v>
      </c>
      <c r="D268" s="63" t="s">
        <v>636</v>
      </c>
      <c r="E268" s="63" t="s">
        <v>607</v>
      </c>
      <c r="F268" s="64" t="s">
        <v>608</v>
      </c>
      <c r="G268" s="65" t="s">
        <v>634</v>
      </c>
      <c r="H268" s="80"/>
      <c r="I268" s="67">
        <v>84</v>
      </c>
      <c r="J268" s="68">
        <v>1.81</v>
      </c>
      <c r="K268" s="68">
        <v>1.9</v>
      </c>
      <c r="L268" s="69"/>
      <c r="M268" s="70" t="str">
        <f>IF(L268="","-",L268*I268)</f>
        <v>-</v>
      </c>
      <c r="N268" s="70" t="str">
        <f>IF(L268="","-",L268)</f>
        <v>-</v>
      </c>
      <c r="O268" s="71">
        <f>IF(M268&gt;=300,J268*L268*I268,K268*L268*I268)</f>
        <v>0</v>
      </c>
      <c r="P268" s="72"/>
      <c r="Q268" s="72"/>
      <c r="R268" s="72"/>
      <c r="S268" s="72"/>
      <c r="T268" s="73"/>
    </row>
    <row r="269" spans="1:20" s="25" customFormat="1">
      <c r="A269" s="62"/>
      <c r="B269" s="63" t="s">
        <v>637</v>
      </c>
      <c r="C269" s="63"/>
      <c r="D269" s="63" t="s">
        <v>638</v>
      </c>
      <c r="E269" s="63" t="s">
        <v>639</v>
      </c>
      <c r="F269" s="64" t="s">
        <v>640</v>
      </c>
      <c r="G269" s="65" t="s">
        <v>604</v>
      </c>
      <c r="H269" s="80"/>
      <c r="I269" s="67">
        <v>84</v>
      </c>
      <c r="J269" s="68">
        <v>1.61</v>
      </c>
      <c r="K269" s="68">
        <v>1.69</v>
      </c>
      <c r="L269" s="69"/>
      <c r="M269" s="70" t="str">
        <f>IF(L269="","-",L269*I269)</f>
        <v>-</v>
      </c>
      <c r="N269" s="70" t="str">
        <f>IF(L269="","-",L269)</f>
        <v>-</v>
      </c>
      <c r="O269" s="71">
        <f>IF(M269&gt;=300,J269*L269*I269,K269*L269*I269)</f>
        <v>0</v>
      </c>
      <c r="P269" s="72"/>
      <c r="Q269" s="72"/>
      <c r="R269" s="72"/>
      <c r="S269" s="72"/>
      <c r="T269" s="73"/>
    </row>
    <row r="270" spans="1:20" s="25" customFormat="1">
      <c r="A270" s="62"/>
      <c r="B270" s="63"/>
      <c r="C270" s="63" t="s">
        <v>641</v>
      </c>
      <c r="D270" s="63" t="s">
        <v>642</v>
      </c>
      <c r="E270" s="63" t="s">
        <v>639</v>
      </c>
      <c r="F270" s="64" t="s">
        <v>640</v>
      </c>
      <c r="G270" s="65" t="s">
        <v>643</v>
      </c>
      <c r="H270" s="80"/>
      <c r="I270" s="67">
        <v>155</v>
      </c>
      <c r="J270" s="68">
        <v>1.18</v>
      </c>
      <c r="K270" s="68">
        <v>1.24</v>
      </c>
      <c r="L270" s="69"/>
      <c r="M270" s="70" t="str">
        <f>IF(L270="","-",L270*I270)</f>
        <v>-</v>
      </c>
      <c r="N270" s="70" t="str">
        <f>IF(L270="","-",L270)</f>
        <v>-</v>
      </c>
      <c r="O270" s="71">
        <f>IF(M270&gt;=300,J270*L270*I270,K270*L270*I270)</f>
        <v>0</v>
      </c>
      <c r="P270" s="72"/>
      <c r="Q270" s="72"/>
      <c r="R270" s="72"/>
      <c r="S270" s="72"/>
      <c r="T270" s="73"/>
    </row>
    <row r="271" spans="1:20" s="25" customFormat="1">
      <c r="A271" s="62"/>
      <c r="B271" s="63"/>
      <c r="C271" s="63" t="s">
        <v>644</v>
      </c>
      <c r="D271" s="63" t="s">
        <v>645</v>
      </c>
      <c r="E271" s="63" t="s">
        <v>639</v>
      </c>
      <c r="F271" s="64" t="s">
        <v>640</v>
      </c>
      <c r="G271" s="65" t="s">
        <v>646</v>
      </c>
      <c r="H271" s="80"/>
      <c r="I271" s="67">
        <v>155</v>
      </c>
      <c r="J271" s="68">
        <v>1.18</v>
      </c>
      <c r="K271" s="68">
        <v>1.24</v>
      </c>
      <c r="L271" s="69"/>
      <c r="M271" s="70" t="str">
        <f>IF(L271="","-",L271*I271)</f>
        <v>-</v>
      </c>
      <c r="N271" s="70" t="str">
        <f>IF(L271="","-",L271)</f>
        <v>-</v>
      </c>
      <c r="O271" s="71">
        <f>IF(M271&gt;=300,J271*L271*I271,K271*L271*I271)</f>
        <v>0</v>
      </c>
      <c r="P271" s="72"/>
      <c r="Q271" s="72"/>
      <c r="R271" s="72"/>
      <c r="S271" s="72"/>
      <c r="T271" s="73"/>
    </row>
    <row r="272" spans="1:20" s="25" customFormat="1">
      <c r="A272" s="62"/>
      <c r="B272" s="63"/>
      <c r="C272" s="63" t="s">
        <v>647</v>
      </c>
      <c r="D272" s="63" t="s">
        <v>648</v>
      </c>
      <c r="E272" s="63" t="s">
        <v>639</v>
      </c>
      <c r="F272" s="64" t="s">
        <v>640</v>
      </c>
      <c r="G272" s="65" t="s">
        <v>646</v>
      </c>
      <c r="H272" s="80"/>
      <c r="I272" s="67">
        <v>84</v>
      </c>
      <c r="J272" s="68">
        <v>1.66</v>
      </c>
      <c r="K272" s="68">
        <v>1.74</v>
      </c>
      <c r="L272" s="69"/>
      <c r="M272" s="70" t="str">
        <f>IF(L272="","-",L272*I272)</f>
        <v>-</v>
      </c>
      <c r="N272" s="70" t="str">
        <f>IF(L272="","-",L272)</f>
        <v>-</v>
      </c>
      <c r="O272" s="71">
        <f>IF(M272&gt;=300,J272*L272*I272,K272*L272*I272)</f>
        <v>0</v>
      </c>
      <c r="P272" s="72"/>
      <c r="Q272" s="72"/>
      <c r="R272" s="72"/>
      <c r="S272" s="72"/>
      <c r="T272" s="73"/>
    </row>
    <row r="273" spans="1:20" s="25" customFormat="1">
      <c r="A273" s="62"/>
      <c r="B273" s="63"/>
      <c r="C273" s="63" t="s">
        <v>649</v>
      </c>
      <c r="D273" s="63" t="s">
        <v>650</v>
      </c>
      <c r="E273" s="63" t="s">
        <v>639</v>
      </c>
      <c r="F273" s="64" t="s">
        <v>640</v>
      </c>
      <c r="G273" s="65" t="s">
        <v>646</v>
      </c>
      <c r="H273" s="80"/>
      <c r="I273" s="67">
        <v>40</v>
      </c>
      <c r="J273" s="68">
        <v>2.6399999999999997</v>
      </c>
      <c r="K273" s="68">
        <v>2.7699999999999996</v>
      </c>
      <c r="L273" s="69"/>
      <c r="M273" s="70" t="str">
        <f>IF(L273="","-",L273*I273)</f>
        <v>-</v>
      </c>
      <c r="N273" s="70" t="str">
        <f>IF(L273="","-",L273)</f>
        <v>-</v>
      </c>
      <c r="O273" s="71">
        <f>IF(M273&gt;=300,J273*L273*I273,K273*L273*I273)</f>
        <v>0</v>
      </c>
      <c r="P273" s="72"/>
      <c r="Q273" s="72"/>
      <c r="R273" s="72"/>
      <c r="S273" s="72"/>
      <c r="T273" s="73"/>
    </row>
    <row r="274" spans="1:20" s="25" customFormat="1">
      <c r="A274" s="62"/>
      <c r="B274" s="63"/>
      <c r="C274" s="63" t="s">
        <v>651</v>
      </c>
      <c r="D274" s="63" t="s">
        <v>652</v>
      </c>
      <c r="E274" s="63" t="s">
        <v>639</v>
      </c>
      <c r="F274" s="64" t="s">
        <v>640</v>
      </c>
      <c r="G274" s="65" t="s">
        <v>653</v>
      </c>
      <c r="H274" s="80"/>
      <c r="I274" s="67">
        <v>155</v>
      </c>
      <c r="J274" s="68">
        <v>1.35</v>
      </c>
      <c r="K274" s="68">
        <v>1.42</v>
      </c>
      <c r="L274" s="69"/>
      <c r="M274" s="70" t="str">
        <f>IF(L274="","-",L274*I274)</f>
        <v>-</v>
      </c>
      <c r="N274" s="70" t="str">
        <f>IF(L274="","-",L274)</f>
        <v>-</v>
      </c>
      <c r="O274" s="71">
        <f>IF(M274&gt;=300,J274*L274*I274,K274*L274*I274)</f>
        <v>0</v>
      </c>
      <c r="P274" s="72"/>
      <c r="Q274" s="72"/>
      <c r="R274" s="72"/>
      <c r="S274" s="72"/>
      <c r="T274" s="73"/>
    </row>
    <row r="275" spans="1:20" s="25" customFormat="1">
      <c r="A275" s="62"/>
      <c r="B275" s="63"/>
      <c r="C275" s="63" t="s">
        <v>654</v>
      </c>
      <c r="D275" s="63" t="s">
        <v>655</v>
      </c>
      <c r="E275" s="63" t="s">
        <v>639</v>
      </c>
      <c r="F275" s="64" t="s">
        <v>640</v>
      </c>
      <c r="G275" s="65" t="s">
        <v>653</v>
      </c>
      <c r="H275" s="80"/>
      <c r="I275" s="67">
        <v>84</v>
      </c>
      <c r="J275" s="68">
        <v>1.79</v>
      </c>
      <c r="K275" s="68">
        <v>1.8800000000000001</v>
      </c>
      <c r="L275" s="69"/>
      <c r="M275" s="70" t="str">
        <f>IF(L275="","-",L275*I275)</f>
        <v>-</v>
      </c>
      <c r="N275" s="70" t="str">
        <f>IF(L275="","-",L275)</f>
        <v>-</v>
      </c>
      <c r="O275" s="71">
        <f>IF(M275&gt;=300,J275*L275*I275,K275*L275*I275)</f>
        <v>0</v>
      </c>
      <c r="P275" s="72"/>
      <c r="Q275" s="72"/>
      <c r="R275" s="72"/>
      <c r="S275" s="72"/>
      <c r="T275" s="73"/>
    </row>
    <row r="276" spans="1:20" s="25" customFormat="1">
      <c r="A276" s="62"/>
      <c r="B276" s="63"/>
      <c r="C276" s="63" t="s">
        <v>656</v>
      </c>
      <c r="D276" s="63" t="s">
        <v>657</v>
      </c>
      <c r="E276" s="63" t="s">
        <v>639</v>
      </c>
      <c r="F276" s="64" t="s">
        <v>640</v>
      </c>
      <c r="G276" s="65" t="s">
        <v>653</v>
      </c>
      <c r="H276" s="80"/>
      <c r="I276" s="67">
        <v>40</v>
      </c>
      <c r="J276" s="68">
        <v>2.7699999999999996</v>
      </c>
      <c r="K276" s="68">
        <v>2.9099999999999997</v>
      </c>
      <c r="L276" s="69"/>
      <c r="M276" s="70" t="str">
        <f>IF(L276="","-",L276*I276)</f>
        <v>-</v>
      </c>
      <c r="N276" s="70" t="str">
        <f>IF(L276="","-",L276)</f>
        <v>-</v>
      </c>
      <c r="O276" s="71">
        <f>IF(M276&gt;=300,J276*L276*I276,K276*L276*I276)</f>
        <v>0</v>
      </c>
      <c r="P276" s="72"/>
      <c r="Q276" s="72"/>
      <c r="R276" s="72"/>
      <c r="S276" s="72"/>
      <c r="T276" s="73"/>
    </row>
    <row r="277" spans="1:20" s="25" customFormat="1">
      <c r="A277" s="62"/>
      <c r="B277" s="63" t="s">
        <v>658</v>
      </c>
      <c r="C277" s="63"/>
      <c r="D277" s="63" t="s">
        <v>659</v>
      </c>
      <c r="E277" s="63" t="s">
        <v>639</v>
      </c>
      <c r="F277" s="64" t="s">
        <v>660</v>
      </c>
      <c r="G277" s="65" t="s">
        <v>643</v>
      </c>
      <c r="H277" s="80"/>
      <c r="I277" s="67">
        <v>84</v>
      </c>
      <c r="J277" s="68">
        <v>1.66</v>
      </c>
      <c r="K277" s="68">
        <v>1.74</v>
      </c>
      <c r="L277" s="69"/>
      <c r="M277" s="70" t="str">
        <f>IF(L277="","-",L277*I277)</f>
        <v>-</v>
      </c>
      <c r="N277" s="70" t="str">
        <f>IF(L277="","-",L277)</f>
        <v>-</v>
      </c>
      <c r="O277" s="71">
        <f>IF(M277&gt;=300,J277*L277*I277,K277*L277*I277)</f>
        <v>0</v>
      </c>
      <c r="P277" s="72"/>
      <c r="Q277" s="72"/>
      <c r="R277" s="72"/>
      <c r="S277" s="72"/>
      <c r="T277" s="73"/>
    </row>
    <row r="278" spans="1:20" s="25" customFormat="1">
      <c r="A278" s="62"/>
      <c r="B278" s="63" t="s">
        <v>661</v>
      </c>
      <c r="C278" s="63"/>
      <c r="D278" s="63" t="s">
        <v>662</v>
      </c>
      <c r="E278" s="63" t="s">
        <v>639</v>
      </c>
      <c r="F278" s="64" t="s">
        <v>660</v>
      </c>
      <c r="G278" s="65" t="s">
        <v>643</v>
      </c>
      <c r="H278" s="80"/>
      <c r="I278" s="67">
        <v>40</v>
      </c>
      <c r="J278" s="68">
        <v>2.6399999999999997</v>
      </c>
      <c r="K278" s="68">
        <v>2.7699999999999996</v>
      </c>
      <c r="L278" s="69"/>
      <c r="M278" s="70" t="str">
        <f>IF(L278="","-",L278*I278)</f>
        <v>-</v>
      </c>
      <c r="N278" s="70" t="str">
        <f>IF(L278="","-",L278)</f>
        <v>-</v>
      </c>
      <c r="O278" s="71">
        <f>IF(M278&gt;=300,J278*L278*I278,K278*L278*I278)</f>
        <v>0</v>
      </c>
      <c r="P278" s="72"/>
      <c r="Q278" s="72"/>
      <c r="R278" s="72"/>
      <c r="S278" s="72"/>
      <c r="T278" s="73"/>
    </row>
    <row r="279" spans="1:20" s="25" customFormat="1">
      <c r="A279" s="62"/>
      <c r="B279" s="63" t="s">
        <v>663</v>
      </c>
      <c r="C279" s="63"/>
      <c r="D279" s="63" t="s">
        <v>664</v>
      </c>
      <c r="E279" s="63" t="s">
        <v>665</v>
      </c>
      <c r="F279" s="64" t="s">
        <v>666</v>
      </c>
      <c r="G279" s="65" t="s">
        <v>667</v>
      </c>
      <c r="H279" s="80"/>
      <c r="I279" s="67">
        <v>84</v>
      </c>
      <c r="J279" s="68">
        <v>1.99</v>
      </c>
      <c r="K279" s="68">
        <v>2.09</v>
      </c>
      <c r="L279" s="69"/>
      <c r="M279" s="70" t="str">
        <f>IF(L279="","-",L279*I279)</f>
        <v>-</v>
      </c>
      <c r="N279" s="70" t="str">
        <f>IF(L279="","-",L279)</f>
        <v>-</v>
      </c>
      <c r="O279" s="71">
        <f>IF(M279&gt;=300,J279*L279*I279,K279*L279*I279)</f>
        <v>0</v>
      </c>
      <c r="P279" s="72"/>
      <c r="Q279" s="72"/>
      <c r="R279" s="72"/>
      <c r="S279" s="72"/>
      <c r="T279" s="73"/>
    </row>
    <row r="280" spans="1:20" s="25" customFormat="1">
      <c r="A280" s="62"/>
      <c r="B280" s="63"/>
      <c r="C280" s="63" t="s">
        <v>668</v>
      </c>
      <c r="D280" s="63" t="s">
        <v>669</v>
      </c>
      <c r="E280" s="63" t="s">
        <v>665</v>
      </c>
      <c r="F280" s="64" t="s">
        <v>666</v>
      </c>
      <c r="G280" s="65" t="s">
        <v>670</v>
      </c>
      <c r="H280" s="80"/>
      <c r="I280" s="67">
        <v>155</v>
      </c>
      <c r="J280" s="68">
        <v>1.18</v>
      </c>
      <c r="K280" s="68">
        <v>1.24</v>
      </c>
      <c r="L280" s="69"/>
      <c r="M280" s="70" t="str">
        <f>IF(L280="","-",L280*I280)</f>
        <v>-</v>
      </c>
      <c r="N280" s="70" t="str">
        <f>IF(L280="","-",L280)</f>
        <v>-</v>
      </c>
      <c r="O280" s="71">
        <f>IF(M280&gt;=300,J280*L280*I280,K280*L280*I280)</f>
        <v>0</v>
      </c>
      <c r="P280" s="72"/>
      <c r="Q280" s="72"/>
      <c r="R280" s="72"/>
      <c r="S280" s="72"/>
      <c r="T280" s="73"/>
    </row>
    <row r="281" spans="1:20" s="25" customFormat="1">
      <c r="A281" s="62"/>
      <c r="B281" s="63" t="s">
        <v>671</v>
      </c>
      <c r="C281" s="63"/>
      <c r="D281" s="63" t="s">
        <v>672</v>
      </c>
      <c r="E281" s="63" t="s">
        <v>665</v>
      </c>
      <c r="F281" s="64" t="s">
        <v>666</v>
      </c>
      <c r="G281" s="65" t="s">
        <v>670</v>
      </c>
      <c r="H281" s="80"/>
      <c r="I281" s="67">
        <v>84</v>
      </c>
      <c r="J281" s="68">
        <v>1.66</v>
      </c>
      <c r="K281" s="68">
        <v>1.74</v>
      </c>
      <c r="L281" s="69"/>
      <c r="M281" s="70" t="str">
        <f>IF(L281="","-",L281*I281)</f>
        <v>-</v>
      </c>
      <c r="N281" s="70" t="str">
        <f>IF(L281="","-",L281)</f>
        <v>-</v>
      </c>
      <c r="O281" s="71">
        <f>IF(M281&gt;=300,J281*L281*I281,K281*L281*I281)</f>
        <v>0</v>
      </c>
      <c r="P281" s="72"/>
      <c r="Q281" s="72"/>
      <c r="R281" s="72"/>
      <c r="S281" s="72"/>
      <c r="T281" s="73"/>
    </row>
    <row r="282" spans="1:20" s="25" customFormat="1">
      <c r="A282" s="62"/>
      <c r="B282" s="63"/>
      <c r="C282" s="63" t="s">
        <v>673</v>
      </c>
      <c r="D282" s="63" t="s">
        <v>674</v>
      </c>
      <c r="E282" s="63" t="s">
        <v>665</v>
      </c>
      <c r="F282" s="64" t="s">
        <v>666</v>
      </c>
      <c r="G282" s="65" t="s">
        <v>670</v>
      </c>
      <c r="H282" s="80"/>
      <c r="I282" s="67">
        <v>40</v>
      </c>
      <c r="J282" s="68">
        <v>2.75</v>
      </c>
      <c r="K282" s="68">
        <v>2.8899999999999997</v>
      </c>
      <c r="L282" s="69"/>
      <c r="M282" s="70" t="str">
        <f>IF(L282="","-",L282*I282)</f>
        <v>-</v>
      </c>
      <c r="N282" s="70" t="str">
        <f>IF(L282="","-",L282)</f>
        <v>-</v>
      </c>
      <c r="O282" s="71">
        <f>IF(M282&gt;=300,J282*L282*I282,K282*L282*I282)</f>
        <v>0</v>
      </c>
      <c r="P282" s="72"/>
      <c r="Q282" s="72"/>
      <c r="R282" s="72"/>
      <c r="S282" s="72"/>
      <c r="T282" s="73"/>
    </row>
    <row r="283" spans="1:20" s="25" customFormat="1">
      <c r="A283" s="62"/>
      <c r="B283" s="63"/>
      <c r="C283" s="63" t="s">
        <v>675</v>
      </c>
      <c r="D283" s="63" t="s">
        <v>676</v>
      </c>
      <c r="E283" s="63" t="s">
        <v>665</v>
      </c>
      <c r="F283" s="64" t="s">
        <v>666</v>
      </c>
      <c r="G283" s="65" t="s">
        <v>677</v>
      </c>
      <c r="H283" s="80"/>
      <c r="I283" s="67">
        <v>155</v>
      </c>
      <c r="J283" s="68">
        <v>1.18</v>
      </c>
      <c r="K283" s="68">
        <v>1.24</v>
      </c>
      <c r="L283" s="69"/>
      <c r="M283" s="70" t="str">
        <f>IF(L283="","-",L283*I283)</f>
        <v>-</v>
      </c>
      <c r="N283" s="70" t="str">
        <f>IF(L283="","-",L283)</f>
        <v>-</v>
      </c>
      <c r="O283" s="71">
        <f>IF(M283&gt;=300,J283*L283*I283,K283*L283*I283)</f>
        <v>0</v>
      </c>
      <c r="P283" s="72"/>
      <c r="Q283" s="72"/>
      <c r="R283" s="72"/>
      <c r="S283" s="72"/>
      <c r="T283" s="73"/>
    </row>
    <row r="284" spans="1:20" s="25" customFormat="1">
      <c r="A284" s="62"/>
      <c r="B284" s="63" t="s">
        <v>678</v>
      </c>
      <c r="C284" s="63"/>
      <c r="D284" s="63" t="s">
        <v>679</v>
      </c>
      <c r="E284" s="63" t="s">
        <v>665</v>
      </c>
      <c r="F284" s="64" t="s">
        <v>666</v>
      </c>
      <c r="G284" s="65" t="s">
        <v>677</v>
      </c>
      <c r="H284" s="80"/>
      <c r="I284" s="67">
        <v>84</v>
      </c>
      <c r="J284" s="68">
        <v>1.66</v>
      </c>
      <c r="K284" s="68">
        <v>1.74</v>
      </c>
      <c r="L284" s="69"/>
      <c r="M284" s="70" t="str">
        <f>IF(L284="","-",L284*I284)</f>
        <v>-</v>
      </c>
      <c r="N284" s="70" t="str">
        <f>IF(L284="","-",L284)</f>
        <v>-</v>
      </c>
      <c r="O284" s="71">
        <f>IF(M284&gt;=300,J284*L284*I284,K284*L284*I284)</f>
        <v>0</v>
      </c>
      <c r="P284" s="72"/>
      <c r="Q284" s="72"/>
      <c r="R284" s="72"/>
      <c r="S284" s="72"/>
      <c r="T284" s="73"/>
    </row>
    <row r="285" spans="1:20" s="25" customFormat="1">
      <c r="A285" s="62"/>
      <c r="B285" s="63"/>
      <c r="C285" s="63" t="s">
        <v>680</v>
      </c>
      <c r="D285" s="63" t="s">
        <v>681</v>
      </c>
      <c r="E285" s="63" t="s">
        <v>665</v>
      </c>
      <c r="F285" s="64" t="s">
        <v>666</v>
      </c>
      <c r="G285" s="65" t="s">
        <v>677</v>
      </c>
      <c r="H285" s="80"/>
      <c r="I285" s="67">
        <v>40</v>
      </c>
      <c r="J285" s="68">
        <v>2.75</v>
      </c>
      <c r="K285" s="68">
        <v>2.8899999999999997</v>
      </c>
      <c r="L285" s="69"/>
      <c r="M285" s="70" t="str">
        <f>IF(L285="","-",L285*I285)</f>
        <v>-</v>
      </c>
      <c r="N285" s="70" t="str">
        <f>IF(L285="","-",L285)</f>
        <v>-</v>
      </c>
      <c r="O285" s="71">
        <f>IF(M285&gt;=300,J285*L285*I285,K285*L285*I285)</f>
        <v>0</v>
      </c>
      <c r="P285" s="72"/>
      <c r="Q285" s="72"/>
      <c r="R285" s="72"/>
      <c r="S285" s="72"/>
      <c r="T285" s="73"/>
    </row>
    <row r="286" spans="1:20" s="25" customFormat="1">
      <c r="A286" s="62"/>
      <c r="B286" s="63"/>
      <c r="C286" s="63" t="s">
        <v>682</v>
      </c>
      <c r="D286" s="63" t="s">
        <v>683</v>
      </c>
      <c r="E286" s="63" t="s">
        <v>665</v>
      </c>
      <c r="F286" s="64" t="s">
        <v>666</v>
      </c>
      <c r="G286" s="65" t="s">
        <v>684</v>
      </c>
      <c r="H286" s="80"/>
      <c r="I286" s="67">
        <v>155</v>
      </c>
      <c r="J286" s="68">
        <v>1.18</v>
      </c>
      <c r="K286" s="68">
        <v>1.24</v>
      </c>
      <c r="L286" s="69"/>
      <c r="M286" s="70" t="str">
        <f>IF(L286="","-",L286*I286)</f>
        <v>-</v>
      </c>
      <c r="N286" s="70" t="str">
        <f>IF(L286="","-",L286)</f>
        <v>-</v>
      </c>
      <c r="O286" s="71">
        <f>IF(M286&gt;=300,J286*L286*I286,K286*L286*I286)</f>
        <v>0</v>
      </c>
      <c r="P286" s="72"/>
      <c r="Q286" s="72"/>
      <c r="R286" s="72"/>
      <c r="S286" s="72"/>
      <c r="T286" s="73"/>
    </row>
    <row r="287" spans="1:20" s="25" customFormat="1">
      <c r="A287" s="62"/>
      <c r="B287" s="63" t="s">
        <v>685</v>
      </c>
      <c r="C287" s="63"/>
      <c r="D287" s="63" t="s">
        <v>686</v>
      </c>
      <c r="E287" s="63" t="s">
        <v>665</v>
      </c>
      <c r="F287" s="64" t="s">
        <v>666</v>
      </c>
      <c r="G287" s="65" t="s">
        <v>684</v>
      </c>
      <c r="H287" s="80"/>
      <c r="I287" s="67">
        <v>84</v>
      </c>
      <c r="J287" s="68">
        <v>1.66</v>
      </c>
      <c r="K287" s="68">
        <v>1.74</v>
      </c>
      <c r="L287" s="69"/>
      <c r="M287" s="70" t="str">
        <f>IF(L287="","-",L287*I287)</f>
        <v>-</v>
      </c>
      <c r="N287" s="70" t="str">
        <f>IF(L287="","-",L287)</f>
        <v>-</v>
      </c>
      <c r="O287" s="71">
        <f>IF(M287&gt;=300,J287*L287*I287,K287*L287*I287)</f>
        <v>0</v>
      </c>
      <c r="P287" s="72"/>
      <c r="Q287" s="72"/>
      <c r="R287" s="72"/>
      <c r="S287" s="72"/>
      <c r="T287" s="73"/>
    </row>
    <row r="288" spans="1:20" s="25" customFormat="1">
      <c r="A288" s="62"/>
      <c r="B288" s="63"/>
      <c r="C288" s="63" t="s">
        <v>687</v>
      </c>
      <c r="D288" s="63" t="s">
        <v>688</v>
      </c>
      <c r="E288" s="63" t="s">
        <v>665</v>
      </c>
      <c r="F288" s="64" t="s">
        <v>666</v>
      </c>
      <c r="G288" s="65" t="s">
        <v>684</v>
      </c>
      <c r="H288" s="80"/>
      <c r="I288" s="67">
        <v>40</v>
      </c>
      <c r="J288" s="68">
        <v>2.75</v>
      </c>
      <c r="K288" s="68">
        <v>2.8899999999999997</v>
      </c>
      <c r="L288" s="69"/>
      <c r="M288" s="70" t="str">
        <f>IF(L288="","-",L288*I288)</f>
        <v>-</v>
      </c>
      <c r="N288" s="70" t="str">
        <f>IF(L288="","-",L288)</f>
        <v>-</v>
      </c>
      <c r="O288" s="71">
        <f>IF(M288&gt;=300,J288*L288*I288,K288*L288*I288)</f>
        <v>0</v>
      </c>
      <c r="P288" s="72"/>
      <c r="Q288" s="72"/>
      <c r="R288" s="72"/>
      <c r="S288" s="72"/>
      <c r="T288" s="73"/>
    </row>
    <row r="289" spans="1:20" s="25" customFormat="1">
      <c r="A289" s="62"/>
      <c r="B289" s="63"/>
      <c r="C289" s="63" t="s">
        <v>689</v>
      </c>
      <c r="D289" s="63" t="s">
        <v>690</v>
      </c>
      <c r="E289" s="63" t="s">
        <v>665</v>
      </c>
      <c r="F289" s="64" t="s">
        <v>666</v>
      </c>
      <c r="G289" s="65" t="s">
        <v>691</v>
      </c>
      <c r="H289" s="80"/>
      <c r="I289" s="67">
        <v>155</v>
      </c>
      <c r="J289" s="68">
        <v>1.18</v>
      </c>
      <c r="K289" s="68">
        <v>1.24</v>
      </c>
      <c r="L289" s="69"/>
      <c r="M289" s="70" t="str">
        <f>IF(L289="","-",L289*I289)</f>
        <v>-</v>
      </c>
      <c r="N289" s="70" t="str">
        <f>IF(L289="","-",L289)</f>
        <v>-</v>
      </c>
      <c r="O289" s="71">
        <f>IF(M289&gt;=300,J289*L289*I289,K289*L289*I289)</f>
        <v>0</v>
      </c>
      <c r="P289" s="72"/>
      <c r="Q289" s="72"/>
      <c r="R289" s="72"/>
      <c r="S289" s="72"/>
      <c r="T289" s="73"/>
    </row>
    <row r="290" spans="1:20" s="25" customFormat="1">
      <c r="A290" s="62"/>
      <c r="B290" s="63" t="s">
        <v>692</v>
      </c>
      <c r="C290" s="63"/>
      <c r="D290" s="63" t="s">
        <v>693</v>
      </c>
      <c r="E290" s="63" t="s">
        <v>665</v>
      </c>
      <c r="F290" s="64" t="s">
        <v>666</v>
      </c>
      <c r="G290" s="65" t="s">
        <v>691</v>
      </c>
      <c r="H290" s="80"/>
      <c r="I290" s="67">
        <v>84</v>
      </c>
      <c r="J290" s="68">
        <v>1.66</v>
      </c>
      <c r="K290" s="68">
        <v>1.74</v>
      </c>
      <c r="L290" s="69"/>
      <c r="M290" s="70" t="str">
        <f>IF(L290="","-",L290*I290)</f>
        <v>-</v>
      </c>
      <c r="N290" s="70" t="str">
        <f>IF(L290="","-",L290)</f>
        <v>-</v>
      </c>
      <c r="O290" s="71">
        <f>IF(M290&gt;=300,J290*L290*I290,K290*L290*I290)</f>
        <v>0</v>
      </c>
      <c r="P290" s="72"/>
      <c r="Q290" s="72"/>
      <c r="R290" s="72"/>
      <c r="S290" s="72"/>
      <c r="T290" s="73"/>
    </row>
    <row r="291" spans="1:20" s="25" customFormat="1">
      <c r="A291" s="62"/>
      <c r="B291" s="63"/>
      <c r="C291" s="63" t="s">
        <v>694</v>
      </c>
      <c r="D291" s="63" t="s">
        <v>695</v>
      </c>
      <c r="E291" s="63" t="s">
        <v>665</v>
      </c>
      <c r="F291" s="64" t="s">
        <v>666</v>
      </c>
      <c r="G291" s="65" t="s">
        <v>691</v>
      </c>
      <c r="H291" s="80"/>
      <c r="I291" s="67">
        <v>40</v>
      </c>
      <c r="J291" s="68">
        <v>2.75</v>
      </c>
      <c r="K291" s="68">
        <v>2.8899999999999997</v>
      </c>
      <c r="L291" s="69"/>
      <c r="M291" s="70" t="str">
        <f>IF(L291="","-",L291*I291)</f>
        <v>-</v>
      </c>
      <c r="N291" s="70" t="str">
        <f>IF(L291="","-",L291)</f>
        <v>-</v>
      </c>
      <c r="O291" s="71">
        <f>IF(M291&gt;=300,J291*L291*I291,K291*L291*I291)</f>
        <v>0</v>
      </c>
      <c r="P291" s="72"/>
      <c r="Q291" s="72"/>
      <c r="R291" s="72"/>
      <c r="S291" s="72"/>
      <c r="T291" s="73"/>
    </row>
    <row r="292" spans="1:20" s="25" customFormat="1">
      <c r="A292" s="62"/>
      <c r="B292" s="63"/>
      <c r="C292" s="63" t="s">
        <v>696</v>
      </c>
      <c r="D292" s="63" t="s">
        <v>697</v>
      </c>
      <c r="E292" s="63" t="s">
        <v>665</v>
      </c>
      <c r="F292" s="64" t="s">
        <v>666</v>
      </c>
      <c r="G292" s="65" t="s">
        <v>698</v>
      </c>
      <c r="H292" s="80"/>
      <c r="I292" s="67">
        <v>155</v>
      </c>
      <c r="J292" s="68">
        <v>1.18</v>
      </c>
      <c r="K292" s="68">
        <v>1.24</v>
      </c>
      <c r="L292" s="69"/>
      <c r="M292" s="70" t="str">
        <f>IF(L292="","-",L292*I292)</f>
        <v>-</v>
      </c>
      <c r="N292" s="70" t="str">
        <f>IF(L292="","-",L292)</f>
        <v>-</v>
      </c>
      <c r="O292" s="71">
        <f>IF(M292&gt;=300,J292*L292*I292,K292*L292*I292)</f>
        <v>0</v>
      </c>
      <c r="P292" s="72"/>
      <c r="Q292" s="72"/>
      <c r="R292" s="72"/>
      <c r="S292" s="72"/>
      <c r="T292" s="73"/>
    </row>
    <row r="293" spans="1:20" s="25" customFormat="1">
      <c r="A293" s="62"/>
      <c r="B293" s="63" t="s">
        <v>699</v>
      </c>
      <c r="C293" s="63"/>
      <c r="D293" s="63" t="s">
        <v>700</v>
      </c>
      <c r="E293" s="63" t="s">
        <v>665</v>
      </c>
      <c r="F293" s="64" t="s">
        <v>666</v>
      </c>
      <c r="G293" s="65" t="s">
        <v>698</v>
      </c>
      <c r="H293" s="80"/>
      <c r="I293" s="67">
        <v>84</v>
      </c>
      <c r="J293" s="68">
        <v>1.66</v>
      </c>
      <c r="K293" s="68">
        <v>1.74</v>
      </c>
      <c r="L293" s="69"/>
      <c r="M293" s="70" t="str">
        <f>IF(L293="","-",L293*I293)</f>
        <v>-</v>
      </c>
      <c r="N293" s="70" t="str">
        <f>IF(L293="","-",L293)</f>
        <v>-</v>
      </c>
      <c r="O293" s="71">
        <f>IF(M293&gt;=300,J293*L293*I293,K293*L293*I293)</f>
        <v>0</v>
      </c>
      <c r="P293" s="72"/>
      <c r="Q293" s="72"/>
      <c r="R293" s="72"/>
      <c r="S293" s="72"/>
      <c r="T293" s="73"/>
    </row>
    <row r="294" spans="1:20" s="25" customFormat="1">
      <c r="A294" s="62"/>
      <c r="B294" s="63"/>
      <c r="C294" s="63" t="s">
        <v>701</v>
      </c>
      <c r="D294" s="63" t="s">
        <v>702</v>
      </c>
      <c r="E294" s="63" t="s">
        <v>703</v>
      </c>
      <c r="F294" s="64" t="s">
        <v>704</v>
      </c>
      <c r="G294" s="65" t="s">
        <v>705</v>
      </c>
      <c r="H294" s="80"/>
      <c r="I294" s="67">
        <v>155</v>
      </c>
      <c r="J294" s="68">
        <v>1.05</v>
      </c>
      <c r="K294" s="68">
        <v>1.1000000000000001</v>
      </c>
      <c r="L294" s="69"/>
      <c r="M294" s="70" t="str">
        <f>IF(L294="","-",L294*I294)</f>
        <v>-</v>
      </c>
      <c r="N294" s="70" t="str">
        <f>IF(L294="","-",L294)</f>
        <v>-</v>
      </c>
      <c r="O294" s="71">
        <f>IF(M294&gt;=300,J294*L294*I294,K294*L294*I294)</f>
        <v>0</v>
      </c>
      <c r="P294" s="72"/>
      <c r="Q294" s="72"/>
      <c r="R294" s="72"/>
      <c r="S294" s="72"/>
      <c r="T294" s="73"/>
    </row>
    <row r="295" spans="1:20" s="25" customFormat="1">
      <c r="A295" s="62"/>
      <c r="B295" s="63"/>
      <c r="C295" s="63" t="s">
        <v>706</v>
      </c>
      <c r="D295" s="63" t="s">
        <v>707</v>
      </c>
      <c r="E295" s="63" t="s">
        <v>703</v>
      </c>
      <c r="F295" s="64" t="s">
        <v>704</v>
      </c>
      <c r="G295" s="65" t="s">
        <v>705</v>
      </c>
      <c r="H295" s="80"/>
      <c r="I295" s="67">
        <v>84</v>
      </c>
      <c r="J295" s="68">
        <v>1.51</v>
      </c>
      <c r="K295" s="68">
        <v>1.58</v>
      </c>
      <c r="L295" s="69"/>
      <c r="M295" s="70" t="str">
        <f>IF(L295="","-",L295*I295)</f>
        <v>-</v>
      </c>
      <c r="N295" s="70" t="str">
        <f>IF(L295="","-",L295)</f>
        <v>-</v>
      </c>
      <c r="O295" s="71">
        <f>IF(M295&gt;=300,J295*L295*I295,K295*L295*I295)</f>
        <v>0</v>
      </c>
      <c r="P295" s="72"/>
      <c r="Q295" s="72"/>
      <c r="R295" s="72"/>
      <c r="S295" s="72"/>
      <c r="T295" s="73"/>
    </row>
    <row r="296" spans="1:20" s="25" customFormat="1">
      <c r="A296" s="62"/>
      <c r="B296" s="63"/>
      <c r="C296" s="63" t="s">
        <v>708</v>
      </c>
      <c r="D296" s="63" t="s">
        <v>709</v>
      </c>
      <c r="E296" s="63" t="s">
        <v>710</v>
      </c>
      <c r="F296" s="64" t="s">
        <v>711</v>
      </c>
      <c r="G296" s="65" t="s">
        <v>712</v>
      </c>
      <c r="H296" s="80"/>
      <c r="I296" s="67">
        <v>155</v>
      </c>
      <c r="J296" s="68">
        <v>1.03</v>
      </c>
      <c r="K296" s="68">
        <v>1.08</v>
      </c>
      <c r="L296" s="69"/>
      <c r="M296" s="70" t="str">
        <f>IF(L296="","-",L296*I296)</f>
        <v>-</v>
      </c>
      <c r="N296" s="70" t="str">
        <f>IF(L296="","-",L296)</f>
        <v>-</v>
      </c>
      <c r="O296" s="71">
        <f>IF(M296&gt;=300,J296*L296*I296,K296*L296*I296)</f>
        <v>0</v>
      </c>
      <c r="P296" s="72"/>
      <c r="Q296" s="72"/>
      <c r="R296" s="72"/>
      <c r="S296" s="72"/>
      <c r="T296" s="73"/>
    </row>
    <row r="297" spans="1:20" s="25" customFormat="1">
      <c r="A297" s="62"/>
      <c r="B297" s="63"/>
      <c r="C297" s="63" t="s">
        <v>713</v>
      </c>
      <c r="D297" s="63" t="s">
        <v>714</v>
      </c>
      <c r="E297" s="63" t="s">
        <v>715</v>
      </c>
      <c r="F297" s="64" t="s">
        <v>716</v>
      </c>
      <c r="G297" s="65" t="s">
        <v>717</v>
      </c>
      <c r="H297" s="80"/>
      <c r="I297" s="67">
        <v>155</v>
      </c>
      <c r="J297" s="68">
        <v>1.05</v>
      </c>
      <c r="K297" s="68">
        <v>1.1000000000000001</v>
      </c>
      <c r="L297" s="69"/>
      <c r="M297" s="70" t="str">
        <f>IF(L297="","-",L297*I297)</f>
        <v>-</v>
      </c>
      <c r="N297" s="70" t="str">
        <f>IF(L297="","-",L297)</f>
        <v>-</v>
      </c>
      <c r="O297" s="71">
        <f>IF(M297&gt;=300,J297*L297*I297,K297*L297*I297)</f>
        <v>0</v>
      </c>
      <c r="P297" s="72"/>
      <c r="Q297" s="72"/>
      <c r="R297" s="72"/>
      <c r="S297" s="72"/>
      <c r="T297" s="73"/>
    </row>
    <row r="298" spans="1:20" s="25" customFormat="1">
      <c r="A298" s="62"/>
      <c r="B298" s="63" t="s">
        <v>718</v>
      </c>
      <c r="C298" s="63"/>
      <c r="D298" s="63" t="s">
        <v>719</v>
      </c>
      <c r="E298" s="63" t="s">
        <v>715</v>
      </c>
      <c r="F298" s="64" t="s">
        <v>716</v>
      </c>
      <c r="G298" s="65" t="s">
        <v>717</v>
      </c>
      <c r="H298" s="80"/>
      <c r="I298" s="67">
        <v>84</v>
      </c>
      <c r="J298" s="68">
        <v>1.54</v>
      </c>
      <c r="K298" s="68">
        <v>1.62</v>
      </c>
      <c r="L298" s="69"/>
      <c r="M298" s="70" t="str">
        <f>IF(L298="","-",L298*I298)</f>
        <v>-</v>
      </c>
      <c r="N298" s="70" t="str">
        <f>IF(L298="","-",L298)</f>
        <v>-</v>
      </c>
      <c r="O298" s="71">
        <f>IF(M298&gt;=300,J298*L298*I298,K298*L298*I298)</f>
        <v>0</v>
      </c>
      <c r="P298" s="72"/>
      <c r="Q298" s="72"/>
      <c r="R298" s="72"/>
      <c r="S298" s="72"/>
      <c r="T298" s="73"/>
    </row>
    <row r="299" spans="1:20" s="25" customFormat="1">
      <c r="A299" s="62"/>
      <c r="B299" s="63"/>
      <c r="C299" s="63" t="s">
        <v>720</v>
      </c>
      <c r="D299" s="63" t="s">
        <v>721</v>
      </c>
      <c r="E299" s="63" t="s">
        <v>722</v>
      </c>
      <c r="F299" s="64" t="s">
        <v>723</v>
      </c>
      <c r="G299" s="65" t="s">
        <v>724</v>
      </c>
      <c r="H299" s="80"/>
      <c r="I299" s="67">
        <v>84</v>
      </c>
      <c r="J299" s="68">
        <v>1.94</v>
      </c>
      <c r="K299" s="68">
        <v>2.0399999999999996</v>
      </c>
      <c r="L299" s="69"/>
      <c r="M299" s="70" t="str">
        <f>IF(L299="","-",L299*I299)</f>
        <v>-</v>
      </c>
      <c r="N299" s="70" t="str">
        <f>IF(L299="","-",L299)</f>
        <v>-</v>
      </c>
      <c r="O299" s="71">
        <f>IF(M299&gt;=300,J299*L299*I299,K299*L299*I299)</f>
        <v>0</v>
      </c>
      <c r="P299" s="72"/>
      <c r="Q299" s="72"/>
      <c r="R299" s="72"/>
      <c r="S299" s="72"/>
      <c r="T299" s="73"/>
    </row>
    <row r="300" spans="1:20" s="25" customFormat="1">
      <c r="A300" s="62"/>
      <c r="B300" s="63"/>
      <c r="C300" s="63" t="s">
        <v>725</v>
      </c>
      <c r="D300" s="63" t="s">
        <v>726</v>
      </c>
      <c r="E300" s="63" t="s">
        <v>722</v>
      </c>
      <c r="F300" s="64" t="s">
        <v>723</v>
      </c>
      <c r="G300" s="65" t="s">
        <v>727</v>
      </c>
      <c r="H300" s="80"/>
      <c r="I300" s="67">
        <v>84</v>
      </c>
      <c r="J300" s="68">
        <v>1.99</v>
      </c>
      <c r="K300" s="68">
        <v>2.09</v>
      </c>
      <c r="L300" s="69"/>
      <c r="M300" s="70" t="str">
        <f>IF(L300="","-",L300*I300)</f>
        <v>-</v>
      </c>
      <c r="N300" s="70" t="str">
        <f>IF(L300="","-",L300)</f>
        <v>-</v>
      </c>
      <c r="O300" s="71">
        <f>IF(M300&gt;=300,J300*L300*I300,K300*L300*I300)</f>
        <v>0</v>
      </c>
      <c r="P300" s="72"/>
      <c r="Q300" s="72"/>
      <c r="R300" s="72"/>
      <c r="S300" s="72"/>
      <c r="T300" s="73"/>
    </row>
    <row r="301" spans="1:20" s="25" customFormat="1">
      <c r="A301" s="62"/>
      <c r="B301" s="63" t="s">
        <v>728</v>
      </c>
      <c r="C301" s="63"/>
      <c r="D301" s="63" t="s">
        <v>729</v>
      </c>
      <c r="E301" s="63" t="s">
        <v>730</v>
      </c>
      <c r="F301" s="64" t="s">
        <v>731</v>
      </c>
      <c r="G301" s="65" t="s">
        <v>732</v>
      </c>
      <c r="H301" s="80"/>
      <c r="I301" s="67">
        <v>84</v>
      </c>
      <c r="J301" s="68">
        <v>1.9</v>
      </c>
      <c r="K301" s="68">
        <v>2</v>
      </c>
      <c r="L301" s="69"/>
      <c r="M301" s="70" t="str">
        <f>IF(L301="","-",L301*I301)</f>
        <v>-</v>
      </c>
      <c r="N301" s="70" t="str">
        <f>IF(L301="","-",L301)</f>
        <v>-</v>
      </c>
      <c r="O301" s="71">
        <f>IF(M301&gt;=300,J301*L301*I301,K301*L301*I301)</f>
        <v>0</v>
      </c>
      <c r="P301" s="72"/>
      <c r="Q301" s="72"/>
      <c r="R301" s="72"/>
      <c r="S301" s="72"/>
      <c r="T301" s="73"/>
    </row>
    <row r="302" spans="1:20" s="25" customFormat="1">
      <c r="A302" s="62"/>
      <c r="B302" s="63"/>
      <c r="C302" s="63" t="s">
        <v>733</v>
      </c>
      <c r="D302" s="63" t="s">
        <v>734</v>
      </c>
      <c r="E302" s="63" t="s">
        <v>735</v>
      </c>
      <c r="F302" s="64" t="s">
        <v>736</v>
      </c>
      <c r="G302" s="65" t="s">
        <v>737</v>
      </c>
      <c r="H302" s="80"/>
      <c r="I302" s="67">
        <v>45</v>
      </c>
      <c r="J302" s="68">
        <v>2.9699999999999998</v>
      </c>
      <c r="K302" s="68">
        <v>3.1199999999999997</v>
      </c>
      <c r="L302" s="69"/>
      <c r="M302" s="70" t="str">
        <f>IF(L302="","-",L302*I302)</f>
        <v>-</v>
      </c>
      <c r="N302" s="70" t="str">
        <f>IF(L302="","-",L302)</f>
        <v>-</v>
      </c>
      <c r="O302" s="71">
        <f>IF(M302&gt;=300,J302*L302*I302,K302*L302*I302)</f>
        <v>0</v>
      </c>
      <c r="P302" s="72"/>
      <c r="Q302" s="72"/>
      <c r="R302" s="72"/>
      <c r="S302" s="72"/>
      <c r="T302" s="73"/>
    </row>
    <row r="303" spans="1:20" s="25" customFormat="1">
      <c r="A303" s="62"/>
      <c r="B303" s="63"/>
      <c r="C303" s="63" t="s">
        <v>738</v>
      </c>
      <c r="D303" s="63" t="s">
        <v>739</v>
      </c>
      <c r="E303" s="63" t="s">
        <v>740</v>
      </c>
      <c r="F303" s="64" t="s">
        <v>741</v>
      </c>
      <c r="G303" s="65" t="s">
        <v>742</v>
      </c>
      <c r="H303" s="80"/>
      <c r="I303" s="67">
        <v>84</v>
      </c>
      <c r="J303" s="68">
        <v>2.2899999999999996</v>
      </c>
      <c r="K303" s="68">
        <v>2.4099999999999997</v>
      </c>
      <c r="L303" s="69"/>
      <c r="M303" s="70" t="str">
        <f>IF(L303="","-",L303*I303)</f>
        <v>-</v>
      </c>
      <c r="N303" s="70" t="str">
        <f>IF(L303="","-",L303)</f>
        <v>-</v>
      </c>
      <c r="O303" s="71">
        <f>IF(M303&gt;=300,J303*L303*I303,K303*L303*I303)</f>
        <v>0</v>
      </c>
      <c r="P303" s="72"/>
      <c r="Q303" s="72"/>
      <c r="R303" s="72"/>
      <c r="S303" s="72"/>
      <c r="T303" s="73"/>
    </row>
    <row r="304" spans="1:20" s="58" customFormat="1" ht="18.649999999999999" customHeight="1">
      <c r="A304" s="62"/>
      <c r="B304" s="54"/>
      <c r="C304" s="74"/>
      <c r="D304" s="74"/>
      <c r="E304" s="75" t="s">
        <v>743</v>
      </c>
      <c r="F304" s="76"/>
      <c r="G304" s="77"/>
      <c r="H304" s="78"/>
      <c r="I304" s="76"/>
      <c r="J304" s="79"/>
      <c r="K304" s="79"/>
      <c r="L304" s="69"/>
      <c r="M304" s="76"/>
      <c r="N304" s="76"/>
      <c r="O304" s="76"/>
      <c r="P304" s="76"/>
      <c r="Q304" s="76"/>
      <c r="R304" s="76"/>
      <c r="S304" s="76"/>
      <c r="T304" s="73"/>
    </row>
    <row r="305" spans="1:20" s="25" customFormat="1">
      <c r="A305" s="62"/>
      <c r="B305" s="63"/>
      <c r="C305" s="63" t="s">
        <v>744</v>
      </c>
      <c r="D305" s="63" t="s">
        <v>745</v>
      </c>
      <c r="E305" s="63" t="s">
        <v>746</v>
      </c>
      <c r="F305" s="64" t="s">
        <v>747</v>
      </c>
      <c r="G305" s="65" t="s">
        <v>748</v>
      </c>
      <c r="H305" s="80"/>
      <c r="I305" s="67">
        <v>102</v>
      </c>
      <c r="J305" s="68">
        <v>1.52</v>
      </c>
      <c r="K305" s="68">
        <v>1.59</v>
      </c>
      <c r="L305" s="69"/>
      <c r="M305" s="70" t="str">
        <f>IF(L305="","-",L305*I305)</f>
        <v>-</v>
      </c>
      <c r="N305" s="70" t="str">
        <f>IF(L305="","-",L305)</f>
        <v>-</v>
      </c>
      <c r="O305" s="71">
        <f>IF(M305&gt;=300,J305*L305*I305,K305*L305*I305)</f>
        <v>0</v>
      </c>
      <c r="P305" s="72"/>
      <c r="Q305" s="72"/>
      <c r="R305" s="72"/>
      <c r="S305" s="72"/>
      <c r="T305" s="73"/>
    </row>
    <row r="306" spans="1:20" s="25" customFormat="1">
      <c r="A306" s="62"/>
      <c r="B306" s="63"/>
      <c r="C306" s="63" t="s">
        <v>749</v>
      </c>
      <c r="D306" s="63" t="s">
        <v>750</v>
      </c>
      <c r="E306" s="63" t="s">
        <v>746</v>
      </c>
      <c r="F306" s="64" t="s">
        <v>747</v>
      </c>
      <c r="G306" s="65" t="s">
        <v>751</v>
      </c>
      <c r="H306" s="80"/>
      <c r="I306" s="67">
        <v>102</v>
      </c>
      <c r="J306" s="68">
        <v>1.52</v>
      </c>
      <c r="K306" s="68">
        <v>1.59</v>
      </c>
      <c r="L306" s="69"/>
      <c r="M306" s="70" t="str">
        <f>IF(L306="","-",L306*I306)</f>
        <v>-</v>
      </c>
      <c r="N306" s="70" t="str">
        <f>IF(L306="","-",L306)</f>
        <v>-</v>
      </c>
      <c r="O306" s="71">
        <f>IF(M306&gt;=300,J306*L306*I306,K306*L306*I306)</f>
        <v>0</v>
      </c>
      <c r="P306" s="72"/>
      <c r="Q306" s="72"/>
      <c r="R306" s="72"/>
      <c r="S306" s="72"/>
      <c r="T306" s="73"/>
    </row>
    <row r="307" spans="1:20" s="25" customFormat="1">
      <c r="A307" s="62"/>
      <c r="B307" s="63"/>
      <c r="C307" s="63" t="s">
        <v>752</v>
      </c>
      <c r="D307" s="63" t="s">
        <v>753</v>
      </c>
      <c r="E307" s="63" t="s">
        <v>746</v>
      </c>
      <c r="F307" s="64" t="s">
        <v>747</v>
      </c>
      <c r="G307" s="65" t="s">
        <v>754</v>
      </c>
      <c r="H307" s="80"/>
      <c r="I307" s="67">
        <v>102</v>
      </c>
      <c r="J307" s="68">
        <v>1.23</v>
      </c>
      <c r="K307" s="68">
        <v>1.29</v>
      </c>
      <c r="L307" s="69"/>
      <c r="M307" s="70" t="str">
        <f>IF(L307="","-",L307*I307)</f>
        <v>-</v>
      </c>
      <c r="N307" s="70" t="str">
        <f>IF(L307="","-",L307)</f>
        <v>-</v>
      </c>
      <c r="O307" s="71">
        <f>IF(M307&gt;=300,J307*L307*I307,K307*L307*I307)</f>
        <v>0</v>
      </c>
      <c r="P307" s="72"/>
      <c r="Q307" s="72"/>
      <c r="R307" s="72"/>
      <c r="S307" s="72"/>
      <c r="T307" s="73"/>
    </row>
    <row r="308" spans="1:20" s="25" customFormat="1">
      <c r="A308" s="62"/>
      <c r="B308" s="63"/>
      <c r="C308" s="63" t="s">
        <v>755</v>
      </c>
      <c r="D308" s="63" t="s">
        <v>756</v>
      </c>
      <c r="E308" s="63" t="s">
        <v>746</v>
      </c>
      <c r="F308" s="64" t="s">
        <v>747</v>
      </c>
      <c r="G308" s="65" t="s">
        <v>757</v>
      </c>
      <c r="H308" s="80"/>
      <c r="I308" s="67">
        <v>102</v>
      </c>
      <c r="J308" s="68">
        <v>1.4</v>
      </c>
      <c r="K308" s="68">
        <v>1.47</v>
      </c>
      <c r="L308" s="69"/>
      <c r="M308" s="70" t="str">
        <f>IF(L308="","-",L308*I308)</f>
        <v>-</v>
      </c>
      <c r="N308" s="70" t="str">
        <f>IF(L308="","-",L308)</f>
        <v>-</v>
      </c>
      <c r="O308" s="71">
        <f>IF(M308&gt;=300,J308*L308*I308,K308*L308*I308)</f>
        <v>0</v>
      </c>
      <c r="P308" s="72"/>
      <c r="Q308" s="72"/>
      <c r="R308" s="72"/>
      <c r="S308" s="72"/>
      <c r="T308" s="73"/>
    </row>
    <row r="309" spans="1:20" s="25" customFormat="1">
      <c r="A309" s="62"/>
      <c r="B309" s="63"/>
      <c r="C309" s="63" t="s">
        <v>758</v>
      </c>
      <c r="D309" s="63" t="s">
        <v>759</v>
      </c>
      <c r="E309" s="63" t="s">
        <v>746</v>
      </c>
      <c r="F309" s="64" t="s">
        <v>747</v>
      </c>
      <c r="G309" s="65" t="s">
        <v>760</v>
      </c>
      <c r="H309" s="80"/>
      <c r="I309" s="67">
        <v>102</v>
      </c>
      <c r="J309" s="68">
        <v>1.1599999999999999</v>
      </c>
      <c r="K309" s="68">
        <v>1.22</v>
      </c>
      <c r="L309" s="69"/>
      <c r="M309" s="70" t="str">
        <f>IF(L309="","-",L309*I309)</f>
        <v>-</v>
      </c>
      <c r="N309" s="70" t="str">
        <f>IF(L309="","-",L309)</f>
        <v>-</v>
      </c>
      <c r="O309" s="71">
        <f>IF(M309&gt;=300,J309*L309*I309,K309*L309*I309)</f>
        <v>0</v>
      </c>
      <c r="P309" s="72"/>
      <c r="Q309" s="72"/>
      <c r="R309" s="72"/>
      <c r="S309" s="72"/>
      <c r="T309" s="73"/>
    </row>
    <row r="310" spans="1:20" s="25" customFormat="1">
      <c r="A310" s="62"/>
      <c r="B310" s="63"/>
      <c r="C310" s="63" t="s">
        <v>761</v>
      </c>
      <c r="D310" s="63" t="s">
        <v>762</v>
      </c>
      <c r="E310" s="63" t="s">
        <v>746</v>
      </c>
      <c r="F310" s="64" t="s">
        <v>747</v>
      </c>
      <c r="G310" s="65" t="s">
        <v>763</v>
      </c>
      <c r="H310" s="80"/>
      <c r="I310" s="67">
        <v>102</v>
      </c>
      <c r="J310" s="68">
        <v>1.48</v>
      </c>
      <c r="K310" s="68">
        <v>1.55</v>
      </c>
      <c r="L310" s="69"/>
      <c r="M310" s="70" t="str">
        <f>IF(L310="","-",L310*I310)</f>
        <v>-</v>
      </c>
      <c r="N310" s="70" t="str">
        <f>IF(L310="","-",L310)</f>
        <v>-</v>
      </c>
      <c r="O310" s="71">
        <f>IF(M310&gt;=300,J310*L310*I310,K310*L310*I310)</f>
        <v>0</v>
      </c>
      <c r="P310" s="72"/>
      <c r="Q310" s="72"/>
      <c r="R310" s="72"/>
      <c r="S310" s="72"/>
      <c r="T310" s="73"/>
    </row>
    <row r="311" spans="1:20" s="25" customFormat="1">
      <c r="A311" s="62"/>
      <c r="B311" s="63"/>
      <c r="C311" s="63" t="s">
        <v>764</v>
      </c>
      <c r="D311" s="63" t="s">
        <v>765</v>
      </c>
      <c r="E311" s="63" t="s">
        <v>746</v>
      </c>
      <c r="F311" s="64" t="s">
        <v>747</v>
      </c>
      <c r="G311" s="65" t="s">
        <v>766</v>
      </c>
      <c r="H311" s="80"/>
      <c r="I311" s="67">
        <v>102</v>
      </c>
      <c r="J311" s="68">
        <v>1.4</v>
      </c>
      <c r="K311" s="68">
        <v>1.47</v>
      </c>
      <c r="L311" s="69"/>
      <c r="M311" s="70" t="str">
        <f>IF(L311="","-",L311*I311)</f>
        <v>-</v>
      </c>
      <c r="N311" s="70" t="str">
        <f>IF(L311="","-",L311)</f>
        <v>-</v>
      </c>
      <c r="O311" s="71">
        <f>IF(M311&gt;=300,J311*L311*I311,K311*L311*I311)</f>
        <v>0</v>
      </c>
      <c r="P311" s="72"/>
      <c r="Q311" s="72"/>
      <c r="R311" s="72"/>
      <c r="S311" s="72"/>
      <c r="T311" s="73"/>
    </row>
    <row r="312" spans="1:20" s="25" customFormat="1">
      <c r="A312" s="62"/>
      <c r="B312" s="63"/>
      <c r="C312" s="63" t="s">
        <v>767</v>
      </c>
      <c r="D312" s="63" t="s">
        <v>768</v>
      </c>
      <c r="E312" s="63" t="s">
        <v>746</v>
      </c>
      <c r="F312" s="64" t="s">
        <v>747</v>
      </c>
      <c r="G312" s="65" t="s">
        <v>769</v>
      </c>
      <c r="H312" s="80"/>
      <c r="I312" s="67">
        <v>102</v>
      </c>
      <c r="J312" s="68">
        <v>1.4</v>
      </c>
      <c r="K312" s="68">
        <v>1.47</v>
      </c>
      <c r="L312" s="69"/>
      <c r="M312" s="70" t="str">
        <f>IF(L312="","-",L312*I312)</f>
        <v>-</v>
      </c>
      <c r="N312" s="70" t="str">
        <f>IF(L312="","-",L312)</f>
        <v>-</v>
      </c>
      <c r="O312" s="71">
        <f>IF(M312&gt;=300,J312*L312*I312,K312*L312*I312)</f>
        <v>0</v>
      </c>
      <c r="P312" s="72"/>
      <c r="Q312" s="72"/>
      <c r="R312" s="72"/>
      <c r="S312" s="72"/>
      <c r="T312" s="73"/>
    </row>
    <row r="313" spans="1:20" s="25" customFormat="1">
      <c r="A313" s="62"/>
      <c r="B313" s="63"/>
      <c r="C313" s="63" t="s">
        <v>770</v>
      </c>
      <c r="D313" s="63" t="s">
        <v>771</v>
      </c>
      <c r="E313" s="63" t="s">
        <v>746</v>
      </c>
      <c r="F313" s="64" t="s">
        <v>747</v>
      </c>
      <c r="G313" s="65" t="s">
        <v>772</v>
      </c>
      <c r="H313" s="80"/>
      <c r="I313" s="67">
        <v>102</v>
      </c>
      <c r="J313" s="68">
        <v>1.4</v>
      </c>
      <c r="K313" s="68">
        <v>1.47</v>
      </c>
      <c r="L313" s="69"/>
      <c r="M313" s="70" t="str">
        <f>IF(L313="","-",L313*I313)</f>
        <v>-</v>
      </c>
      <c r="N313" s="70" t="str">
        <f>IF(L313="","-",L313)</f>
        <v>-</v>
      </c>
      <c r="O313" s="71">
        <f>IF(M313&gt;=300,J313*L313*I313,K313*L313*I313)</f>
        <v>0</v>
      </c>
      <c r="P313" s="72"/>
      <c r="Q313" s="72"/>
      <c r="R313" s="72"/>
      <c r="S313" s="72"/>
      <c r="T313" s="73"/>
    </row>
    <row r="314" spans="1:20" s="25" customFormat="1">
      <c r="A314" s="62"/>
      <c r="B314" s="63"/>
      <c r="C314" s="63" t="s">
        <v>773</v>
      </c>
      <c r="D314" s="63" t="s">
        <v>774</v>
      </c>
      <c r="E314" s="63" t="s">
        <v>746</v>
      </c>
      <c r="F314" s="64" t="s">
        <v>747</v>
      </c>
      <c r="G314" s="65" t="s">
        <v>775</v>
      </c>
      <c r="H314" s="80"/>
      <c r="I314" s="67">
        <v>102</v>
      </c>
      <c r="J314" s="68">
        <v>1.4</v>
      </c>
      <c r="K314" s="68">
        <v>1.47</v>
      </c>
      <c r="L314" s="69"/>
      <c r="M314" s="70" t="str">
        <f>IF(L314="","-",L314*I314)</f>
        <v>-</v>
      </c>
      <c r="N314" s="70" t="str">
        <f>IF(L314="","-",L314)</f>
        <v>-</v>
      </c>
      <c r="O314" s="71">
        <f>IF(M314&gt;=300,J314*L314*I314,K314*L314*I314)</f>
        <v>0</v>
      </c>
      <c r="P314" s="72"/>
      <c r="Q314" s="72"/>
      <c r="R314" s="72"/>
      <c r="S314" s="72"/>
      <c r="T314" s="73"/>
    </row>
    <row r="315" spans="1:20" s="25" customFormat="1">
      <c r="A315" s="62"/>
      <c r="B315" s="63"/>
      <c r="C315" s="63" t="s">
        <v>776</v>
      </c>
      <c r="D315" s="63" t="s">
        <v>777</v>
      </c>
      <c r="E315" s="63" t="s">
        <v>746</v>
      </c>
      <c r="F315" s="64" t="s">
        <v>747</v>
      </c>
      <c r="G315" s="65" t="s">
        <v>778</v>
      </c>
      <c r="H315" s="80"/>
      <c r="I315" s="67">
        <v>102</v>
      </c>
      <c r="J315" s="68">
        <v>1.36</v>
      </c>
      <c r="K315" s="68">
        <v>1.43</v>
      </c>
      <c r="L315" s="69"/>
      <c r="M315" s="70" t="str">
        <f>IF(L315="","-",L315*I315)</f>
        <v>-</v>
      </c>
      <c r="N315" s="70" t="str">
        <f>IF(L315="","-",L315)</f>
        <v>-</v>
      </c>
      <c r="O315" s="71">
        <f>IF(M315&gt;=300,J315*L315*I315,K315*L315*I315)</f>
        <v>0</v>
      </c>
      <c r="P315" s="72"/>
      <c r="Q315" s="72"/>
      <c r="R315" s="72"/>
      <c r="S315" s="72"/>
      <c r="T315" s="73"/>
    </row>
    <row r="316" spans="1:20" s="25" customFormat="1">
      <c r="A316" s="62"/>
      <c r="B316" s="63"/>
      <c r="C316" s="63" t="s">
        <v>779</v>
      </c>
      <c r="D316" s="63" t="s">
        <v>780</v>
      </c>
      <c r="E316" s="63" t="s">
        <v>746</v>
      </c>
      <c r="F316" s="64" t="s">
        <v>747</v>
      </c>
      <c r="G316" s="65" t="s">
        <v>781</v>
      </c>
      <c r="H316" s="80"/>
      <c r="I316" s="67">
        <v>102</v>
      </c>
      <c r="J316" s="68">
        <v>1.4</v>
      </c>
      <c r="K316" s="68">
        <v>1.47</v>
      </c>
      <c r="L316" s="69"/>
      <c r="M316" s="70" t="str">
        <f>IF(L316="","-",L316*I316)</f>
        <v>-</v>
      </c>
      <c r="N316" s="70" t="str">
        <f>IF(L316="","-",L316)</f>
        <v>-</v>
      </c>
      <c r="O316" s="71">
        <f>IF(M316&gt;=300,J316*L316*I316,K316*L316*I316)</f>
        <v>0</v>
      </c>
      <c r="P316" s="72"/>
      <c r="Q316" s="72"/>
      <c r="R316" s="72"/>
      <c r="S316" s="72"/>
      <c r="T316" s="73"/>
    </row>
    <row r="317" spans="1:20" s="25" customFormat="1">
      <c r="A317" s="62"/>
      <c r="B317" s="63"/>
      <c r="C317" s="63" t="s">
        <v>782</v>
      </c>
      <c r="D317" s="63" t="s">
        <v>783</v>
      </c>
      <c r="E317" s="63" t="s">
        <v>746</v>
      </c>
      <c r="F317" s="64" t="s">
        <v>747</v>
      </c>
      <c r="G317" s="65" t="s">
        <v>784</v>
      </c>
      <c r="H317" s="80"/>
      <c r="I317" s="67">
        <v>102</v>
      </c>
      <c r="J317" s="68">
        <v>1.1599999999999999</v>
      </c>
      <c r="K317" s="68">
        <v>1.22</v>
      </c>
      <c r="L317" s="69"/>
      <c r="M317" s="70" t="str">
        <f>IF(L317="","-",L317*I317)</f>
        <v>-</v>
      </c>
      <c r="N317" s="70" t="str">
        <f>IF(L317="","-",L317)</f>
        <v>-</v>
      </c>
      <c r="O317" s="71">
        <f>IF(M317&gt;=300,J317*L317*I317,K317*L317*I317)</f>
        <v>0</v>
      </c>
      <c r="P317" s="72"/>
      <c r="Q317" s="72"/>
      <c r="R317" s="72"/>
      <c r="S317" s="72"/>
      <c r="T317" s="73"/>
    </row>
    <row r="318" spans="1:20" s="25" customFormat="1">
      <c r="A318" s="62"/>
      <c r="B318" s="63"/>
      <c r="C318" s="63" t="s">
        <v>785</v>
      </c>
      <c r="D318" s="63" t="s">
        <v>786</v>
      </c>
      <c r="E318" s="63" t="s">
        <v>746</v>
      </c>
      <c r="F318" s="64" t="s">
        <v>747</v>
      </c>
      <c r="G318" s="65" t="s">
        <v>787</v>
      </c>
      <c r="H318" s="80"/>
      <c r="I318" s="67">
        <v>102</v>
      </c>
      <c r="J318" s="68">
        <v>1.3</v>
      </c>
      <c r="K318" s="68">
        <v>1.36</v>
      </c>
      <c r="L318" s="69"/>
      <c r="M318" s="70" t="str">
        <f>IF(L318="","-",L318*I318)</f>
        <v>-</v>
      </c>
      <c r="N318" s="70" t="str">
        <f>IF(L318="","-",L318)</f>
        <v>-</v>
      </c>
      <c r="O318" s="71">
        <f>IF(M318&gt;=300,J318*L318*I318,K318*L318*I318)</f>
        <v>0</v>
      </c>
      <c r="P318" s="72"/>
      <c r="Q318" s="72"/>
      <c r="R318" s="72"/>
      <c r="S318" s="72"/>
      <c r="T318" s="73"/>
    </row>
    <row r="319" spans="1:20" s="25" customFormat="1">
      <c r="A319" s="62"/>
      <c r="B319" s="63"/>
      <c r="C319" s="63" t="s">
        <v>788</v>
      </c>
      <c r="D319" s="63" t="s">
        <v>789</v>
      </c>
      <c r="E319" s="63" t="s">
        <v>790</v>
      </c>
      <c r="F319" s="64" t="s">
        <v>791</v>
      </c>
      <c r="G319" s="65" t="s">
        <v>792</v>
      </c>
      <c r="H319" s="80"/>
      <c r="I319" s="67">
        <v>102</v>
      </c>
      <c r="J319" s="68">
        <v>1.1599999999999999</v>
      </c>
      <c r="K319" s="68">
        <v>1.22</v>
      </c>
      <c r="L319" s="69"/>
      <c r="M319" s="70" t="str">
        <f>IF(L319="","-",L319*I319)</f>
        <v>-</v>
      </c>
      <c r="N319" s="70" t="str">
        <f>IF(L319="","-",L319)</f>
        <v>-</v>
      </c>
      <c r="O319" s="71">
        <f>IF(M319&gt;=300,J319*L319*I319,K319*L319*I319)</f>
        <v>0</v>
      </c>
      <c r="P319" s="72"/>
      <c r="Q319" s="72"/>
      <c r="R319" s="72"/>
      <c r="S319" s="72"/>
      <c r="T319" s="73"/>
    </row>
    <row r="320" spans="1:20" s="25" customFormat="1">
      <c r="A320" s="62"/>
      <c r="B320" s="63"/>
      <c r="C320" s="63" t="s">
        <v>793</v>
      </c>
      <c r="D320" s="63" t="s">
        <v>794</v>
      </c>
      <c r="E320" s="63" t="s">
        <v>795</v>
      </c>
      <c r="F320" s="64" t="s">
        <v>796</v>
      </c>
      <c r="G320" s="65" t="s">
        <v>797</v>
      </c>
      <c r="H320" s="80"/>
      <c r="I320" s="67">
        <v>102</v>
      </c>
      <c r="J320" s="68">
        <v>1.1599999999999999</v>
      </c>
      <c r="K320" s="68">
        <v>1.22</v>
      </c>
      <c r="L320" s="69"/>
      <c r="M320" s="70" t="str">
        <f>IF(L320="","-",L320*I320)</f>
        <v>-</v>
      </c>
      <c r="N320" s="70" t="str">
        <f>IF(L320="","-",L320)</f>
        <v>-</v>
      </c>
      <c r="O320" s="71">
        <f>IF(M320&gt;=300,J320*L320*I320,K320*L320*I320)</f>
        <v>0</v>
      </c>
      <c r="P320" s="72"/>
      <c r="Q320" s="72"/>
      <c r="R320" s="72"/>
      <c r="S320" s="72"/>
      <c r="T320" s="73"/>
    </row>
    <row r="321" spans="1:20" s="25" customFormat="1">
      <c r="A321" s="62"/>
      <c r="B321" s="63"/>
      <c r="C321" s="63" t="s">
        <v>798</v>
      </c>
      <c r="D321" s="63" t="s">
        <v>799</v>
      </c>
      <c r="E321" s="63" t="s">
        <v>795</v>
      </c>
      <c r="F321" s="64" t="s">
        <v>796</v>
      </c>
      <c r="G321" s="65" t="s">
        <v>800</v>
      </c>
      <c r="H321" s="80"/>
      <c r="I321" s="67">
        <v>102</v>
      </c>
      <c r="J321" s="68">
        <v>1.25</v>
      </c>
      <c r="K321" s="68">
        <v>1.31</v>
      </c>
      <c r="L321" s="69"/>
      <c r="M321" s="70" t="str">
        <f>IF(L321="","-",L321*I321)</f>
        <v>-</v>
      </c>
      <c r="N321" s="70" t="str">
        <f>IF(L321="","-",L321)</f>
        <v>-</v>
      </c>
      <c r="O321" s="71">
        <f>IF(M321&gt;=300,J321*L321*I321,K321*L321*I321)</f>
        <v>0</v>
      </c>
      <c r="P321" s="72"/>
      <c r="Q321" s="72"/>
      <c r="R321" s="72"/>
      <c r="S321" s="72"/>
      <c r="T321" s="73"/>
    </row>
    <row r="322" spans="1:20" s="25" customFormat="1">
      <c r="A322" s="62"/>
      <c r="B322" s="63"/>
      <c r="C322" s="63" t="s">
        <v>801</v>
      </c>
      <c r="D322" s="63" t="s">
        <v>802</v>
      </c>
      <c r="E322" s="63" t="s">
        <v>795</v>
      </c>
      <c r="F322" s="64" t="s">
        <v>796</v>
      </c>
      <c r="G322" s="65" t="s">
        <v>803</v>
      </c>
      <c r="H322" s="80"/>
      <c r="I322" s="67">
        <v>100</v>
      </c>
      <c r="J322" s="68">
        <v>1.17</v>
      </c>
      <c r="K322" s="68">
        <v>1.23</v>
      </c>
      <c r="L322" s="69"/>
      <c r="M322" s="70" t="str">
        <f>IF(L322="","-",L322*I322)</f>
        <v>-</v>
      </c>
      <c r="N322" s="70" t="str">
        <f>IF(L322="","-",L322)</f>
        <v>-</v>
      </c>
      <c r="O322" s="71">
        <f>IF(M322&gt;=300,J322*L322*I322,K322*L322*I322)</f>
        <v>0</v>
      </c>
      <c r="P322" s="72"/>
      <c r="Q322" s="72"/>
      <c r="R322" s="72"/>
      <c r="S322" s="72"/>
      <c r="T322" s="73"/>
    </row>
    <row r="323" spans="1:20" s="25" customFormat="1">
      <c r="A323" s="62"/>
      <c r="B323" s="63"/>
      <c r="C323" s="63" t="s">
        <v>804</v>
      </c>
      <c r="D323" s="63" t="s">
        <v>805</v>
      </c>
      <c r="E323" s="63" t="s">
        <v>795</v>
      </c>
      <c r="F323" s="64" t="s">
        <v>796</v>
      </c>
      <c r="G323" s="65" t="s">
        <v>806</v>
      </c>
      <c r="H323" s="80"/>
      <c r="I323" s="67">
        <v>102</v>
      </c>
      <c r="J323" s="68">
        <v>1.4</v>
      </c>
      <c r="K323" s="68">
        <v>1.47</v>
      </c>
      <c r="L323" s="69"/>
      <c r="M323" s="70" t="str">
        <f>IF(L323="","-",L323*I323)</f>
        <v>-</v>
      </c>
      <c r="N323" s="70" t="str">
        <f>IF(L323="","-",L323)</f>
        <v>-</v>
      </c>
      <c r="O323" s="71">
        <f>IF(M323&gt;=300,J323*L323*I323,K323*L323*I323)</f>
        <v>0</v>
      </c>
      <c r="P323" s="72"/>
      <c r="Q323" s="72"/>
      <c r="R323" s="72"/>
      <c r="S323" s="72"/>
      <c r="T323" s="73"/>
    </row>
    <row r="324" spans="1:20" s="25" customFormat="1">
      <c r="A324" s="62"/>
      <c r="B324" s="63"/>
      <c r="C324" s="63" t="s">
        <v>807</v>
      </c>
      <c r="D324" s="63" t="s">
        <v>808</v>
      </c>
      <c r="E324" s="63" t="s">
        <v>795</v>
      </c>
      <c r="F324" s="64" t="s">
        <v>796</v>
      </c>
      <c r="G324" s="65" t="s">
        <v>809</v>
      </c>
      <c r="H324" s="80"/>
      <c r="I324" s="67">
        <v>100</v>
      </c>
      <c r="J324" s="68">
        <v>1.17</v>
      </c>
      <c r="K324" s="68">
        <v>1.23</v>
      </c>
      <c r="L324" s="69"/>
      <c r="M324" s="70" t="str">
        <f>IF(L324="","-",L324*I324)</f>
        <v>-</v>
      </c>
      <c r="N324" s="70" t="str">
        <f>IF(L324="","-",L324)</f>
        <v>-</v>
      </c>
      <c r="O324" s="71">
        <f>IF(M324&gt;=300,J324*L324*I324,K324*L324*I324)</f>
        <v>0</v>
      </c>
      <c r="P324" s="72"/>
      <c r="Q324" s="72"/>
      <c r="R324" s="72"/>
      <c r="S324" s="72"/>
      <c r="T324" s="73"/>
    </row>
    <row r="325" spans="1:20" s="25" customFormat="1">
      <c r="A325" s="62"/>
      <c r="B325" s="63"/>
      <c r="C325" s="63" t="s">
        <v>810</v>
      </c>
      <c r="D325" s="63" t="s">
        <v>811</v>
      </c>
      <c r="E325" s="63" t="s">
        <v>812</v>
      </c>
      <c r="F325" s="64" t="s">
        <v>813</v>
      </c>
      <c r="G325" s="65" t="s">
        <v>814</v>
      </c>
      <c r="H325" s="80"/>
      <c r="I325" s="67">
        <v>100</v>
      </c>
      <c r="J325" s="68">
        <v>1.17</v>
      </c>
      <c r="K325" s="68">
        <v>1.23</v>
      </c>
      <c r="L325" s="69"/>
      <c r="M325" s="70" t="str">
        <f>IF(L325="","-",L325*I325)</f>
        <v>-</v>
      </c>
      <c r="N325" s="70" t="str">
        <f>IF(L325="","-",L325)</f>
        <v>-</v>
      </c>
      <c r="O325" s="71">
        <f>IF(M325&gt;=300,J325*L325*I325,K325*L325*I325)</f>
        <v>0</v>
      </c>
      <c r="P325" s="72"/>
      <c r="Q325" s="72"/>
      <c r="R325" s="72"/>
      <c r="S325" s="72"/>
      <c r="T325" s="73"/>
    </row>
    <row r="326" spans="1:20" s="25" customFormat="1">
      <c r="A326" s="62"/>
      <c r="B326" s="63"/>
      <c r="C326" s="63" t="s">
        <v>815</v>
      </c>
      <c r="D326" s="63" t="s">
        <v>816</v>
      </c>
      <c r="E326" s="63" t="s">
        <v>817</v>
      </c>
      <c r="F326" s="64" t="s">
        <v>818</v>
      </c>
      <c r="G326" s="65" t="s">
        <v>819</v>
      </c>
      <c r="H326" s="80"/>
      <c r="I326" s="67">
        <v>100</v>
      </c>
      <c r="J326" s="68">
        <v>1.17</v>
      </c>
      <c r="K326" s="68">
        <v>1.23</v>
      </c>
      <c r="L326" s="69"/>
      <c r="M326" s="70" t="str">
        <f>IF(L326="","-",L326*I326)</f>
        <v>-</v>
      </c>
      <c r="N326" s="70" t="str">
        <f>IF(L326="","-",L326)</f>
        <v>-</v>
      </c>
      <c r="O326" s="71">
        <f>IF(M326&gt;=300,J326*L326*I326,K326*L326*I326)</f>
        <v>0</v>
      </c>
      <c r="P326" s="72"/>
      <c r="Q326" s="72"/>
      <c r="R326" s="72"/>
      <c r="S326" s="72"/>
      <c r="T326" s="73"/>
    </row>
    <row r="327" spans="1:20" s="25" customFormat="1">
      <c r="A327" s="62"/>
      <c r="B327" s="63"/>
      <c r="C327" s="63" t="s">
        <v>820</v>
      </c>
      <c r="D327" s="63" t="s">
        <v>821</v>
      </c>
      <c r="E327" s="63" t="s">
        <v>822</v>
      </c>
      <c r="F327" s="64" t="s">
        <v>823</v>
      </c>
      <c r="G327" s="65" t="s">
        <v>824</v>
      </c>
      <c r="H327" s="80"/>
      <c r="I327" s="67">
        <v>28</v>
      </c>
      <c r="J327" s="68">
        <v>5.85</v>
      </c>
      <c r="K327" s="68">
        <v>6.1499999999999995</v>
      </c>
      <c r="L327" s="69"/>
      <c r="M327" s="70" t="str">
        <f>IF(L327="","-",L327*I327)</f>
        <v>-</v>
      </c>
      <c r="N327" s="70" t="str">
        <f>IF(L327="","-",L327)</f>
        <v>-</v>
      </c>
      <c r="O327" s="71">
        <f>IF(M327&gt;=300,J327*L327*I327,K327*L327*I327)</f>
        <v>0</v>
      </c>
      <c r="P327" s="72"/>
      <c r="Q327" s="72"/>
      <c r="R327" s="72"/>
      <c r="S327" s="72"/>
      <c r="T327" s="73"/>
    </row>
    <row r="328" spans="1:20" s="25" customFormat="1">
      <c r="A328" s="62"/>
      <c r="B328" s="63"/>
      <c r="C328" s="63" t="s">
        <v>825</v>
      </c>
      <c r="D328" s="63" t="s">
        <v>826</v>
      </c>
      <c r="E328" s="63" t="s">
        <v>827</v>
      </c>
      <c r="F328" s="64" t="s">
        <v>828</v>
      </c>
      <c r="G328" s="65" t="s">
        <v>829</v>
      </c>
      <c r="H328" s="80"/>
      <c r="I328" s="67">
        <v>40</v>
      </c>
      <c r="J328" s="68">
        <v>3.23</v>
      </c>
      <c r="K328" s="68">
        <v>3.4</v>
      </c>
      <c r="L328" s="69"/>
      <c r="M328" s="70" t="str">
        <f>IF(L328="","-",L328*I328)</f>
        <v>-</v>
      </c>
      <c r="N328" s="70" t="str">
        <f>IF(L328="","-",L328)</f>
        <v>-</v>
      </c>
      <c r="O328" s="71">
        <f>IF(M328&gt;=300,J328*L328*I328,K328*L328*I328)</f>
        <v>0</v>
      </c>
      <c r="P328" s="72"/>
      <c r="Q328" s="72"/>
      <c r="R328" s="72"/>
      <c r="S328" s="72"/>
      <c r="T328" s="73"/>
    </row>
    <row r="329" spans="1:20" s="25" customFormat="1">
      <c r="A329" s="62"/>
      <c r="B329" s="63"/>
      <c r="C329" s="63" t="s">
        <v>830</v>
      </c>
      <c r="D329" s="63" t="s">
        <v>831</v>
      </c>
      <c r="E329" s="63" t="s">
        <v>827</v>
      </c>
      <c r="F329" s="64" t="s">
        <v>828</v>
      </c>
      <c r="G329" s="65" t="s">
        <v>832</v>
      </c>
      <c r="H329" s="80"/>
      <c r="I329" s="67">
        <v>40</v>
      </c>
      <c r="J329" s="68">
        <v>2.98</v>
      </c>
      <c r="K329" s="68">
        <v>3.13</v>
      </c>
      <c r="L329" s="69"/>
      <c r="M329" s="70" t="str">
        <f>IF(L329="","-",L329*I329)</f>
        <v>-</v>
      </c>
      <c r="N329" s="70" t="str">
        <f>IF(L329="","-",L329)</f>
        <v>-</v>
      </c>
      <c r="O329" s="71">
        <f>IF(M329&gt;=300,J329*L329*I329,K329*L329*I329)</f>
        <v>0</v>
      </c>
      <c r="P329" s="72"/>
      <c r="Q329" s="72"/>
      <c r="R329" s="72"/>
      <c r="S329" s="72"/>
      <c r="T329" s="73"/>
    </row>
    <row r="330" spans="1:20" s="25" customFormat="1">
      <c r="A330" s="62"/>
      <c r="B330" s="63"/>
      <c r="C330" s="63" t="s">
        <v>833</v>
      </c>
      <c r="D330" s="63" t="s">
        <v>834</v>
      </c>
      <c r="E330" s="63" t="s">
        <v>827</v>
      </c>
      <c r="F330" s="64" t="s">
        <v>828</v>
      </c>
      <c r="G330" s="65" t="s">
        <v>835</v>
      </c>
      <c r="H330" s="80"/>
      <c r="I330" s="67">
        <v>40</v>
      </c>
      <c r="J330" s="68">
        <v>3.23</v>
      </c>
      <c r="K330" s="68">
        <v>3.4</v>
      </c>
      <c r="L330" s="69"/>
      <c r="M330" s="70" t="str">
        <f>IF(L330="","-",L330*I330)</f>
        <v>-</v>
      </c>
      <c r="N330" s="70" t="str">
        <f>IF(L330="","-",L330)</f>
        <v>-</v>
      </c>
      <c r="O330" s="71">
        <f>IF(M330&gt;=300,J330*L330*I330,K330*L330*I330)</f>
        <v>0</v>
      </c>
      <c r="P330" s="72"/>
      <c r="Q330" s="72"/>
      <c r="R330" s="72"/>
      <c r="S330" s="72"/>
      <c r="T330" s="73"/>
    </row>
    <row r="331" spans="1:20" s="25" customFormat="1">
      <c r="A331" s="62"/>
      <c r="B331" s="63"/>
      <c r="C331" s="63" t="s">
        <v>836</v>
      </c>
      <c r="D331" s="63" t="s">
        <v>837</v>
      </c>
      <c r="E331" s="63" t="s">
        <v>838</v>
      </c>
      <c r="F331" s="64" t="s">
        <v>839</v>
      </c>
      <c r="G331" s="65" t="s">
        <v>840</v>
      </c>
      <c r="H331" s="80"/>
      <c r="I331" s="67">
        <v>84</v>
      </c>
      <c r="J331" s="68">
        <v>1.54</v>
      </c>
      <c r="K331" s="68">
        <v>1.62</v>
      </c>
      <c r="L331" s="69"/>
      <c r="M331" s="70" t="str">
        <f>IF(L331="","-",L331*I331)</f>
        <v>-</v>
      </c>
      <c r="N331" s="70" t="str">
        <f>IF(L331="","-",L331)</f>
        <v>-</v>
      </c>
      <c r="O331" s="71">
        <f>IF(M331&gt;=300,J331*L331*I331,K331*L331*I331)</f>
        <v>0</v>
      </c>
      <c r="P331" s="72"/>
      <c r="Q331" s="72"/>
      <c r="R331" s="72"/>
      <c r="S331" s="72"/>
      <c r="T331" s="73"/>
    </row>
    <row r="332" spans="1:20" s="25" customFormat="1">
      <c r="A332" s="62"/>
      <c r="B332" s="63"/>
      <c r="C332" s="63" t="s">
        <v>841</v>
      </c>
      <c r="D332" s="63" t="s">
        <v>842</v>
      </c>
      <c r="E332" s="63" t="s">
        <v>838</v>
      </c>
      <c r="F332" s="64" t="s">
        <v>839</v>
      </c>
      <c r="G332" s="65" t="s">
        <v>843</v>
      </c>
      <c r="H332" s="80"/>
      <c r="I332" s="67">
        <v>84</v>
      </c>
      <c r="J332" s="68">
        <v>1.54</v>
      </c>
      <c r="K332" s="68">
        <v>1.62</v>
      </c>
      <c r="L332" s="69"/>
      <c r="M332" s="70" t="str">
        <f>IF(L332="","-",L332*I332)</f>
        <v>-</v>
      </c>
      <c r="N332" s="70" t="str">
        <f>IF(L332="","-",L332)</f>
        <v>-</v>
      </c>
      <c r="O332" s="71">
        <f>IF(M332&gt;=300,J332*L332*I332,K332*L332*I332)</f>
        <v>0</v>
      </c>
      <c r="P332" s="72"/>
      <c r="Q332" s="72"/>
      <c r="R332" s="72"/>
      <c r="S332" s="72"/>
      <c r="T332" s="73"/>
    </row>
    <row r="333" spans="1:20" s="25" customFormat="1">
      <c r="A333" s="62"/>
      <c r="B333" s="63"/>
      <c r="C333" s="63" t="s">
        <v>844</v>
      </c>
      <c r="D333" s="63" t="s">
        <v>845</v>
      </c>
      <c r="E333" s="63" t="s">
        <v>838</v>
      </c>
      <c r="F333" s="64" t="s">
        <v>839</v>
      </c>
      <c r="G333" s="65" t="s">
        <v>846</v>
      </c>
      <c r="H333" s="80"/>
      <c r="I333" s="67">
        <v>84</v>
      </c>
      <c r="J333" s="68">
        <v>1.84</v>
      </c>
      <c r="K333" s="68">
        <v>1.93</v>
      </c>
      <c r="L333" s="69"/>
      <c r="M333" s="70" t="str">
        <f>IF(L333="","-",L333*I333)</f>
        <v>-</v>
      </c>
      <c r="N333" s="70" t="str">
        <f>IF(L333="","-",L333)</f>
        <v>-</v>
      </c>
      <c r="O333" s="71">
        <f>IF(M333&gt;=300,J333*L333*I333,K333*L333*I333)</f>
        <v>0</v>
      </c>
      <c r="P333" s="72"/>
      <c r="Q333" s="72"/>
      <c r="R333" s="72"/>
      <c r="S333" s="72"/>
      <c r="T333" s="73"/>
    </row>
    <row r="334" spans="1:20" s="25" customFormat="1">
      <c r="A334" s="62"/>
      <c r="B334" s="63"/>
      <c r="C334" s="63" t="s">
        <v>847</v>
      </c>
      <c r="D334" s="63" t="s">
        <v>848</v>
      </c>
      <c r="E334" s="63" t="s">
        <v>838</v>
      </c>
      <c r="F334" s="64" t="s">
        <v>839</v>
      </c>
      <c r="G334" s="65" t="s">
        <v>849</v>
      </c>
      <c r="H334" s="80"/>
      <c r="I334" s="67">
        <v>84</v>
      </c>
      <c r="J334" s="68">
        <v>1.84</v>
      </c>
      <c r="K334" s="68">
        <v>1.93</v>
      </c>
      <c r="L334" s="69"/>
      <c r="M334" s="70" t="str">
        <f>IF(L334="","-",L334*I334)</f>
        <v>-</v>
      </c>
      <c r="N334" s="70" t="str">
        <f>IF(L334="","-",L334)</f>
        <v>-</v>
      </c>
      <c r="O334" s="71">
        <f>IF(M334&gt;=300,J334*L334*I334,K334*L334*I334)</f>
        <v>0</v>
      </c>
      <c r="P334" s="72"/>
      <c r="Q334" s="72"/>
      <c r="R334" s="72"/>
      <c r="S334" s="72"/>
      <c r="T334" s="73"/>
    </row>
    <row r="335" spans="1:20" s="25" customFormat="1">
      <c r="A335" s="62"/>
      <c r="B335" s="63"/>
      <c r="C335" s="63" t="s">
        <v>850</v>
      </c>
      <c r="D335" s="63" t="s">
        <v>851</v>
      </c>
      <c r="E335" s="63" t="s">
        <v>838</v>
      </c>
      <c r="F335" s="64" t="s">
        <v>839</v>
      </c>
      <c r="G335" s="65" t="s">
        <v>852</v>
      </c>
      <c r="H335" s="80"/>
      <c r="I335" s="67">
        <v>84</v>
      </c>
      <c r="J335" s="68">
        <v>1.84</v>
      </c>
      <c r="K335" s="68">
        <v>1.93</v>
      </c>
      <c r="L335" s="69"/>
      <c r="M335" s="70" t="str">
        <f>IF(L335="","-",L335*I335)</f>
        <v>-</v>
      </c>
      <c r="N335" s="70" t="str">
        <f>IF(L335="","-",L335)</f>
        <v>-</v>
      </c>
      <c r="O335" s="71">
        <f>IF(M335&gt;=300,J335*L335*I335,K335*L335*I335)</f>
        <v>0</v>
      </c>
      <c r="P335" s="72"/>
      <c r="Q335" s="72"/>
      <c r="R335" s="72"/>
      <c r="S335" s="72"/>
      <c r="T335" s="73"/>
    </row>
    <row r="336" spans="1:20" s="25" customFormat="1">
      <c r="A336" s="62"/>
      <c r="B336" s="63"/>
      <c r="C336" s="63" t="s">
        <v>853</v>
      </c>
      <c r="D336" s="63" t="s">
        <v>854</v>
      </c>
      <c r="E336" s="63" t="s">
        <v>838</v>
      </c>
      <c r="F336" s="64" t="s">
        <v>839</v>
      </c>
      <c r="G336" s="65" t="s">
        <v>855</v>
      </c>
      <c r="H336" s="80"/>
      <c r="I336" s="67">
        <v>84</v>
      </c>
      <c r="J336" s="68">
        <v>1.54</v>
      </c>
      <c r="K336" s="68">
        <v>1.62</v>
      </c>
      <c r="L336" s="69"/>
      <c r="M336" s="70" t="str">
        <f>IF(L336="","-",L336*I336)</f>
        <v>-</v>
      </c>
      <c r="N336" s="70" t="str">
        <f>IF(L336="","-",L336)</f>
        <v>-</v>
      </c>
      <c r="O336" s="71">
        <f>IF(M336&gt;=300,J336*L336*I336,K336*L336*I336)</f>
        <v>0</v>
      </c>
      <c r="P336" s="72"/>
      <c r="Q336" s="72"/>
      <c r="R336" s="72"/>
      <c r="S336" s="72"/>
      <c r="T336" s="73"/>
    </row>
    <row r="337" spans="1:20" s="25" customFormat="1">
      <c r="A337" s="62"/>
      <c r="B337" s="63"/>
      <c r="C337" s="63" t="s">
        <v>856</v>
      </c>
      <c r="D337" s="63" t="s">
        <v>857</v>
      </c>
      <c r="E337" s="63" t="s">
        <v>838</v>
      </c>
      <c r="F337" s="64" t="s">
        <v>839</v>
      </c>
      <c r="G337" s="65" t="s">
        <v>858</v>
      </c>
      <c r="H337" s="80"/>
      <c r="I337" s="67">
        <v>84</v>
      </c>
      <c r="J337" s="68">
        <v>1.54</v>
      </c>
      <c r="K337" s="68">
        <v>1.62</v>
      </c>
      <c r="L337" s="69"/>
      <c r="M337" s="70" t="str">
        <f>IF(L337="","-",L337*I337)</f>
        <v>-</v>
      </c>
      <c r="N337" s="70" t="str">
        <f>IF(L337="","-",L337)</f>
        <v>-</v>
      </c>
      <c r="O337" s="71">
        <f>IF(M337&gt;=300,J337*L337*I337,K337*L337*I337)</f>
        <v>0</v>
      </c>
      <c r="P337" s="72"/>
      <c r="Q337" s="72"/>
      <c r="R337" s="72"/>
      <c r="S337" s="72"/>
      <c r="T337" s="73"/>
    </row>
    <row r="338" spans="1:20" s="25" customFormat="1">
      <c r="A338" s="62"/>
      <c r="B338" s="63"/>
      <c r="C338" s="63" t="s">
        <v>859</v>
      </c>
      <c r="D338" s="63" t="s">
        <v>860</v>
      </c>
      <c r="E338" s="63" t="s">
        <v>838</v>
      </c>
      <c r="F338" s="64" t="s">
        <v>839</v>
      </c>
      <c r="G338" s="65" t="s">
        <v>861</v>
      </c>
      <c r="H338" s="80"/>
      <c r="I338" s="67">
        <v>84</v>
      </c>
      <c r="J338" s="68">
        <v>1.71</v>
      </c>
      <c r="K338" s="68">
        <v>1.79</v>
      </c>
      <c r="L338" s="69"/>
      <c r="M338" s="70" t="str">
        <f>IF(L338="","-",L338*I338)</f>
        <v>-</v>
      </c>
      <c r="N338" s="70" t="str">
        <f>IF(L338="","-",L338)</f>
        <v>-</v>
      </c>
      <c r="O338" s="71">
        <f>IF(M338&gt;=300,J338*L338*I338,K338*L338*I338)</f>
        <v>0</v>
      </c>
      <c r="P338" s="72"/>
      <c r="Q338" s="72"/>
      <c r="R338" s="72"/>
      <c r="S338" s="72"/>
      <c r="T338" s="73"/>
    </row>
    <row r="339" spans="1:20" s="25" customFormat="1">
      <c r="A339" s="62"/>
      <c r="B339" s="63"/>
      <c r="C339" s="63" t="s">
        <v>862</v>
      </c>
      <c r="D339" s="63" t="s">
        <v>863</v>
      </c>
      <c r="E339" s="63" t="s">
        <v>838</v>
      </c>
      <c r="F339" s="64" t="s">
        <v>839</v>
      </c>
      <c r="G339" s="65" t="s">
        <v>864</v>
      </c>
      <c r="H339" s="80"/>
      <c r="I339" s="67">
        <v>84</v>
      </c>
      <c r="J339" s="68">
        <v>1.71</v>
      </c>
      <c r="K339" s="68">
        <v>1.79</v>
      </c>
      <c r="L339" s="69"/>
      <c r="M339" s="70" t="str">
        <f>IF(L339="","-",L339*I339)</f>
        <v>-</v>
      </c>
      <c r="N339" s="70" t="str">
        <f>IF(L339="","-",L339)</f>
        <v>-</v>
      </c>
      <c r="O339" s="71">
        <f>IF(M339&gt;=300,J339*L339*I339,K339*L339*I339)</f>
        <v>0</v>
      </c>
      <c r="P339" s="72"/>
      <c r="Q339" s="72"/>
      <c r="R339" s="72"/>
      <c r="S339" s="72"/>
      <c r="T339" s="73"/>
    </row>
    <row r="340" spans="1:20" s="25" customFormat="1">
      <c r="A340" s="62"/>
      <c r="B340" s="63"/>
      <c r="C340" s="63" t="s">
        <v>865</v>
      </c>
      <c r="D340" s="63" t="s">
        <v>866</v>
      </c>
      <c r="E340" s="63" t="s">
        <v>838</v>
      </c>
      <c r="F340" s="64" t="s">
        <v>839</v>
      </c>
      <c r="G340" s="65" t="s">
        <v>867</v>
      </c>
      <c r="H340" s="80"/>
      <c r="I340" s="67">
        <v>84</v>
      </c>
      <c r="J340" s="68">
        <v>1.54</v>
      </c>
      <c r="K340" s="68">
        <v>1.62</v>
      </c>
      <c r="L340" s="69"/>
      <c r="M340" s="70" t="str">
        <f>IF(L340="","-",L340*I340)</f>
        <v>-</v>
      </c>
      <c r="N340" s="70" t="str">
        <f>IF(L340="","-",L340)</f>
        <v>-</v>
      </c>
      <c r="O340" s="71">
        <f>IF(M340&gt;=300,J340*L340*I340,K340*L340*I340)</f>
        <v>0</v>
      </c>
      <c r="P340" s="72"/>
      <c r="Q340" s="72"/>
      <c r="R340" s="72"/>
      <c r="S340" s="72"/>
      <c r="T340" s="73"/>
    </row>
    <row r="341" spans="1:20" s="25" customFormat="1">
      <c r="A341" s="62"/>
      <c r="B341" s="63"/>
      <c r="C341" s="63" t="s">
        <v>868</v>
      </c>
      <c r="D341" s="63" t="s">
        <v>869</v>
      </c>
      <c r="E341" s="63" t="s">
        <v>838</v>
      </c>
      <c r="F341" s="64" t="s">
        <v>839</v>
      </c>
      <c r="G341" s="65" t="s">
        <v>870</v>
      </c>
      <c r="H341" s="80"/>
      <c r="I341" s="67">
        <v>84</v>
      </c>
      <c r="J341" s="68">
        <v>1.54</v>
      </c>
      <c r="K341" s="68">
        <v>1.62</v>
      </c>
      <c r="L341" s="69"/>
      <c r="M341" s="70" t="str">
        <f>IF(L341="","-",L341*I341)</f>
        <v>-</v>
      </c>
      <c r="N341" s="70" t="str">
        <f>IF(L341="","-",L341)</f>
        <v>-</v>
      </c>
      <c r="O341" s="71">
        <f>IF(M341&gt;=300,J341*L341*I341,K341*L341*I341)</f>
        <v>0</v>
      </c>
      <c r="P341" s="72"/>
      <c r="Q341" s="72"/>
      <c r="R341" s="72"/>
      <c r="S341" s="72"/>
      <c r="T341" s="73"/>
    </row>
    <row r="342" spans="1:20" s="25" customFormat="1">
      <c r="A342" s="62"/>
      <c r="B342" s="63"/>
      <c r="C342" s="63" t="s">
        <v>871</v>
      </c>
      <c r="D342" s="63" t="s">
        <v>872</v>
      </c>
      <c r="E342" s="63" t="s">
        <v>838</v>
      </c>
      <c r="F342" s="64" t="s">
        <v>839</v>
      </c>
      <c r="G342" s="65" t="s">
        <v>873</v>
      </c>
      <c r="H342" s="80"/>
      <c r="I342" s="67">
        <v>84</v>
      </c>
      <c r="J342" s="68">
        <v>1.54</v>
      </c>
      <c r="K342" s="68">
        <v>1.62</v>
      </c>
      <c r="L342" s="69"/>
      <c r="M342" s="70" t="str">
        <f>IF(L342="","-",L342*I342)</f>
        <v>-</v>
      </c>
      <c r="N342" s="70" t="str">
        <f>IF(L342="","-",L342)</f>
        <v>-</v>
      </c>
      <c r="O342" s="71">
        <f>IF(M342&gt;=300,J342*L342*I342,K342*L342*I342)</f>
        <v>0</v>
      </c>
      <c r="P342" s="72"/>
      <c r="Q342" s="72"/>
      <c r="R342" s="72"/>
      <c r="S342" s="72"/>
      <c r="T342" s="73"/>
    </row>
    <row r="343" spans="1:20" s="25" customFormat="1">
      <c r="A343" s="62"/>
      <c r="B343" s="63"/>
      <c r="C343" s="63" t="s">
        <v>874</v>
      </c>
      <c r="D343" s="63" t="s">
        <v>875</v>
      </c>
      <c r="E343" s="63" t="s">
        <v>838</v>
      </c>
      <c r="F343" s="64" t="s">
        <v>839</v>
      </c>
      <c r="G343" s="65" t="s">
        <v>876</v>
      </c>
      <c r="H343" s="80"/>
      <c r="I343" s="67">
        <v>84</v>
      </c>
      <c r="J343" s="68">
        <v>1.54</v>
      </c>
      <c r="K343" s="68">
        <v>1.62</v>
      </c>
      <c r="L343" s="69"/>
      <c r="M343" s="70" t="str">
        <f>IF(L343="","-",L343*I343)</f>
        <v>-</v>
      </c>
      <c r="N343" s="70" t="str">
        <f>IF(L343="","-",L343)</f>
        <v>-</v>
      </c>
      <c r="O343" s="71">
        <f>IF(M343&gt;=300,J343*L343*I343,K343*L343*I343)</f>
        <v>0</v>
      </c>
      <c r="P343" s="72"/>
      <c r="Q343" s="72"/>
      <c r="R343" s="72"/>
      <c r="S343" s="72"/>
      <c r="T343" s="73"/>
    </row>
    <row r="344" spans="1:20" s="25" customFormat="1">
      <c r="A344" s="62"/>
      <c r="B344" s="63"/>
      <c r="C344" s="63" t="s">
        <v>877</v>
      </c>
      <c r="D344" s="63" t="s">
        <v>878</v>
      </c>
      <c r="E344" s="63" t="s">
        <v>838</v>
      </c>
      <c r="F344" s="64" t="s">
        <v>839</v>
      </c>
      <c r="G344" s="65" t="s">
        <v>879</v>
      </c>
      <c r="H344" s="80"/>
      <c r="I344" s="67">
        <v>84</v>
      </c>
      <c r="J344" s="68">
        <v>1.54</v>
      </c>
      <c r="K344" s="68">
        <v>1.62</v>
      </c>
      <c r="L344" s="69"/>
      <c r="M344" s="70" t="str">
        <f>IF(L344="","-",L344*I344)</f>
        <v>-</v>
      </c>
      <c r="N344" s="70" t="str">
        <f>IF(L344="","-",L344)</f>
        <v>-</v>
      </c>
      <c r="O344" s="71">
        <f>IF(M344&gt;=300,J344*L344*I344,K344*L344*I344)</f>
        <v>0</v>
      </c>
      <c r="P344" s="72"/>
      <c r="Q344" s="72"/>
      <c r="R344" s="72"/>
      <c r="S344" s="72"/>
      <c r="T344" s="73"/>
    </row>
    <row r="345" spans="1:20" s="25" customFormat="1">
      <c r="A345" s="62"/>
      <c r="B345" s="63"/>
      <c r="C345" s="63" t="s">
        <v>880</v>
      </c>
      <c r="D345" s="63" t="s">
        <v>881</v>
      </c>
      <c r="E345" s="63" t="s">
        <v>838</v>
      </c>
      <c r="F345" s="64" t="s">
        <v>839</v>
      </c>
      <c r="G345" s="65" t="s">
        <v>882</v>
      </c>
      <c r="H345" s="80"/>
      <c r="I345" s="67">
        <v>84</v>
      </c>
      <c r="J345" s="68">
        <v>1.54</v>
      </c>
      <c r="K345" s="68">
        <v>1.62</v>
      </c>
      <c r="L345" s="69"/>
      <c r="M345" s="70" t="str">
        <f>IF(L345="","-",L345*I345)</f>
        <v>-</v>
      </c>
      <c r="N345" s="70" t="str">
        <f>IF(L345="","-",L345)</f>
        <v>-</v>
      </c>
      <c r="O345" s="71">
        <f>IF(M345&gt;=300,J345*L345*I345,K345*L345*I345)</f>
        <v>0</v>
      </c>
      <c r="P345" s="72"/>
      <c r="Q345" s="72"/>
      <c r="R345" s="72"/>
      <c r="S345" s="72"/>
      <c r="T345" s="73"/>
    </row>
    <row r="346" spans="1:20" s="25" customFormat="1">
      <c r="A346" s="62"/>
      <c r="B346" s="63"/>
      <c r="C346" s="63" t="s">
        <v>883</v>
      </c>
      <c r="D346" s="63" t="s">
        <v>884</v>
      </c>
      <c r="E346" s="63" t="s">
        <v>838</v>
      </c>
      <c r="F346" s="64" t="s">
        <v>839</v>
      </c>
      <c r="G346" s="65" t="s">
        <v>885</v>
      </c>
      <c r="H346" s="80"/>
      <c r="I346" s="67">
        <v>84</v>
      </c>
      <c r="J346" s="68">
        <v>1.54</v>
      </c>
      <c r="K346" s="68">
        <v>1.62</v>
      </c>
      <c r="L346" s="69"/>
      <c r="M346" s="70" t="str">
        <f>IF(L346="","-",L346*I346)</f>
        <v>-</v>
      </c>
      <c r="N346" s="70" t="str">
        <f>IF(L346="","-",L346)</f>
        <v>-</v>
      </c>
      <c r="O346" s="71">
        <f>IF(M346&gt;=300,J346*L346*I346,K346*L346*I346)</f>
        <v>0</v>
      </c>
      <c r="P346" s="72"/>
      <c r="Q346" s="72"/>
      <c r="R346" s="72"/>
      <c r="S346" s="72"/>
      <c r="T346" s="73"/>
    </row>
    <row r="347" spans="1:20" s="25" customFormat="1">
      <c r="A347" s="62"/>
      <c r="B347" s="63"/>
      <c r="C347" s="63" t="s">
        <v>886</v>
      </c>
      <c r="D347" s="63" t="s">
        <v>887</v>
      </c>
      <c r="E347" s="63" t="s">
        <v>838</v>
      </c>
      <c r="F347" s="64" t="s">
        <v>839</v>
      </c>
      <c r="G347" s="65" t="s">
        <v>888</v>
      </c>
      <c r="H347" s="80"/>
      <c r="I347" s="67">
        <v>84</v>
      </c>
      <c r="J347" s="68">
        <v>1.54</v>
      </c>
      <c r="K347" s="68">
        <v>1.62</v>
      </c>
      <c r="L347" s="69"/>
      <c r="M347" s="70" t="str">
        <f>IF(L347="","-",L347*I347)</f>
        <v>-</v>
      </c>
      <c r="N347" s="70" t="str">
        <f>IF(L347="","-",L347)</f>
        <v>-</v>
      </c>
      <c r="O347" s="71">
        <f>IF(M347&gt;=300,J347*L347*I347,K347*L347*I347)</f>
        <v>0</v>
      </c>
      <c r="P347" s="72"/>
      <c r="Q347" s="72"/>
      <c r="R347" s="72"/>
      <c r="S347" s="72"/>
      <c r="T347" s="73"/>
    </row>
    <row r="348" spans="1:20" s="25" customFormat="1">
      <c r="A348" s="62"/>
      <c r="B348" s="63"/>
      <c r="C348" s="63" t="s">
        <v>889</v>
      </c>
      <c r="D348" s="63" t="s">
        <v>890</v>
      </c>
      <c r="E348" s="63" t="s">
        <v>838</v>
      </c>
      <c r="F348" s="64" t="s">
        <v>839</v>
      </c>
      <c r="G348" s="65" t="s">
        <v>891</v>
      </c>
      <c r="H348" s="80"/>
      <c r="I348" s="67">
        <v>84</v>
      </c>
      <c r="J348" s="68">
        <v>1.9</v>
      </c>
      <c r="K348" s="68">
        <v>2</v>
      </c>
      <c r="L348" s="69"/>
      <c r="M348" s="70" t="str">
        <f>IF(L348="","-",L348*I348)</f>
        <v>-</v>
      </c>
      <c r="N348" s="70" t="str">
        <f>IF(L348="","-",L348)</f>
        <v>-</v>
      </c>
      <c r="O348" s="71">
        <f>IF(M348&gt;=300,J348*L348*I348,K348*L348*I348)</f>
        <v>0</v>
      </c>
      <c r="P348" s="72"/>
      <c r="Q348" s="72"/>
      <c r="R348" s="72"/>
      <c r="S348" s="72"/>
      <c r="T348" s="73"/>
    </row>
    <row r="349" spans="1:20" s="25" customFormat="1">
      <c r="A349" s="62"/>
      <c r="B349" s="63"/>
      <c r="C349" s="63" t="s">
        <v>892</v>
      </c>
      <c r="D349" s="63" t="s">
        <v>893</v>
      </c>
      <c r="E349" s="63" t="s">
        <v>838</v>
      </c>
      <c r="F349" s="64" t="s">
        <v>839</v>
      </c>
      <c r="G349" s="65" t="s">
        <v>894</v>
      </c>
      <c r="H349" s="80"/>
      <c r="I349" s="67">
        <v>84</v>
      </c>
      <c r="J349" s="68">
        <v>1.9</v>
      </c>
      <c r="K349" s="68">
        <v>2</v>
      </c>
      <c r="L349" s="69"/>
      <c r="M349" s="70" t="str">
        <f>IF(L349="","-",L349*I349)</f>
        <v>-</v>
      </c>
      <c r="N349" s="70" t="str">
        <f>IF(L349="","-",L349)</f>
        <v>-</v>
      </c>
      <c r="O349" s="71">
        <f>IF(M349&gt;=300,J349*L349*I349,K349*L349*I349)</f>
        <v>0</v>
      </c>
      <c r="P349" s="72"/>
      <c r="Q349" s="72"/>
      <c r="R349" s="72"/>
      <c r="S349" s="72"/>
      <c r="T349" s="73"/>
    </row>
    <row r="350" spans="1:20" s="25" customFormat="1">
      <c r="A350" s="62"/>
      <c r="B350" s="63" t="s">
        <v>895</v>
      </c>
      <c r="C350" s="63"/>
      <c r="D350" s="63" t="s">
        <v>896</v>
      </c>
      <c r="E350" s="63" t="s">
        <v>838</v>
      </c>
      <c r="F350" s="64" t="s">
        <v>839</v>
      </c>
      <c r="G350" s="65" t="s">
        <v>897</v>
      </c>
      <c r="H350" s="80"/>
      <c r="I350" s="67">
        <v>84</v>
      </c>
      <c r="J350" s="68">
        <v>1.9</v>
      </c>
      <c r="K350" s="68">
        <v>2</v>
      </c>
      <c r="L350" s="69"/>
      <c r="M350" s="70" t="str">
        <f>IF(L350="","-",L350*I350)</f>
        <v>-</v>
      </c>
      <c r="N350" s="70" t="str">
        <f>IF(L350="","-",L350)</f>
        <v>-</v>
      </c>
      <c r="O350" s="71">
        <f>IF(M350&gt;=300,J350*L350*I350,K350*L350*I350)</f>
        <v>0</v>
      </c>
      <c r="P350" s="72"/>
      <c r="Q350" s="72"/>
      <c r="R350" s="72"/>
      <c r="S350" s="72"/>
      <c r="T350" s="73"/>
    </row>
    <row r="351" spans="1:20" s="25" customFormat="1">
      <c r="A351" s="62"/>
      <c r="B351" s="63"/>
      <c r="C351" s="63" t="s">
        <v>898</v>
      </c>
      <c r="D351" s="63" t="s">
        <v>899</v>
      </c>
      <c r="E351" s="63" t="s">
        <v>838</v>
      </c>
      <c r="F351" s="64" t="s">
        <v>839</v>
      </c>
      <c r="G351" s="65" t="s">
        <v>900</v>
      </c>
      <c r="H351" s="80"/>
      <c r="I351" s="67">
        <v>84</v>
      </c>
      <c r="J351" s="68">
        <v>1.9</v>
      </c>
      <c r="K351" s="68">
        <v>2</v>
      </c>
      <c r="L351" s="69"/>
      <c r="M351" s="70" t="str">
        <f>IF(L351="","-",L351*I351)</f>
        <v>-</v>
      </c>
      <c r="N351" s="70" t="str">
        <f>IF(L351="","-",L351)</f>
        <v>-</v>
      </c>
      <c r="O351" s="71">
        <f>IF(M351&gt;=300,J351*L351*I351,K351*L351*I351)</f>
        <v>0</v>
      </c>
      <c r="P351" s="72"/>
      <c r="Q351" s="72"/>
      <c r="R351" s="72"/>
      <c r="S351" s="72"/>
      <c r="T351" s="73"/>
    </row>
    <row r="352" spans="1:20" s="25" customFormat="1">
      <c r="A352" s="62"/>
      <c r="B352" s="63"/>
      <c r="C352" s="63" t="s">
        <v>901</v>
      </c>
      <c r="D352" s="63" t="s">
        <v>902</v>
      </c>
      <c r="E352" s="63" t="s">
        <v>838</v>
      </c>
      <c r="F352" s="64" t="s">
        <v>839</v>
      </c>
      <c r="G352" s="65" t="s">
        <v>903</v>
      </c>
      <c r="H352" s="80"/>
      <c r="I352" s="67">
        <v>84</v>
      </c>
      <c r="J352" s="68">
        <v>1.54</v>
      </c>
      <c r="K352" s="68">
        <v>1.62</v>
      </c>
      <c r="L352" s="69"/>
      <c r="M352" s="70" t="str">
        <f>IF(L352="","-",L352*I352)</f>
        <v>-</v>
      </c>
      <c r="N352" s="70" t="str">
        <f>IF(L352="","-",L352)</f>
        <v>-</v>
      </c>
      <c r="O352" s="71">
        <f>IF(M352&gt;=300,J352*L352*I352,K352*L352*I352)</f>
        <v>0</v>
      </c>
      <c r="P352" s="72"/>
      <c r="Q352" s="72"/>
      <c r="R352" s="72"/>
      <c r="S352" s="72"/>
      <c r="T352" s="73"/>
    </row>
    <row r="353" spans="1:20" s="25" customFormat="1">
      <c r="A353" s="62"/>
      <c r="B353" s="63" t="s">
        <v>904</v>
      </c>
      <c r="C353" s="63"/>
      <c r="D353" s="63" t="s">
        <v>905</v>
      </c>
      <c r="E353" s="63" t="s">
        <v>906</v>
      </c>
      <c r="F353" s="64" t="s">
        <v>907</v>
      </c>
      <c r="G353" s="65" t="s">
        <v>908</v>
      </c>
      <c r="H353" s="80"/>
      <c r="I353" s="67">
        <v>84</v>
      </c>
      <c r="J353" s="68">
        <v>1.71</v>
      </c>
      <c r="K353" s="68">
        <v>1.79</v>
      </c>
      <c r="L353" s="69"/>
      <c r="M353" s="70" t="str">
        <f>IF(L353="","-",L353*I353)</f>
        <v>-</v>
      </c>
      <c r="N353" s="70" t="str">
        <f>IF(L353="","-",L353)</f>
        <v>-</v>
      </c>
      <c r="O353" s="71">
        <f>IF(M353&gt;=300,J353*L353*I353,K353*L353*I353)</f>
        <v>0</v>
      </c>
      <c r="P353" s="72"/>
      <c r="Q353" s="72"/>
      <c r="R353" s="72"/>
      <c r="S353" s="72"/>
      <c r="T353" s="73"/>
    </row>
    <row r="354" spans="1:20" s="25" customFormat="1">
      <c r="A354" s="62"/>
      <c r="B354" s="63" t="s">
        <v>909</v>
      </c>
      <c r="C354" s="63"/>
      <c r="D354" s="63" t="s">
        <v>910</v>
      </c>
      <c r="E354" s="63" t="s">
        <v>906</v>
      </c>
      <c r="F354" s="64" t="s">
        <v>907</v>
      </c>
      <c r="G354" s="65" t="s">
        <v>911</v>
      </c>
      <c r="H354" s="80"/>
      <c r="I354" s="67">
        <v>84</v>
      </c>
      <c r="J354" s="68">
        <v>1.71</v>
      </c>
      <c r="K354" s="68">
        <v>1.79</v>
      </c>
      <c r="L354" s="69"/>
      <c r="M354" s="70" t="str">
        <f>IF(L354="","-",L354*I354)</f>
        <v>-</v>
      </c>
      <c r="N354" s="70" t="str">
        <f>IF(L354="","-",L354)</f>
        <v>-</v>
      </c>
      <c r="O354" s="71">
        <f>IF(M354&gt;=300,J354*L354*I354,K354*L354*I354)</f>
        <v>0</v>
      </c>
      <c r="P354" s="72"/>
      <c r="Q354" s="72"/>
      <c r="R354" s="72"/>
      <c r="S354" s="72"/>
      <c r="T354" s="73"/>
    </row>
    <row r="355" spans="1:20" s="25" customFormat="1">
      <c r="A355" s="62"/>
      <c r="B355" s="63" t="s">
        <v>912</v>
      </c>
      <c r="C355" s="63"/>
      <c r="D355" s="63" t="s">
        <v>913</v>
      </c>
      <c r="E355" s="63" t="s">
        <v>906</v>
      </c>
      <c r="F355" s="64" t="s">
        <v>907</v>
      </c>
      <c r="G355" s="65" t="s">
        <v>914</v>
      </c>
      <c r="H355" s="80"/>
      <c r="I355" s="67">
        <v>84</v>
      </c>
      <c r="J355" s="68">
        <v>1.54</v>
      </c>
      <c r="K355" s="68">
        <v>1.62</v>
      </c>
      <c r="L355" s="69"/>
      <c r="M355" s="70" t="str">
        <f>IF(L355="","-",L355*I355)</f>
        <v>-</v>
      </c>
      <c r="N355" s="70" t="str">
        <f>IF(L355="","-",L355)</f>
        <v>-</v>
      </c>
      <c r="O355" s="71">
        <f>IF(M355&gt;=300,J355*L355*I355,K355*L355*I355)</f>
        <v>0</v>
      </c>
      <c r="P355" s="72"/>
      <c r="Q355" s="72"/>
      <c r="R355" s="72"/>
      <c r="S355" s="72"/>
      <c r="T355" s="73"/>
    </row>
    <row r="356" spans="1:20" s="25" customFormat="1">
      <c r="A356" s="62"/>
      <c r="B356" s="63" t="s">
        <v>915</v>
      </c>
      <c r="C356" s="63"/>
      <c r="D356" s="63" t="s">
        <v>916</v>
      </c>
      <c r="E356" s="63" t="s">
        <v>906</v>
      </c>
      <c r="F356" s="64" t="s">
        <v>907</v>
      </c>
      <c r="G356" s="65" t="s">
        <v>917</v>
      </c>
      <c r="H356" s="80"/>
      <c r="I356" s="67">
        <v>84</v>
      </c>
      <c r="J356" s="68">
        <v>1.9</v>
      </c>
      <c r="K356" s="68">
        <v>2</v>
      </c>
      <c r="L356" s="69"/>
      <c r="M356" s="70" t="str">
        <f>IF(L356="","-",L356*I356)</f>
        <v>-</v>
      </c>
      <c r="N356" s="70" t="str">
        <f>IF(L356="","-",L356)</f>
        <v>-</v>
      </c>
      <c r="O356" s="71">
        <f>IF(M356&gt;=300,J356*L356*I356,K356*L356*I356)</f>
        <v>0</v>
      </c>
      <c r="P356" s="72"/>
      <c r="Q356" s="72"/>
      <c r="R356" s="72"/>
      <c r="S356" s="72"/>
      <c r="T356" s="73"/>
    </row>
    <row r="357" spans="1:20" s="25" customFormat="1">
      <c r="A357" s="62"/>
      <c r="B357" s="63" t="s">
        <v>918</v>
      </c>
      <c r="C357" s="63"/>
      <c r="D357" s="63" t="s">
        <v>919</v>
      </c>
      <c r="E357" s="63" t="s">
        <v>906</v>
      </c>
      <c r="F357" s="64" t="s">
        <v>907</v>
      </c>
      <c r="G357" s="65" t="s">
        <v>920</v>
      </c>
      <c r="H357" s="80"/>
      <c r="I357" s="67">
        <v>84</v>
      </c>
      <c r="J357" s="68">
        <v>1.9</v>
      </c>
      <c r="K357" s="68">
        <v>2</v>
      </c>
      <c r="L357" s="69"/>
      <c r="M357" s="70" t="str">
        <f>IF(L357="","-",L357*I357)</f>
        <v>-</v>
      </c>
      <c r="N357" s="70" t="str">
        <f>IF(L357="","-",L357)</f>
        <v>-</v>
      </c>
      <c r="O357" s="71">
        <f>IF(M357&gt;=300,J357*L357*I357,K357*L357*I357)</f>
        <v>0</v>
      </c>
      <c r="P357" s="72"/>
      <c r="Q357" s="72"/>
      <c r="R357" s="72"/>
      <c r="S357" s="72"/>
      <c r="T357" s="73"/>
    </row>
    <row r="358" spans="1:20" s="25" customFormat="1">
      <c r="A358" s="62"/>
      <c r="B358" s="63" t="s">
        <v>921</v>
      </c>
      <c r="C358" s="63"/>
      <c r="D358" s="63" t="s">
        <v>922</v>
      </c>
      <c r="E358" s="63" t="s">
        <v>923</v>
      </c>
      <c r="F358" s="64" t="s">
        <v>924</v>
      </c>
      <c r="G358" s="65" t="s">
        <v>925</v>
      </c>
      <c r="H358" s="80"/>
      <c r="I358" s="67">
        <v>84</v>
      </c>
      <c r="J358" s="68">
        <v>1.9</v>
      </c>
      <c r="K358" s="68">
        <v>2</v>
      </c>
      <c r="L358" s="69"/>
      <c r="M358" s="70" t="str">
        <f>IF(L358="","-",L358*I358)</f>
        <v>-</v>
      </c>
      <c r="N358" s="70" t="str">
        <f>IF(L358="","-",L358)</f>
        <v>-</v>
      </c>
      <c r="O358" s="71">
        <f>IF(M358&gt;=300,J358*L358*I358,K358*L358*I358)</f>
        <v>0</v>
      </c>
      <c r="P358" s="72"/>
      <c r="Q358" s="72"/>
      <c r="R358" s="72"/>
      <c r="S358" s="72"/>
      <c r="T358" s="73"/>
    </row>
    <row r="359" spans="1:20" s="25" customFormat="1">
      <c r="A359" s="62"/>
      <c r="B359" s="63"/>
      <c r="C359" s="63" t="s">
        <v>926</v>
      </c>
      <c r="D359" s="63" t="s">
        <v>927</v>
      </c>
      <c r="E359" s="63" t="s">
        <v>928</v>
      </c>
      <c r="F359" s="64" t="s">
        <v>929</v>
      </c>
      <c r="G359" s="65" t="s">
        <v>930</v>
      </c>
      <c r="H359" s="80"/>
      <c r="I359" s="67">
        <v>100</v>
      </c>
      <c r="J359" s="68">
        <v>1.1499999999999999</v>
      </c>
      <c r="K359" s="68">
        <v>1.21</v>
      </c>
      <c r="L359" s="69"/>
      <c r="M359" s="70" t="str">
        <f>IF(L359="","-",L359*I359)</f>
        <v>-</v>
      </c>
      <c r="N359" s="70" t="str">
        <f>IF(L359="","-",L359)</f>
        <v>-</v>
      </c>
      <c r="O359" s="71">
        <f>IF(M359&gt;=300,J359*L359*I359,K359*L359*I359)</f>
        <v>0</v>
      </c>
      <c r="P359" s="72"/>
      <c r="Q359" s="72"/>
      <c r="R359" s="72"/>
      <c r="S359" s="72"/>
      <c r="T359" s="73"/>
    </row>
    <row r="360" spans="1:20" s="25" customFormat="1">
      <c r="A360" s="62"/>
      <c r="B360" s="63"/>
      <c r="C360" s="63" t="s">
        <v>931</v>
      </c>
      <c r="D360" s="63" t="s">
        <v>932</v>
      </c>
      <c r="E360" s="63" t="s">
        <v>933</v>
      </c>
      <c r="F360" s="64" t="s">
        <v>934</v>
      </c>
      <c r="G360" s="65" t="s">
        <v>935</v>
      </c>
      <c r="H360" s="80"/>
      <c r="I360" s="67">
        <v>100</v>
      </c>
      <c r="J360" s="68">
        <v>1.1499999999999999</v>
      </c>
      <c r="K360" s="68">
        <v>1.21</v>
      </c>
      <c r="L360" s="69"/>
      <c r="M360" s="70" t="str">
        <f>IF(L360="","-",L360*I360)</f>
        <v>-</v>
      </c>
      <c r="N360" s="70" t="str">
        <f>IF(L360="","-",L360)</f>
        <v>-</v>
      </c>
      <c r="O360" s="71">
        <f>IF(M360&gt;=300,J360*L360*I360,K360*L360*I360)</f>
        <v>0</v>
      </c>
      <c r="P360" s="72"/>
      <c r="Q360" s="72"/>
      <c r="R360" s="72"/>
      <c r="S360" s="72"/>
      <c r="T360" s="73"/>
    </row>
    <row r="361" spans="1:20" s="25" customFormat="1">
      <c r="A361" s="62"/>
      <c r="B361" s="63" t="s">
        <v>936</v>
      </c>
      <c r="C361" s="63"/>
      <c r="D361" s="63" t="s">
        <v>937</v>
      </c>
      <c r="E361" s="63" t="s">
        <v>938</v>
      </c>
      <c r="F361" s="64" t="s">
        <v>939</v>
      </c>
      <c r="G361" s="65" t="s">
        <v>940</v>
      </c>
      <c r="H361" s="80"/>
      <c r="I361" s="67">
        <v>100</v>
      </c>
      <c r="J361" s="68">
        <v>1.1499999999999999</v>
      </c>
      <c r="K361" s="68">
        <v>1.21</v>
      </c>
      <c r="L361" s="69"/>
      <c r="M361" s="70" t="str">
        <f>IF(L361="","-",L361*I361)</f>
        <v>-</v>
      </c>
      <c r="N361" s="70" t="str">
        <f>IF(L361="","-",L361)</f>
        <v>-</v>
      </c>
      <c r="O361" s="71">
        <f>IF(M361&gt;=300,J361*L361*I361,K361*L361*I361)</f>
        <v>0</v>
      </c>
      <c r="P361" s="72"/>
      <c r="Q361" s="72"/>
      <c r="R361" s="72"/>
      <c r="S361" s="72"/>
      <c r="T361" s="73"/>
    </row>
    <row r="362" spans="1:20" s="25" customFormat="1">
      <c r="A362" s="62"/>
      <c r="B362" s="63"/>
      <c r="C362" s="63" t="s">
        <v>941</v>
      </c>
      <c r="D362" s="63" t="s">
        <v>942</v>
      </c>
      <c r="E362" s="63" t="s">
        <v>943</v>
      </c>
      <c r="F362" s="64" t="s">
        <v>944</v>
      </c>
      <c r="G362" s="65" t="s">
        <v>945</v>
      </c>
      <c r="H362" s="80"/>
      <c r="I362" s="67">
        <v>100</v>
      </c>
      <c r="J362" s="68">
        <v>1.17</v>
      </c>
      <c r="K362" s="68">
        <v>1.23</v>
      </c>
      <c r="L362" s="69"/>
      <c r="M362" s="70" t="str">
        <f>IF(L362="","-",L362*I362)</f>
        <v>-</v>
      </c>
      <c r="N362" s="70" t="str">
        <f>IF(L362="","-",L362)</f>
        <v>-</v>
      </c>
      <c r="O362" s="71">
        <f>IF(M362&gt;=300,J362*L362*I362,K362*L362*I362)</f>
        <v>0</v>
      </c>
      <c r="P362" s="72"/>
      <c r="Q362" s="72"/>
      <c r="R362" s="72"/>
      <c r="S362" s="72"/>
      <c r="T362" s="73"/>
    </row>
    <row r="363" spans="1:20" s="25" customFormat="1">
      <c r="A363" s="62"/>
      <c r="B363" s="63"/>
      <c r="C363" s="63" t="s">
        <v>946</v>
      </c>
      <c r="D363" s="63" t="s">
        <v>947</v>
      </c>
      <c r="E363" s="63" t="s">
        <v>943</v>
      </c>
      <c r="F363" s="64" t="s">
        <v>944</v>
      </c>
      <c r="G363" s="65" t="s">
        <v>948</v>
      </c>
      <c r="H363" s="80"/>
      <c r="I363" s="67">
        <v>100</v>
      </c>
      <c r="J363" s="68">
        <v>1.17</v>
      </c>
      <c r="K363" s="68">
        <v>1.23</v>
      </c>
      <c r="L363" s="69"/>
      <c r="M363" s="70" t="str">
        <f>IF(L363="","-",L363*I363)</f>
        <v>-</v>
      </c>
      <c r="N363" s="70" t="str">
        <f>IF(L363="","-",L363)</f>
        <v>-</v>
      </c>
      <c r="O363" s="71">
        <f>IF(M363&gt;=300,J363*L363*I363,K363*L363*I363)</f>
        <v>0</v>
      </c>
      <c r="P363" s="72"/>
      <c r="Q363" s="72"/>
      <c r="R363" s="72"/>
      <c r="S363" s="72"/>
      <c r="T363" s="73"/>
    </row>
    <row r="364" spans="1:20" s="25" customFormat="1">
      <c r="A364" s="62"/>
      <c r="B364" s="63"/>
      <c r="C364" s="63" t="s">
        <v>949</v>
      </c>
      <c r="D364" s="63" t="s">
        <v>950</v>
      </c>
      <c r="E364" s="63" t="s">
        <v>943</v>
      </c>
      <c r="F364" s="64" t="s">
        <v>944</v>
      </c>
      <c r="G364" s="65" t="s">
        <v>951</v>
      </c>
      <c r="H364" s="80"/>
      <c r="I364" s="67">
        <v>100</v>
      </c>
      <c r="J364" s="68">
        <v>1.17</v>
      </c>
      <c r="K364" s="68">
        <v>1.23</v>
      </c>
      <c r="L364" s="69"/>
      <c r="M364" s="70" t="str">
        <f>IF(L364="","-",L364*I364)</f>
        <v>-</v>
      </c>
      <c r="N364" s="70" t="str">
        <f>IF(L364="","-",L364)</f>
        <v>-</v>
      </c>
      <c r="O364" s="71">
        <f>IF(M364&gt;=300,J364*L364*I364,K364*L364*I364)</f>
        <v>0</v>
      </c>
      <c r="P364" s="72"/>
      <c r="Q364" s="72"/>
      <c r="R364" s="72"/>
      <c r="S364" s="72"/>
      <c r="T364" s="73"/>
    </row>
    <row r="365" spans="1:20" s="25" customFormat="1">
      <c r="A365" s="62"/>
      <c r="B365" s="63"/>
      <c r="C365" s="63" t="s">
        <v>952</v>
      </c>
      <c r="D365" s="63" t="s">
        <v>953</v>
      </c>
      <c r="E365" s="63" t="s">
        <v>943</v>
      </c>
      <c r="F365" s="64" t="s">
        <v>944</v>
      </c>
      <c r="G365" s="65" t="s">
        <v>954</v>
      </c>
      <c r="H365" s="80"/>
      <c r="I365" s="67">
        <v>100</v>
      </c>
      <c r="J365" s="68">
        <v>1.17</v>
      </c>
      <c r="K365" s="68">
        <v>1.23</v>
      </c>
      <c r="L365" s="69"/>
      <c r="M365" s="70" t="str">
        <f>IF(L365="","-",L365*I365)</f>
        <v>-</v>
      </c>
      <c r="N365" s="70" t="str">
        <f>IF(L365="","-",L365)</f>
        <v>-</v>
      </c>
      <c r="O365" s="71">
        <f>IF(M365&gt;=300,J365*L365*I365,K365*L365*I365)</f>
        <v>0</v>
      </c>
      <c r="P365" s="72"/>
      <c r="Q365" s="72"/>
      <c r="R365" s="72"/>
      <c r="S365" s="72"/>
      <c r="T365" s="73"/>
    </row>
    <row r="366" spans="1:20" s="25" customFormat="1">
      <c r="A366" s="62"/>
      <c r="B366" s="63"/>
      <c r="C366" s="63" t="s">
        <v>955</v>
      </c>
      <c r="D366" s="63" t="s">
        <v>956</v>
      </c>
      <c r="E366" s="63" t="s">
        <v>943</v>
      </c>
      <c r="F366" s="64" t="s">
        <v>944</v>
      </c>
      <c r="G366" s="65" t="s">
        <v>957</v>
      </c>
      <c r="H366" s="80"/>
      <c r="I366" s="67">
        <v>100</v>
      </c>
      <c r="J366" s="68">
        <v>1.17</v>
      </c>
      <c r="K366" s="68">
        <v>1.23</v>
      </c>
      <c r="L366" s="69"/>
      <c r="M366" s="70" t="str">
        <f>IF(L366="","-",L366*I366)</f>
        <v>-</v>
      </c>
      <c r="N366" s="70" t="str">
        <f>IF(L366="","-",L366)</f>
        <v>-</v>
      </c>
      <c r="O366" s="71">
        <f>IF(M366&gt;=300,J366*L366*I366,K366*L366*I366)</f>
        <v>0</v>
      </c>
      <c r="P366" s="72"/>
      <c r="Q366" s="72"/>
      <c r="R366" s="72"/>
      <c r="S366" s="72"/>
      <c r="T366" s="73"/>
    </row>
    <row r="367" spans="1:20" s="25" customFormat="1">
      <c r="A367" s="62"/>
      <c r="B367" s="63"/>
      <c r="C367" s="63" t="s">
        <v>958</v>
      </c>
      <c r="D367" s="63" t="s">
        <v>959</v>
      </c>
      <c r="E367" s="63" t="s">
        <v>943</v>
      </c>
      <c r="F367" s="64" t="s">
        <v>944</v>
      </c>
      <c r="G367" s="65" t="s">
        <v>960</v>
      </c>
      <c r="H367" s="80"/>
      <c r="I367" s="67">
        <v>100</v>
      </c>
      <c r="J367" s="68">
        <v>1.17</v>
      </c>
      <c r="K367" s="68">
        <v>1.23</v>
      </c>
      <c r="L367" s="69"/>
      <c r="M367" s="70" t="str">
        <f>IF(L367="","-",L367*I367)</f>
        <v>-</v>
      </c>
      <c r="N367" s="70" t="str">
        <f>IF(L367="","-",L367)</f>
        <v>-</v>
      </c>
      <c r="O367" s="71">
        <f>IF(M367&gt;=300,J367*L367*I367,K367*L367*I367)</f>
        <v>0</v>
      </c>
      <c r="P367" s="72"/>
      <c r="Q367" s="72"/>
      <c r="R367" s="72"/>
      <c r="S367" s="72"/>
      <c r="T367" s="73"/>
    </row>
    <row r="368" spans="1:20" s="25" customFormat="1">
      <c r="A368" s="62"/>
      <c r="B368" s="63"/>
      <c r="C368" s="63" t="s">
        <v>961</v>
      </c>
      <c r="D368" s="63" t="s">
        <v>962</v>
      </c>
      <c r="E368" s="63" t="s">
        <v>943</v>
      </c>
      <c r="F368" s="64" t="s">
        <v>944</v>
      </c>
      <c r="G368" s="65" t="s">
        <v>963</v>
      </c>
      <c r="H368" s="80"/>
      <c r="I368" s="67">
        <v>100</v>
      </c>
      <c r="J368" s="68">
        <v>1.46</v>
      </c>
      <c r="K368" s="68">
        <v>1.53</v>
      </c>
      <c r="L368" s="69"/>
      <c r="M368" s="70" t="str">
        <f>IF(L368="","-",L368*I368)</f>
        <v>-</v>
      </c>
      <c r="N368" s="70" t="str">
        <f>IF(L368="","-",L368)</f>
        <v>-</v>
      </c>
      <c r="O368" s="71">
        <f>IF(M368&gt;=300,J368*L368*I368,K368*L368*I368)</f>
        <v>0</v>
      </c>
      <c r="P368" s="72"/>
      <c r="Q368" s="72"/>
      <c r="R368" s="72"/>
      <c r="S368" s="72"/>
      <c r="T368" s="73"/>
    </row>
    <row r="369" spans="1:20" s="25" customFormat="1">
      <c r="A369" s="62"/>
      <c r="B369" s="63"/>
      <c r="C369" s="63" t="s">
        <v>964</v>
      </c>
      <c r="D369" s="63" t="s">
        <v>965</v>
      </c>
      <c r="E369" s="63" t="s">
        <v>966</v>
      </c>
      <c r="F369" s="64" t="s">
        <v>967</v>
      </c>
      <c r="G369" s="65" t="s">
        <v>968</v>
      </c>
      <c r="H369" s="80"/>
      <c r="I369" s="67">
        <v>100</v>
      </c>
      <c r="J369" s="68">
        <v>1.1399999999999999</v>
      </c>
      <c r="K369" s="68">
        <v>1.2</v>
      </c>
      <c r="L369" s="69"/>
      <c r="M369" s="70" t="str">
        <f>IF(L369="","-",L369*I369)</f>
        <v>-</v>
      </c>
      <c r="N369" s="70" t="str">
        <f>IF(L369="","-",L369)</f>
        <v>-</v>
      </c>
      <c r="O369" s="71">
        <f>IF(M369&gt;=300,J369*L369*I369,K369*L369*I369)</f>
        <v>0</v>
      </c>
      <c r="P369" s="72"/>
      <c r="Q369" s="72"/>
      <c r="R369" s="72"/>
      <c r="S369" s="72"/>
      <c r="T369" s="73"/>
    </row>
    <row r="370" spans="1:20" s="25" customFormat="1">
      <c r="A370" s="62"/>
      <c r="B370" s="63"/>
      <c r="C370" s="63" t="s">
        <v>969</v>
      </c>
      <c r="D370" s="63" t="s">
        <v>970</v>
      </c>
      <c r="E370" s="63" t="s">
        <v>966</v>
      </c>
      <c r="F370" s="64" t="s">
        <v>967</v>
      </c>
      <c r="G370" s="65" t="s">
        <v>971</v>
      </c>
      <c r="H370" s="80"/>
      <c r="I370" s="67">
        <v>100</v>
      </c>
      <c r="J370" s="68">
        <v>1.1399999999999999</v>
      </c>
      <c r="K370" s="68">
        <v>1.2</v>
      </c>
      <c r="L370" s="69"/>
      <c r="M370" s="70" t="str">
        <f>IF(L370="","-",L370*I370)</f>
        <v>-</v>
      </c>
      <c r="N370" s="70" t="str">
        <f>IF(L370="","-",L370)</f>
        <v>-</v>
      </c>
      <c r="O370" s="71">
        <f>IF(M370&gt;=300,J370*L370*I370,K370*L370*I370)</f>
        <v>0</v>
      </c>
      <c r="P370" s="72"/>
      <c r="Q370" s="72"/>
      <c r="R370" s="72"/>
      <c r="S370" s="72"/>
      <c r="T370" s="73"/>
    </row>
    <row r="371" spans="1:20" s="25" customFormat="1">
      <c r="A371" s="62"/>
      <c r="B371" s="63"/>
      <c r="C371" s="63" t="s">
        <v>972</v>
      </c>
      <c r="D371" s="63" t="s">
        <v>973</v>
      </c>
      <c r="E371" s="63" t="s">
        <v>974</v>
      </c>
      <c r="F371" s="64" t="s">
        <v>975</v>
      </c>
      <c r="G371" s="65" t="s">
        <v>976</v>
      </c>
      <c r="H371" s="80"/>
      <c r="I371" s="67">
        <v>100</v>
      </c>
      <c r="J371" s="68">
        <v>1.22</v>
      </c>
      <c r="K371" s="68">
        <v>1.28</v>
      </c>
      <c r="L371" s="69"/>
      <c r="M371" s="70" t="str">
        <f>IF(L371="","-",L371*I371)</f>
        <v>-</v>
      </c>
      <c r="N371" s="70" t="str">
        <f>IF(L371="","-",L371)</f>
        <v>-</v>
      </c>
      <c r="O371" s="71">
        <f>IF(M371&gt;=300,J371*L371*I371,K371*L371*I371)</f>
        <v>0</v>
      </c>
      <c r="P371" s="72"/>
      <c r="Q371" s="72"/>
      <c r="R371" s="72"/>
      <c r="S371" s="72"/>
      <c r="T371" s="73"/>
    </row>
    <row r="372" spans="1:20" s="25" customFormat="1">
      <c r="A372" s="62"/>
      <c r="B372" s="63"/>
      <c r="C372" s="63" t="s">
        <v>977</v>
      </c>
      <c r="D372" s="63" t="s">
        <v>978</v>
      </c>
      <c r="E372" s="63" t="s">
        <v>974</v>
      </c>
      <c r="F372" s="64" t="s">
        <v>975</v>
      </c>
      <c r="G372" s="65" t="s">
        <v>979</v>
      </c>
      <c r="H372" s="80"/>
      <c r="I372" s="67">
        <v>100</v>
      </c>
      <c r="J372" s="68">
        <v>1.22</v>
      </c>
      <c r="K372" s="68">
        <v>1.28</v>
      </c>
      <c r="L372" s="69"/>
      <c r="M372" s="70" t="str">
        <f>IF(L372="","-",L372*I372)</f>
        <v>-</v>
      </c>
      <c r="N372" s="70" t="str">
        <f>IF(L372="","-",L372)</f>
        <v>-</v>
      </c>
      <c r="O372" s="71">
        <f>IF(M372&gt;=300,J372*L372*I372,K372*L372*I372)</f>
        <v>0</v>
      </c>
      <c r="P372" s="72"/>
      <c r="Q372" s="72"/>
      <c r="R372" s="72"/>
      <c r="S372" s="72"/>
      <c r="T372" s="73"/>
    </row>
    <row r="373" spans="1:20" s="25" customFormat="1">
      <c r="A373" s="62"/>
      <c r="B373" s="63" t="s">
        <v>980</v>
      </c>
      <c r="C373" s="63"/>
      <c r="D373" s="63" t="s">
        <v>981</v>
      </c>
      <c r="E373" s="63" t="s">
        <v>966</v>
      </c>
      <c r="F373" s="64" t="s">
        <v>982</v>
      </c>
      <c r="G373" s="65" t="s">
        <v>983</v>
      </c>
      <c r="H373" s="80"/>
      <c r="I373" s="67">
        <v>100</v>
      </c>
      <c r="J373" s="68">
        <v>1.1399999999999999</v>
      </c>
      <c r="K373" s="68">
        <v>1.2</v>
      </c>
      <c r="L373" s="69"/>
      <c r="M373" s="70" t="str">
        <f>IF(L373="","-",L373*I373)</f>
        <v>-</v>
      </c>
      <c r="N373" s="70" t="str">
        <f>IF(L373="","-",L373)</f>
        <v>-</v>
      </c>
      <c r="O373" s="71">
        <f>IF(M373&gt;=300,J373*L373*I373,K373*L373*I373)</f>
        <v>0</v>
      </c>
      <c r="P373" s="72"/>
      <c r="Q373" s="72"/>
      <c r="R373" s="72"/>
      <c r="S373" s="72"/>
      <c r="T373" s="73"/>
    </row>
    <row r="374" spans="1:20" s="25" customFormat="1">
      <c r="A374" s="62"/>
      <c r="B374" s="63" t="s">
        <v>984</v>
      </c>
      <c r="C374" s="63"/>
      <c r="D374" s="63" t="s">
        <v>985</v>
      </c>
      <c r="E374" s="63" t="s">
        <v>966</v>
      </c>
      <c r="F374" s="64" t="s">
        <v>982</v>
      </c>
      <c r="G374" s="65" t="s">
        <v>986</v>
      </c>
      <c r="H374" s="80"/>
      <c r="I374" s="67">
        <v>100</v>
      </c>
      <c r="J374" s="68">
        <v>1.1399999999999999</v>
      </c>
      <c r="K374" s="68">
        <v>1.2</v>
      </c>
      <c r="L374" s="69"/>
      <c r="M374" s="70" t="str">
        <f>IF(L374="","-",L374*I374)</f>
        <v>-</v>
      </c>
      <c r="N374" s="70" t="str">
        <f>IF(L374="","-",L374)</f>
        <v>-</v>
      </c>
      <c r="O374" s="71">
        <f>IF(M374&gt;=300,J374*L374*I374,K374*L374*I374)</f>
        <v>0</v>
      </c>
      <c r="P374" s="72"/>
      <c r="Q374" s="72"/>
      <c r="R374" s="72"/>
      <c r="S374" s="72"/>
      <c r="T374" s="73"/>
    </row>
    <row r="375" spans="1:20" s="25" customFormat="1">
      <c r="A375" s="62"/>
      <c r="B375" s="63"/>
      <c r="C375" s="63" t="s">
        <v>987</v>
      </c>
      <c r="D375" s="63" t="s">
        <v>988</v>
      </c>
      <c r="E375" s="63" t="s">
        <v>989</v>
      </c>
      <c r="F375" s="64" t="s">
        <v>990</v>
      </c>
      <c r="G375" s="65" t="s">
        <v>991</v>
      </c>
      <c r="H375" s="80"/>
      <c r="I375" s="67">
        <v>100</v>
      </c>
      <c r="J375" s="68">
        <v>1.29</v>
      </c>
      <c r="K375" s="68">
        <v>1.35</v>
      </c>
      <c r="L375" s="69"/>
      <c r="M375" s="70" t="str">
        <f>IF(L375="","-",L375*I375)</f>
        <v>-</v>
      </c>
      <c r="N375" s="70" t="str">
        <f>IF(L375="","-",L375)</f>
        <v>-</v>
      </c>
      <c r="O375" s="71">
        <f>IF(M375&gt;=300,J375*L375*I375,K375*L375*I375)</f>
        <v>0</v>
      </c>
      <c r="P375" s="72"/>
      <c r="Q375" s="72"/>
      <c r="R375" s="72"/>
      <c r="S375" s="72"/>
      <c r="T375" s="73"/>
    </row>
    <row r="376" spans="1:20" s="25" customFormat="1">
      <c r="A376" s="62"/>
      <c r="B376" s="63"/>
      <c r="C376" s="63" t="s">
        <v>992</v>
      </c>
      <c r="D376" s="63" t="s">
        <v>993</v>
      </c>
      <c r="E376" s="63" t="s">
        <v>994</v>
      </c>
      <c r="F376" s="64" t="s">
        <v>995</v>
      </c>
      <c r="G376" s="65" t="s">
        <v>996</v>
      </c>
      <c r="H376" s="80"/>
      <c r="I376" s="67">
        <v>100</v>
      </c>
      <c r="J376" s="68">
        <v>1.21</v>
      </c>
      <c r="K376" s="68">
        <v>1.27</v>
      </c>
      <c r="L376" s="69"/>
      <c r="M376" s="70" t="str">
        <f>IF(L376="","-",L376*I376)</f>
        <v>-</v>
      </c>
      <c r="N376" s="70" t="str">
        <f>IF(L376="","-",L376)</f>
        <v>-</v>
      </c>
      <c r="O376" s="71">
        <f>IF(M376&gt;=300,J376*L376*I376,K376*L376*I376)</f>
        <v>0</v>
      </c>
      <c r="P376" s="72"/>
      <c r="Q376" s="72"/>
      <c r="R376" s="72"/>
      <c r="S376" s="72"/>
      <c r="T376" s="73"/>
    </row>
    <row r="377" spans="1:20" s="25" customFormat="1">
      <c r="A377" s="62"/>
      <c r="B377" s="63"/>
      <c r="C377" s="63" t="s">
        <v>997</v>
      </c>
      <c r="D377" s="63" t="s">
        <v>998</v>
      </c>
      <c r="E377" s="63" t="s">
        <v>994</v>
      </c>
      <c r="F377" s="64" t="s">
        <v>995</v>
      </c>
      <c r="G377" s="65" t="s">
        <v>999</v>
      </c>
      <c r="H377" s="80"/>
      <c r="I377" s="67">
        <v>100</v>
      </c>
      <c r="J377" s="68">
        <v>1.21</v>
      </c>
      <c r="K377" s="68">
        <v>1.27</v>
      </c>
      <c r="L377" s="69"/>
      <c r="M377" s="70" t="str">
        <f>IF(L377="","-",L377*I377)</f>
        <v>-</v>
      </c>
      <c r="N377" s="70" t="str">
        <f>IF(L377="","-",L377)</f>
        <v>-</v>
      </c>
      <c r="O377" s="71">
        <f>IF(M377&gt;=300,J377*L377*I377,K377*L377*I377)</f>
        <v>0</v>
      </c>
      <c r="P377" s="72"/>
      <c r="Q377" s="72"/>
      <c r="R377" s="72"/>
      <c r="S377" s="72"/>
      <c r="T377" s="73"/>
    </row>
    <row r="378" spans="1:20" s="25" customFormat="1">
      <c r="A378" s="62"/>
      <c r="B378" s="63"/>
      <c r="C378" s="63" t="s">
        <v>1000</v>
      </c>
      <c r="D378" s="63" t="s">
        <v>1001</v>
      </c>
      <c r="E378" s="63" t="s">
        <v>994</v>
      </c>
      <c r="F378" s="64" t="s">
        <v>995</v>
      </c>
      <c r="G378" s="65" t="s">
        <v>1002</v>
      </c>
      <c r="H378" s="80"/>
      <c r="I378" s="67">
        <v>100</v>
      </c>
      <c r="J378" s="68">
        <v>1.21</v>
      </c>
      <c r="K378" s="68">
        <v>1.27</v>
      </c>
      <c r="L378" s="69"/>
      <c r="M378" s="70" t="str">
        <f>IF(L378="","-",L378*I378)</f>
        <v>-</v>
      </c>
      <c r="N378" s="70" t="str">
        <f>IF(L378="","-",L378)</f>
        <v>-</v>
      </c>
      <c r="O378" s="71">
        <f>IF(M378&gt;=300,J378*L378*I378,K378*L378*I378)</f>
        <v>0</v>
      </c>
      <c r="P378" s="72"/>
      <c r="Q378" s="72"/>
      <c r="R378" s="72"/>
      <c r="S378" s="72"/>
      <c r="T378" s="73"/>
    </row>
    <row r="379" spans="1:20" s="25" customFormat="1">
      <c r="A379" s="62"/>
      <c r="B379" s="63"/>
      <c r="C379" s="63" t="s">
        <v>1003</v>
      </c>
      <c r="D379" s="63" t="s">
        <v>1004</v>
      </c>
      <c r="E379" s="63" t="s">
        <v>994</v>
      </c>
      <c r="F379" s="64" t="s">
        <v>995</v>
      </c>
      <c r="G379" s="65" t="s">
        <v>1005</v>
      </c>
      <c r="H379" s="80"/>
      <c r="I379" s="67">
        <v>100</v>
      </c>
      <c r="J379" s="68">
        <v>1.21</v>
      </c>
      <c r="K379" s="68">
        <v>1.27</v>
      </c>
      <c r="L379" s="69"/>
      <c r="M379" s="70" t="str">
        <f>IF(L379="","-",L379*I379)</f>
        <v>-</v>
      </c>
      <c r="N379" s="70" t="str">
        <f>IF(L379="","-",L379)</f>
        <v>-</v>
      </c>
      <c r="O379" s="71">
        <f>IF(M379&gt;=300,J379*L379*I379,K379*L379*I379)</f>
        <v>0</v>
      </c>
      <c r="P379" s="72"/>
      <c r="Q379" s="72"/>
      <c r="R379" s="72"/>
      <c r="S379" s="72"/>
      <c r="T379" s="73"/>
    </row>
    <row r="380" spans="1:20" s="25" customFormat="1">
      <c r="A380" s="62"/>
      <c r="B380" s="63"/>
      <c r="C380" s="63" t="s">
        <v>1006</v>
      </c>
      <c r="D380" s="63" t="s">
        <v>1007</v>
      </c>
      <c r="E380" s="63" t="s">
        <v>1008</v>
      </c>
      <c r="F380" s="64" t="s">
        <v>1009</v>
      </c>
      <c r="G380" s="65" t="s">
        <v>1008</v>
      </c>
      <c r="H380" s="80"/>
      <c r="I380" s="67">
        <v>100</v>
      </c>
      <c r="J380" s="68">
        <v>1.28</v>
      </c>
      <c r="K380" s="68">
        <v>1.34</v>
      </c>
      <c r="L380" s="69"/>
      <c r="M380" s="70" t="str">
        <f>IF(L380="","-",L380*I380)</f>
        <v>-</v>
      </c>
      <c r="N380" s="70" t="str">
        <f>IF(L380="","-",L380)</f>
        <v>-</v>
      </c>
      <c r="O380" s="71">
        <f>IF(M380&gt;=300,J380*L380*I380,K380*L380*I380)</f>
        <v>0</v>
      </c>
      <c r="P380" s="72"/>
      <c r="Q380" s="72"/>
      <c r="R380" s="72"/>
      <c r="S380" s="72"/>
      <c r="T380" s="73"/>
    </row>
    <row r="381" spans="1:20" s="25" customFormat="1">
      <c r="A381" s="62"/>
      <c r="B381" s="63"/>
      <c r="C381" s="63" t="s">
        <v>1010</v>
      </c>
      <c r="D381" s="63" t="s">
        <v>1011</v>
      </c>
      <c r="E381" s="63" t="s">
        <v>1012</v>
      </c>
      <c r="F381" s="64" t="s">
        <v>1013</v>
      </c>
      <c r="G381" s="65" t="s">
        <v>1014</v>
      </c>
      <c r="H381" s="80"/>
      <c r="I381" s="67">
        <v>100</v>
      </c>
      <c r="J381" s="68">
        <v>1.17</v>
      </c>
      <c r="K381" s="68">
        <v>1.23</v>
      </c>
      <c r="L381" s="69"/>
      <c r="M381" s="70" t="str">
        <f>IF(L381="","-",L381*I381)</f>
        <v>-</v>
      </c>
      <c r="N381" s="70" t="str">
        <f>IF(L381="","-",L381)</f>
        <v>-</v>
      </c>
      <c r="O381" s="71">
        <f>IF(M381&gt;=300,J381*L381*I381,K381*L381*I381)</f>
        <v>0</v>
      </c>
      <c r="P381" s="72"/>
      <c r="Q381" s="72"/>
      <c r="R381" s="72"/>
      <c r="S381" s="72"/>
      <c r="T381" s="73"/>
    </row>
    <row r="382" spans="1:20" s="25" customFormat="1">
      <c r="A382" s="62"/>
      <c r="B382" s="63"/>
      <c r="C382" s="63" t="s">
        <v>1015</v>
      </c>
      <c r="D382" s="63" t="s">
        <v>1016</v>
      </c>
      <c r="E382" s="63" t="s">
        <v>1017</v>
      </c>
      <c r="F382" s="64" t="s">
        <v>1018</v>
      </c>
      <c r="G382" s="65" t="s">
        <v>1019</v>
      </c>
      <c r="H382" s="80"/>
      <c r="I382" s="67">
        <v>100</v>
      </c>
      <c r="J382" s="68">
        <v>1.28</v>
      </c>
      <c r="K382" s="68">
        <v>1.34</v>
      </c>
      <c r="L382" s="69"/>
      <c r="M382" s="70" t="str">
        <f>IF(L382="","-",L382*I382)</f>
        <v>-</v>
      </c>
      <c r="N382" s="70" t="str">
        <f>IF(L382="","-",L382)</f>
        <v>-</v>
      </c>
      <c r="O382" s="71">
        <f>IF(M382&gt;=300,J382*L382*I382,K382*L382*I382)</f>
        <v>0</v>
      </c>
      <c r="P382" s="72"/>
      <c r="Q382" s="72"/>
      <c r="R382" s="72"/>
      <c r="S382" s="72"/>
      <c r="T382" s="73"/>
    </row>
    <row r="383" spans="1:20" s="25" customFormat="1">
      <c r="A383" s="62"/>
      <c r="B383" s="63"/>
      <c r="C383" s="63" t="s">
        <v>1020</v>
      </c>
      <c r="D383" s="63" t="s">
        <v>1021</v>
      </c>
      <c r="E383" s="63" t="s">
        <v>1022</v>
      </c>
      <c r="F383" s="64" t="s">
        <v>1023</v>
      </c>
      <c r="G383" s="65" t="s">
        <v>1024</v>
      </c>
      <c r="H383" s="80"/>
      <c r="I383" s="67">
        <v>100</v>
      </c>
      <c r="J383" s="68">
        <v>1.1300000000000001</v>
      </c>
      <c r="K383" s="68">
        <v>1.18</v>
      </c>
      <c r="L383" s="69"/>
      <c r="M383" s="70" t="str">
        <f>IF(L383="","-",L383*I383)</f>
        <v>-</v>
      </c>
      <c r="N383" s="70" t="str">
        <f>IF(L383="","-",L383)</f>
        <v>-</v>
      </c>
      <c r="O383" s="71">
        <f>IF(M383&gt;=300,J383*L383*I383,K383*L383*I383)</f>
        <v>0</v>
      </c>
      <c r="P383" s="72"/>
      <c r="Q383" s="72"/>
      <c r="R383" s="72"/>
      <c r="S383" s="72"/>
      <c r="T383" s="73"/>
    </row>
    <row r="384" spans="1:20" s="25" customFormat="1">
      <c r="A384" s="62"/>
      <c r="B384" s="63"/>
      <c r="C384" s="63" t="s">
        <v>1025</v>
      </c>
      <c r="D384" s="63" t="s">
        <v>1026</v>
      </c>
      <c r="E384" s="63" t="s">
        <v>1022</v>
      </c>
      <c r="F384" s="64" t="s">
        <v>1023</v>
      </c>
      <c r="G384" s="65" t="s">
        <v>1027</v>
      </c>
      <c r="H384" s="80"/>
      <c r="I384" s="67">
        <v>100</v>
      </c>
      <c r="J384" s="68">
        <v>1.1300000000000001</v>
      </c>
      <c r="K384" s="68">
        <v>1.18</v>
      </c>
      <c r="L384" s="69"/>
      <c r="M384" s="70" t="str">
        <f>IF(L384="","-",L384*I384)</f>
        <v>-</v>
      </c>
      <c r="N384" s="70" t="str">
        <f>IF(L384="","-",L384)</f>
        <v>-</v>
      </c>
      <c r="O384" s="71">
        <f>IF(M384&gt;=300,J384*L384*I384,K384*L384*I384)</f>
        <v>0</v>
      </c>
      <c r="P384" s="72"/>
      <c r="Q384" s="72"/>
      <c r="R384" s="72"/>
      <c r="S384" s="72"/>
      <c r="T384" s="73"/>
    </row>
    <row r="385" spans="1:20" s="25" customFormat="1">
      <c r="A385" s="62"/>
      <c r="B385" s="63"/>
      <c r="C385" s="63" t="s">
        <v>1028</v>
      </c>
      <c r="D385" s="63" t="s">
        <v>1029</v>
      </c>
      <c r="E385" s="63" t="s">
        <v>1030</v>
      </c>
      <c r="F385" s="64" t="s">
        <v>1031</v>
      </c>
      <c r="G385" s="65" t="s">
        <v>1030</v>
      </c>
      <c r="H385" s="80"/>
      <c r="I385" s="67">
        <v>100</v>
      </c>
      <c r="J385" s="68">
        <v>1.1300000000000001</v>
      </c>
      <c r="K385" s="68">
        <v>1.18</v>
      </c>
      <c r="L385" s="69"/>
      <c r="M385" s="70" t="str">
        <f>IF(L385="","-",L385*I385)</f>
        <v>-</v>
      </c>
      <c r="N385" s="70" t="str">
        <f>IF(L385="","-",L385)</f>
        <v>-</v>
      </c>
      <c r="O385" s="71">
        <f>IF(M385&gt;=300,J385*L385*I385,K385*L385*I385)</f>
        <v>0</v>
      </c>
      <c r="P385" s="72"/>
      <c r="Q385" s="72"/>
      <c r="R385" s="72"/>
      <c r="S385" s="72"/>
      <c r="T385" s="73"/>
    </row>
    <row r="386" spans="1:20" s="25" customFormat="1">
      <c r="A386" s="62"/>
      <c r="B386" s="63"/>
      <c r="C386" s="63" t="s">
        <v>1032</v>
      </c>
      <c r="D386" s="63" t="s">
        <v>1033</v>
      </c>
      <c r="E386" s="63" t="s">
        <v>1034</v>
      </c>
      <c r="F386" s="64" t="s">
        <v>1035</v>
      </c>
      <c r="G386" s="65" t="s">
        <v>1034</v>
      </c>
      <c r="H386" s="80"/>
      <c r="I386" s="67">
        <v>100</v>
      </c>
      <c r="J386" s="68">
        <v>1.17</v>
      </c>
      <c r="K386" s="68">
        <v>1.23</v>
      </c>
      <c r="L386" s="69"/>
      <c r="M386" s="70" t="str">
        <f>IF(L386="","-",L386*I386)</f>
        <v>-</v>
      </c>
      <c r="N386" s="70" t="str">
        <f>IF(L386="","-",L386)</f>
        <v>-</v>
      </c>
      <c r="O386" s="71">
        <f>IF(M386&gt;=300,J386*L386*I386,K386*L386*I386)</f>
        <v>0</v>
      </c>
      <c r="P386" s="72"/>
      <c r="Q386" s="72"/>
      <c r="R386" s="72"/>
      <c r="S386" s="72"/>
      <c r="T386" s="73"/>
    </row>
    <row r="387" spans="1:20" s="25" customFormat="1">
      <c r="A387" s="62"/>
      <c r="B387" s="63"/>
      <c r="C387" s="63" t="s">
        <v>1036</v>
      </c>
      <c r="D387" s="63" t="s">
        <v>1037</v>
      </c>
      <c r="E387" s="63" t="s">
        <v>1034</v>
      </c>
      <c r="F387" s="64" t="s">
        <v>1035</v>
      </c>
      <c r="G387" s="65" t="s">
        <v>1038</v>
      </c>
      <c r="H387" s="80"/>
      <c r="I387" s="67">
        <v>100</v>
      </c>
      <c r="J387" s="68">
        <v>1.17</v>
      </c>
      <c r="K387" s="68">
        <v>1.23</v>
      </c>
      <c r="L387" s="69"/>
      <c r="M387" s="70" t="str">
        <f>IF(L387="","-",L387*I387)</f>
        <v>-</v>
      </c>
      <c r="N387" s="70" t="str">
        <f>IF(L387="","-",L387)</f>
        <v>-</v>
      </c>
      <c r="O387" s="71">
        <f>IF(M387&gt;=300,J387*L387*I387,K387*L387*I387)</f>
        <v>0</v>
      </c>
      <c r="P387" s="72"/>
      <c r="Q387" s="72"/>
      <c r="R387" s="72"/>
      <c r="S387" s="72"/>
      <c r="T387" s="73"/>
    </row>
    <row r="388" spans="1:20" s="25" customFormat="1">
      <c r="A388" s="62"/>
      <c r="B388" s="63"/>
      <c r="C388" s="63" t="s">
        <v>1039</v>
      </c>
      <c r="D388" s="63" t="s">
        <v>1040</v>
      </c>
      <c r="E388" s="63" t="s">
        <v>1034</v>
      </c>
      <c r="F388" s="64" t="s">
        <v>1035</v>
      </c>
      <c r="G388" s="65" t="s">
        <v>1041</v>
      </c>
      <c r="H388" s="80"/>
      <c r="I388" s="67">
        <v>100</v>
      </c>
      <c r="J388" s="68">
        <v>1.33</v>
      </c>
      <c r="K388" s="68">
        <v>1.39</v>
      </c>
      <c r="L388" s="69"/>
      <c r="M388" s="70" t="str">
        <f>IF(L388="","-",L388*I388)</f>
        <v>-</v>
      </c>
      <c r="N388" s="70" t="str">
        <f>IF(L388="","-",L388)</f>
        <v>-</v>
      </c>
      <c r="O388" s="71">
        <f>IF(M388&gt;=300,J388*L388*I388,K388*L388*I388)</f>
        <v>0</v>
      </c>
      <c r="P388" s="72"/>
      <c r="Q388" s="72"/>
      <c r="R388" s="72"/>
      <c r="S388" s="72"/>
      <c r="T388" s="73"/>
    </row>
    <row r="389" spans="1:20" s="25" customFormat="1">
      <c r="A389" s="62"/>
      <c r="B389" s="63"/>
      <c r="C389" s="63" t="s">
        <v>1042</v>
      </c>
      <c r="D389" s="63" t="s">
        <v>1043</v>
      </c>
      <c r="E389" s="63" t="s">
        <v>1034</v>
      </c>
      <c r="F389" s="64" t="s">
        <v>1035</v>
      </c>
      <c r="G389" s="65" t="s">
        <v>1044</v>
      </c>
      <c r="H389" s="80"/>
      <c r="I389" s="67">
        <v>100</v>
      </c>
      <c r="J389" s="68">
        <v>1.17</v>
      </c>
      <c r="K389" s="68">
        <v>1.23</v>
      </c>
      <c r="L389" s="69"/>
      <c r="M389" s="70" t="str">
        <f>IF(L389="","-",L389*I389)</f>
        <v>-</v>
      </c>
      <c r="N389" s="70" t="str">
        <f>IF(L389="","-",L389)</f>
        <v>-</v>
      </c>
      <c r="O389" s="71">
        <f>IF(M389&gt;=300,J389*L389*I389,K389*L389*I389)</f>
        <v>0</v>
      </c>
      <c r="P389" s="72"/>
      <c r="Q389" s="72"/>
      <c r="R389" s="72"/>
      <c r="S389" s="72"/>
      <c r="T389" s="73"/>
    </row>
    <row r="390" spans="1:20" s="25" customFormat="1">
      <c r="A390" s="62"/>
      <c r="B390" s="63"/>
      <c r="C390" s="63" t="s">
        <v>1045</v>
      </c>
      <c r="D390" s="63" t="s">
        <v>1046</v>
      </c>
      <c r="E390" s="63" t="s">
        <v>1034</v>
      </c>
      <c r="F390" s="64" t="s">
        <v>1035</v>
      </c>
      <c r="G390" s="65" t="s">
        <v>1047</v>
      </c>
      <c r="H390" s="80"/>
      <c r="I390" s="67">
        <v>100</v>
      </c>
      <c r="J390" s="68">
        <v>1.17</v>
      </c>
      <c r="K390" s="68">
        <v>1.23</v>
      </c>
      <c r="L390" s="69"/>
      <c r="M390" s="70" t="str">
        <f>IF(L390="","-",L390*I390)</f>
        <v>-</v>
      </c>
      <c r="N390" s="70" t="str">
        <f>IF(L390="","-",L390)</f>
        <v>-</v>
      </c>
      <c r="O390" s="71">
        <f>IF(M390&gt;=300,J390*L390*I390,K390*L390*I390)</f>
        <v>0</v>
      </c>
      <c r="P390" s="72"/>
      <c r="Q390" s="72"/>
      <c r="R390" s="72"/>
      <c r="S390" s="72"/>
      <c r="T390" s="73"/>
    </row>
    <row r="391" spans="1:20" s="25" customFormat="1">
      <c r="A391" s="62"/>
      <c r="B391" s="63"/>
      <c r="C391" s="63" t="s">
        <v>1048</v>
      </c>
      <c r="D391" s="63" t="s">
        <v>1049</v>
      </c>
      <c r="E391" s="63" t="s">
        <v>1034</v>
      </c>
      <c r="F391" s="64" t="s">
        <v>1035</v>
      </c>
      <c r="G391" s="65" t="s">
        <v>1050</v>
      </c>
      <c r="H391" s="80"/>
      <c r="I391" s="67">
        <v>100</v>
      </c>
      <c r="J391" s="68">
        <v>1.17</v>
      </c>
      <c r="K391" s="68">
        <v>1.23</v>
      </c>
      <c r="L391" s="69"/>
      <c r="M391" s="70" t="str">
        <f>IF(L391="","-",L391*I391)</f>
        <v>-</v>
      </c>
      <c r="N391" s="70" t="str">
        <f>IF(L391="","-",L391)</f>
        <v>-</v>
      </c>
      <c r="O391" s="71">
        <f>IF(M391&gt;=300,J391*L391*I391,K391*L391*I391)</f>
        <v>0</v>
      </c>
      <c r="P391" s="72"/>
      <c r="Q391" s="72"/>
      <c r="R391" s="72"/>
      <c r="S391" s="72"/>
      <c r="T391" s="73"/>
    </row>
    <row r="392" spans="1:20" s="25" customFormat="1">
      <c r="A392" s="62"/>
      <c r="B392" s="63" t="s">
        <v>1051</v>
      </c>
      <c r="C392" s="63"/>
      <c r="D392" s="63" t="s">
        <v>1052</v>
      </c>
      <c r="E392" s="63" t="s">
        <v>1034</v>
      </c>
      <c r="F392" s="64" t="s">
        <v>1035</v>
      </c>
      <c r="G392" s="65" t="s">
        <v>1053</v>
      </c>
      <c r="H392" s="80"/>
      <c r="I392" s="67">
        <v>100</v>
      </c>
      <c r="J392" s="68">
        <v>1.17</v>
      </c>
      <c r="K392" s="68">
        <v>1.23</v>
      </c>
      <c r="L392" s="69"/>
      <c r="M392" s="70" t="str">
        <f>IF(L392="","-",L392*I392)</f>
        <v>-</v>
      </c>
      <c r="N392" s="70" t="str">
        <f>IF(L392="","-",L392)</f>
        <v>-</v>
      </c>
      <c r="O392" s="71">
        <f>IF(M392&gt;=300,J392*L392*I392,K392*L392*I392)</f>
        <v>0</v>
      </c>
      <c r="P392" s="72"/>
      <c r="Q392" s="72"/>
      <c r="R392" s="72"/>
      <c r="S392" s="72"/>
      <c r="T392" s="73"/>
    </row>
    <row r="393" spans="1:20" s="25" customFormat="1">
      <c r="A393" s="62"/>
      <c r="B393" s="63"/>
      <c r="C393" s="63" t="s">
        <v>1054</v>
      </c>
      <c r="D393" s="63" t="s">
        <v>1055</v>
      </c>
      <c r="E393" s="63" t="s">
        <v>1034</v>
      </c>
      <c r="F393" s="64" t="s">
        <v>1035</v>
      </c>
      <c r="G393" s="65" t="s">
        <v>1056</v>
      </c>
      <c r="H393" s="80"/>
      <c r="I393" s="67">
        <v>100</v>
      </c>
      <c r="J393" s="68">
        <v>1.17</v>
      </c>
      <c r="K393" s="68">
        <v>1.23</v>
      </c>
      <c r="L393" s="69"/>
      <c r="M393" s="70" t="str">
        <f>IF(L393="","-",L393*I393)</f>
        <v>-</v>
      </c>
      <c r="N393" s="70" t="str">
        <f>IF(L393="","-",L393)</f>
        <v>-</v>
      </c>
      <c r="O393" s="71">
        <f>IF(M393&gt;=300,J393*L393*I393,K393*L393*I393)</f>
        <v>0</v>
      </c>
      <c r="P393" s="72"/>
      <c r="Q393" s="72"/>
      <c r="R393" s="72"/>
      <c r="S393" s="72"/>
      <c r="T393" s="73"/>
    </row>
    <row r="394" spans="1:20" s="25" customFormat="1">
      <c r="A394" s="62"/>
      <c r="B394" s="63"/>
      <c r="C394" s="63" t="s">
        <v>1057</v>
      </c>
      <c r="D394" s="63" t="s">
        <v>1058</v>
      </c>
      <c r="E394" s="63" t="s">
        <v>1034</v>
      </c>
      <c r="F394" s="64" t="s">
        <v>1035</v>
      </c>
      <c r="G394" s="65" t="s">
        <v>1059</v>
      </c>
      <c r="H394" s="80"/>
      <c r="I394" s="67">
        <v>100</v>
      </c>
      <c r="J394" s="68">
        <v>1.28</v>
      </c>
      <c r="K394" s="68">
        <v>1.34</v>
      </c>
      <c r="L394" s="69"/>
      <c r="M394" s="70" t="str">
        <f>IF(L394="","-",L394*I394)</f>
        <v>-</v>
      </c>
      <c r="N394" s="70" t="str">
        <f>IF(L394="","-",L394)</f>
        <v>-</v>
      </c>
      <c r="O394" s="71">
        <f>IF(M394&gt;=300,J394*L394*I394,K394*L394*I394)</f>
        <v>0</v>
      </c>
      <c r="P394" s="72"/>
      <c r="Q394" s="72"/>
      <c r="R394" s="72"/>
      <c r="S394" s="72"/>
      <c r="T394" s="73"/>
    </row>
    <row r="395" spans="1:20" s="25" customFormat="1">
      <c r="A395" s="62"/>
      <c r="B395" s="63"/>
      <c r="C395" s="63" t="s">
        <v>1060</v>
      </c>
      <c r="D395" s="63" t="s">
        <v>1061</v>
      </c>
      <c r="E395" s="63" t="s">
        <v>1034</v>
      </c>
      <c r="F395" s="64" t="s">
        <v>1035</v>
      </c>
      <c r="G395" s="65" t="s">
        <v>634</v>
      </c>
      <c r="H395" s="80"/>
      <c r="I395" s="67">
        <v>100</v>
      </c>
      <c r="J395" s="68">
        <v>1.17</v>
      </c>
      <c r="K395" s="68">
        <v>1.23</v>
      </c>
      <c r="L395" s="69"/>
      <c r="M395" s="70" t="str">
        <f>IF(L395="","-",L395*I395)</f>
        <v>-</v>
      </c>
      <c r="N395" s="70" t="str">
        <f>IF(L395="","-",L395)</f>
        <v>-</v>
      </c>
      <c r="O395" s="71">
        <f>IF(M395&gt;=300,J395*L395*I395,K395*L395*I395)</f>
        <v>0</v>
      </c>
      <c r="P395" s="72"/>
      <c r="Q395" s="72"/>
      <c r="R395" s="72"/>
      <c r="S395" s="72"/>
      <c r="T395" s="73"/>
    </row>
    <row r="396" spans="1:20" s="25" customFormat="1">
      <c r="A396" s="62"/>
      <c r="B396" s="63" t="s">
        <v>1062</v>
      </c>
      <c r="C396" s="63"/>
      <c r="D396" s="63" t="s">
        <v>1063</v>
      </c>
      <c r="E396" s="63" t="s">
        <v>1064</v>
      </c>
      <c r="F396" s="64" t="s">
        <v>1065</v>
      </c>
      <c r="G396" s="65" t="s">
        <v>1066</v>
      </c>
      <c r="H396" s="80"/>
      <c r="I396" s="67">
        <v>104</v>
      </c>
      <c r="J396" s="68">
        <v>2.4899999999999998</v>
      </c>
      <c r="K396" s="68">
        <v>2.6199999999999997</v>
      </c>
      <c r="L396" s="69"/>
      <c r="M396" s="70" t="str">
        <f>IF(L396="","-",L396*I396)</f>
        <v>-</v>
      </c>
      <c r="N396" s="70" t="str">
        <f>IF(L396="","-",L396)</f>
        <v>-</v>
      </c>
      <c r="O396" s="71">
        <f>IF(M396&gt;=300,J396*L396*I396,K396*L396*I396)</f>
        <v>0</v>
      </c>
      <c r="P396" s="72"/>
      <c r="Q396" s="72"/>
      <c r="R396" s="72"/>
      <c r="S396" s="72"/>
      <c r="T396" s="73"/>
    </row>
    <row r="397" spans="1:20" s="25" customFormat="1">
      <c r="A397" s="62"/>
      <c r="B397" s="63"/>
      <c r="C397" s="63" t="s">
        <v>1067</v>
      </c>
      <c r="D397" s="63" t="s">
        <v>1068</v>
      </c>
      <c r="E397" s="63" t="s">
        <v>1064</v>
      </c>
      <c r="F397" s="64" t="s">
        <v>1065</v>
      </c>
      <c r="G397" s="65" t="s">
        <v>1069</v>
      </c>
      <c r="H397" s="80"/>
      <c r="I397" s="67">
        <v>84</v>
      </c>
      <c r="J397" s="68">
        <v>2.1999999999999997</v>
      </c>
      <c r="K397" s="68">
        <v>2.3099999999999996</v>
      </c>
      <c r="L397" s="69"/>
      <c r="M397" s="70" t="str">
        <f>IF(L397="","-",L397*I397)</f>
        <v>-</v>
      </c>
      <c r="N397" s="70" t="str">
        <f>IF(L397="","-",L397)</f>
        <v>-</v>
      </c>
      <c r="O397" s="71">
        <f>IF(M397&gt;=300,J397*L397*I397,K397*L397*I397)</f>
        <v>0</v>
      </c>
      <c r="P397" s="72"/>
      <c r="Q397" s="72"/>
      <c r="R397" s="72"/>
      <c r="S397" s="72"/>
      <c r="T397" s="73"/>
    </row>
    <row r="398" spans="1:20" s="25" customFormat="1">
      <c r="A398" s="62"/>
      <c r="B398" s="63"/>
      <c r="C398" s="63" t="s">
        <v>1070</v>
      </c>
      <c r="D398" s="63" t="s">
        <v>1071</v>
      </c>
      <c r="E398" s="63" t="s">
        <v>1064</v>
      </c>
      <c r="F398" s="64" t="s">
        <v>1065</v>
      </c>
      <c r="G398" s="65" t="s">
        <v>1064</v>
      </c>
      <c r="H398" s="80"/>
      <c r="I398" s="67">
        <v>84</v>
      </c>
      <c r="J398" s="68">
        <v>2.25</v>
      </c>
      <c r="K398" s="68">
        <v>2.36</v>
      </c>
      <c r="L398" s="69"/>
      <c r="M398" s="70" t="str">
        <f>IF(L398="","-",L398*I398)</f>
        <v>-</v>
      </c>
      <c r="N398" s="70" t="str">
        <f>IF(L398="","-",L398)</f>
        <v>-</v>
      </c>
      <c r="O398" s="71">
        <f>IF(M398&gt;=300,J398*L398*I398,K398*L398*I398)</f>
        <v>0</v>
      </c>
      <c r="P398" s="72"/>
      <c r="Q398" s="72"/>
      <c r="R398" s="72"/>
      <c r="S398" s="72"/>
      <c r="T398" s="73"/>
    </row>
    <row r="399" spans="1:20" s="25" customFormat="1">
      <c r="A399" s="62"/>
      <c r="B399" s="63"/>
      <c r="C399" s="63" t="s">
        <v>1072</v>
      </c>
      <c r="D399" s="63" t="s">
        <v>1073</v>
      </c>
      <c r="E399" s="63" t="s">
        <v>1064</v>
      </c>
      <c r="F399" s="64" t="s">
        <v>1065</v>
      </c>
      <c r="G399" s="65" t="s">
        <v>1074</v>
      </c>
      <c r="H399" s="80"/>
      <c r="I399" s="67">
        <v>84</v>
      </c>
      <c r="J399" s="68">
        <v>2.3299999999999996</v>
      </c>
      <c r="K399" s="68">
        <v>2.4499999999999997</v>
      </c>
      <c r="L399" s="69"/>
      <c r="M399" s="70" t="str">
        <f>IF(L399="","-",L399*I399)</f>
        <v>-</v>
      </c>
      <c r="N399" s="70" t="str">
        <f>IF(L399="","-",L399)</f>
        <v>-</v>
      </c>
      <c r="O399" s="71">
        <f>IF(M399&gt;=300,J399*L399*I399,K399*L399*I399)</f>
        <v>0</v>
      </c>
      <c r="P399" s="72"/>
      <c r="Q399" s="72"/>
      <c r="R399" s="72"/>
      <c r="S399" s="72"/>
      <c r="T399" s="73"/>
    </row>
    <row r="400" spans="1:20" s="25" customFormat="1">
      <c r="A400" s="62"/>
      <c r="B400" s="63" t="s">
        <v>1075</v>
      </c>
      <c r="C400" s="63"/>
      <c r="D400" s="63" t="s">
        <v>1076</v>
      </c>
      <c r="E400" s="63" t="s">
        <v>1064</v>
      </c>
      <c r="F400" s="64" t="s">
        <v>1065</v>
      </c>
      <c r="G400" s="65" t="s">
        <v>1077</v>
      </c>
      <c r="H400" s="80"/>
      <c r="I400" s="67">
        <v>84</v>
      </c>
      <c r="J400" s="68">
        <v>2.4899999999999998</v>
      </c>
      <c r="K400" s="68">
        <v>2.6199999999999997</v>
      </c>
      <c r="L400" s="69"/>
      <c r="M400" s="70" t="str">
        <f>IF(L400="","-",L400*I400)</f>
        <v>-</v>
      </c>
      <c r="N400" s="70" t="str">
        <f>IF(L400="","-",L400)</f>
        <v>-</v>
      </c>
      <c r="O400" s="71">
        <f>IF(M400&gt;=300,J400*L400*I400,K400*L400*I400)</f>
        <v>0</v>
      </c>
      <c r="P400" s="72"/>
      <c r="Q400" s="72"/>
      <c r="R400" s="72"/>
      <c r="S400" s="72"/>
      <c r="T400" s="73"/>
    </row>
    <row r="401" spans="1:20" s="25" customFormat="1">
      <c r="A401" s="62"/>
      <c r="B401" s="63" t="s">
        <v>1078</v>
      </c>
      <c r="C401" s="63"/>
      <c r="D401" s="63" t="s">
        <v>1079</v>
      </c>
      <c r="E401" s="63" t="s">
        <v>1064</v>
      </c>
      <c r="F401" s="64" t="s">
        <v>1065</v>
      </c>
      <c r="G401" s="65" t="s">
        <v>1080</v>
      </c>
      <c r="H401" s="80"/>
      <c r="I401" s="67">
        <v>84</v>
      </c>
      <c r="J401" s="68">
        <v>2.4899999999999998</v>
      </c>
      <c r="K401" s="68">
        <v>2.6199999999999997</v>
      </c>
      <c r="L401" s="69"/>
      <c r="M401" s="70" t="str">
        <f>IF(L401="","-",L401*I401)</f>
        <v>-</v>
      </c>
      <c r="N401" s="70" t="str">
        <f>IF(L401="","-",L401)</f>
        <v>-</v>
      </c>
      <c r="O401" s="71">
        <f>IF(M401&gt;=300,J401*L401*I401,K401*L401*I401)</f>
        <v>0</v>
      </c>
      <c r="P401" s="72"/>
      <c r="Q401" s="72"/>
      <c r="R401" s="72"/>
      <c r="S401" s="72"/>
      <c r="T401" s="73"/>
    </row>
    <row r="402" spans="1:20" s="25" customFormat="1">
      <c r="A402" s="62"/>
      <c r="B402" s="63"/>
      <c r="C402" s="63" t="s">
        <v>1081</v>
      </c>
      <c r="D402" s="63" t="s">
        <v>1082</v>
      </c>
      <c r="E402" s="63" t="s">
        <v>1064</v>
      </c>
      <c r="F402" s="64" t="s">
        <v>1065</v>
      </c>
      <c r="G402" s="65" t="s">
        <v>634</v>
      </c>
      <c r="H402" s="80"/>
      <c r="I402" s="67">
        <v>84</v>
      </c>
      <c r="J402" s="68">
        <v>2.3299999999999996</v>
      </c>
      <c r="K402" s="68">
        <v>2.4499999999999997</v>
      </c>
      <c r="L402" s="69"/>
      <c r="M402" s="70" t="str">
        <f>IF(L402="","-",L402*I402)</f>
        <v>-</v>
      </c>
      <c r="N402" s="70" t="str">
        <f>IF(L402="","-",L402)</f>
        <v>-</v>
      </c>
      <c r="O402" s="71">
        <f>IF(M402&gt;=300,J402*L402*I402,K402*L402*I402)</f>
        <v>0</v>
      </c>
      <c r="P402" s="72"/>
      <c r="Q402" s="72"/>
      <c r="R402" s="72"/>
      <c r="S402" s="72"/>
      <c r="T402" s="73"/>
    </row>
    <row r="403" spans="1:20" s="25" customFormat="1">
      <c r="A403" s="62"/>
      <c r="B403" s="63"/>
      <c r="C403" s="63" t="s">
        <v>1083</v>
      </c>
      <c r="D403" s="63" t="s">
        <v>1084</v>
      </c>
      <c r="E403" s="63" t="s">
        <v>1085</v>
      </c>
      <c r="F403" s="64" t="s">
        <v>1086</v>
      </c>
      <c r="G403" s="65" t="s">
        <v>1087</v>
      </c>
      <c r="H403" s="80"/>
      <c r="I403" s="67">
        <v>84</v>
      </c>
      <c r="J403" s="68">
        <v>1.94</v>
      </c>
      <c r="K403" s="68">
        <v>2.0399999999999996</v>
      </c>
      <c r="L403" s="69"/>
      <c r="M403" s="70" t="str">
        <f>IF(L403="","-",L403*I403)</f>
        <v>-</v>
      </c>
      <c r="N403" s="70" t="str">
        <f>IF(L403="","-",L403)</f>
        <v>-</v>
      </c>
      <c r="O403" s="71">
        <f>IF(M403&gt;=300,J403*L403*I403,K403*L403*I403)</f>
        <v>0</v>
      </c>
      <c r="P403" s="72"/>
      <c r="Q403" s="72"/>
      <c r="R403" s="72"/>
      <c r="S403" s="72"/>
      <c r="T403" s="73"/>
    </row>
    <row r="404" spans="1:20" s="25" customFormat="1">
      <c r="A404" s="62"/>
      <c r="B404" s="63"/>
      <c r="C404" s="63" t="s">
        <v>1088</v>
      </c>
      <c r="D404" s="63" t="s">
        <v>1089</v>
      </c>
      <c r="E404" s="63" t="s">
        <v>1085</v>
      </c>
      <c r="F404" s="64" t="s">
        <v>1086</v>
      </c>
      <c r="G404" s="65" t="s">
        <v>1090</v>
      </c>
      <c r="H404" s="80"/>
      <c r="I404" s="67">
        <v>84</v>
      </c>
      <c r="J404" s="68">
        <v>1.94</v>
      </c>
      <c r="K404" s="68">
        <v>2.0399999999999996</v>
      </c>
      <c r="L404" s="69"/>
      <c r="M404" s="70" t="str">
        <f>IF(L404="","-",L404*I404)</f>
        <v>-</v>
      </c>
      <c r="N404" s="70" t="str">
        <f>IF(L404="","-",L404)</f>
        <v>-</v>
      </c>
      <c r="O404" s="71">
        <f>IF(M404&gt;=300,J404*L404*I404,K404*L404*I404)</f>
        <v>0</v>
      </c>
      <c r="P404" s="72"/>
      <c r="Q404" s="72"/>
      <c r="R404" s="72"/>
      <c r="S404" s="72"/>
      <c r="T404" s="73"/>
    </row>
    <row r="405" spans="1:20" s="25" customFormat="1">
      <c r="A405" s="62"/>
      <c r="B405" s="63"/>
      <c r="C405" s="63" t="s">
        <v>1091</v>
      </c>
      <c r="D405" s="63" t="s">
        <v>1092</v>
      </c>
      <c r="E405" s="63" t="s">
        <v>1085</v>
      </c>
      <c r="F405" s="64" t="s">
        <v>1086</v>
      </c>
      <c r="G405" s="65" t="s">
        <v>1093</v>
      </c>
      <c r="H405" s="80"/>
      <c r="I405" s="67">
        <v>84</v>
      </c>
      <c r="J405" s="68">
        <v>1.94</v>
      </c>
      <c r="K405" s="68">
        <v>2.0399999999999996</v>
      </c>
      <c r="L405" s="69"/>
      <c r="M405" s="70" t="str">
        <f>IF(L405="","-",L405*I405)</f>
        <v>-</v>
      </c>
      <c r="N405" s="70" t="str">
        <f>IF(L405="","-",L405)</f>
        <v>-</v>
      </c>
      <c r="O405" s="71">
        <f>IF(M405&gt;=300,J405*L405*I405,K405*L405*I405)</f>
        <v>0</v>
      </c>
      <c r="P405" s="72"/>
      <c r="Q405" s="72"/>
      <c r="R405" s="72"/>
      <c r="S405" s="72"/>
      <c r="T405" s="73"/>
    </row>
    <row r="406" spans="1:20" s="25" customFormat="1">
      <c r="A406" s="62"/>
      <c r="B406" s="63"/>
      <c r="C406" s="63" t="s">
        <v>1094</v>
      </c>
      <c r="D406" s="63" t="s">
        <v>1095</v>
      </c>
      <c r="E406" s="63" t="s">
        <v>1085</v>
      </c>
      <c r="F406" s="64" t="s">
        <v>1086</v>
      </c>
      <c r="G406" s="65" t="s">
        <v>1096</v>
      </c>
      <c r="H406" s="80"/>
      <c r="I406" s="67">
        <v>84</v>
      </c>
      <c r="J406" s="68">
        <v>1.94</v>
      </c>
      <c r="K406" s="68">
        <v>2.0399999999999996</v>
      </c>
      <c r="L406" s="69"/>
      <c r="M406" s="70" t="str">
        <f>IF(L406="","-",L406*I406)</f>
        <v>-</v>
      </c>
      <c r="N406" s="70" t="str">
        <f>IF(L406="","-",L406)</f>
        <v>-</v>
      </c>
      <c r="O406" s="71">
        <f>IF(M406&gt;=300,J406*L406*I406,K406*L406*I406)</f>
        <v>0</v>
      </c>
      <c r="P406" s="72"/>
      <c r="Q406" s="72"/>
      <c r="R406" s="72"/>
      <c r="S406" s="72"/>
      <c r="T406" s="73"/>
    </row>
    <row r="407" spans="1:20" s="25" customFormat="1">
      <c r="A407" s="62"/>
      <c r="B407" s="63"/>
      <c r="C407" s="63" t="s">
        <v>1097</v>
      </c>
      <c r="D407" s="63" t="s">
        <v>1098</v>
      </c>
      <c r="E407" s="63" t="s">
        <v>1085</v>
      </c>
      <c r="F407" s="64" t="s">
        <v>1086</v>
      </c>
      <c r="G407" s="65" t="s">
        <v>1099</v>
      </c>
      <c r="H407" s="80"/>
      <c r="I407" s="67">
        <v>84</v>
      </c>
      <c r="J407" s="68">
        <v>1.94</v>
      </c>
      <c r="K407" s="68">
        <v>2.0399999999999996</v>
      </c>
      <c r="L407" s="69"/>
      <c r="M407" s="70" t="str">
        <f>IF(L407="","-",L407*I407)</f>
        <v>-</v>
      </c>
      <c r="N407" s="70" t="str">
        <f>IF(L407="","-",L407)</f>
        <v>-</v>
      </c>
      <c r="O407" s="71">
        <f>IF(M407&gt;=300,J407*L407*I407,K407*L407*I407)</f>
        <v>0</v>
      </c>
      <c r="P407" s="72"/>
      <c r="Q407" s="72"/>
      <c r="R407" s="72"/>
      <c r="S407" s="72"/>
      <c r="T407" s="73"/>
    </row>
    <row r="408" spans="1:20" s="25" customFormat="1">
      <c r="A408" s="62"/>
      <c r="B408" s="63"/>
      <c r="C408" s="63" t="s">
        <v>1100</v>
      </c>
      <c r="D408" s="63" t="s">
        <v>1101</v>
      </c>
      <c r="E408" s="63" t="s">
        <v>1085</v>
      </c>
      <c r="F408" s="64" t="s">
        <v>1086</v>
      </c>
      <c r="G408" s="65" t="s">
        <v>1102</v>
      </c>
      <c r="H408" s="80"/>
      <c r="I408" s="67">
        <v>84</v>
      </c>
      <c r="J408" s="68">
        <v>1.94</v>
      </c>
      <c r="K408" s="68">
        <v>2.0399999999999996</v>
      </c>
      <c r="L408" s="69"/>
      <c r="M408" s="70" t="str">
        <f>IF(L408="","-",L408*I408)</f>
        <v>-</v>
      </c>
      <c r="N408" s="70" t="str">
        <f>IF(L408="","-",L408)</f>
        <v>-</v>
      </c>
      <c r="O408" s="71">
        <f>IF(M408&gt;=300,J408*L408*I408,K408*L408*I408)</f>
        <v>0</v>
      </c>
      <c r="P408" s="72"/>
      <c r="Q408" s="72"/>
      <c r="R408" s="72"/>
      <c r="S408" s="72"/>
      <c r="T408" s="73"/>
    </row>
    <row r="409" spans="1:20" s="25" customFormat="1">
      <c r="A409" s="62"/>
      <c r="B409" s="63"/>
      <c r="C409" s="63" t="s">
        <v>1103</v>
      </c>
      <c r="D409" s="63" t="s">
        <v>1104</v>
      </c>
      <c r="E409" s="63" t="s">
        <v>1085</v>
      </c>
      <c r="F409" s="64" t="s">
        <v>1086</v>
      </c>
      <c r="G409" s="65" t="s">
        <v>1105</v>
      </c>
      <c r="H409" s="80"/>
      <c r="I409" s="67">
        <v>84</v>
      </c>
      <c r="J409" s="68">
        <v>1.94</v>
      </c>
      <c r="K409" s="68">
        <v>2.0399999999999996</v>
      </c>
      <c r="L409" s="69"/>
      <c r="M409" s="70" t="str">
        <f>IF(L409="","-",L409*I409)</f>
        <v>-</v>
      </c>
      <c r="N409" s="70" t="str">
        <f>IF(L409="","-",L409)</f>
        <v>-</v>
      </c>
      <c r="O409" s="71">
        <f>IF(M409&gt;=300,J409*L409*I409,K409*L409*I409)</f>
        <v>0</v>
      </c>
      <c r="P409" s="72"/>
      <c r="Q409" s="72"/>
      <c r="R409" s="72"/>
      <c r="S409" s="72"/>
      <c r="T409" s="73"/>
    </row>
    <row r="410" spans="1:20" s="25" customFormat="1">
      <c r="A410" s="62"/>
      <c r="B410" s="63"/>
      <c r="C410" s="63" t="s">
        <v>1106</v>
      </c>
      <c r="D410" s="63" t="s">
        <v>1107</v>
      </c>
      <c r="E410" s="63" t="s">
        <v>1085</v>
      </c>
      <c r="F410" s="64" t="s">
        <v>1086</v>
      </c>
      <c r="G410" s="65" t="s">
        <v>1108</v>
      </c>
      <c r="H410" s="80"/>
      <c r="I410" s="67">
        <v>84</v>
      </c>
      <c r="J410" s="68">
        <v>1.81</v>
      </c>
      <c r="K410" s="68">
        <v>1.9</v>
      </c>
      <c r="L410" s="69"/>
      <c r="M410" s="70" t="str">
        <f>IF(L410="","-",L410*I410)</f>
        <v>-</v>
      </c>
      <c r="N410" s="70" t="str">
        <f>IF(L410="","-",L410)</f>
        <v>-</v>
      </c>
      <c r="O410" s="71">
        <f>IF(M410&gt;=300,J410*L410*I410,K410*L410*I410)</f>
        <v>0</v>
      </c>
      <c r="P410" s="72"/>
      <c r="Q410" s="72"/>
      <c r="R410" s="72"/>
      <c r="S410" s="72"/>
      <c r="T410" s="73"/>
    </row>
    <row r="411" spans="1:20" s="25" customFormat="1">
      <c r="A411" s="62"/>
      <c r="B411" s="63"/>
      <c r="C411" s="63" t="s">
        <v>1109</v>
      </c>
      <c r="D411" s="63" t="s">
        <v>1110</v>
      </c>
      <c r="E411" s="63" t="s">
        <v>1085</v>
      </c>
      <c r="F411" s="64" t="s">
        <v>1086</v>
      </c>
      <c r="G411" s="65" t="s">
        <v>1111</v>
      </c>
      <c r="H411" s="80"/>
      <c r="I411" s="67">
        <v>84</v>
      </c>
      <c r="J411" s="68">
        <v>1.81</v>
      </c>
      <c r="K411" s="68">
        <v>1.9</v>
      </c>
      <c r="L411" s="69"/>
      <c r="M411" s="70" t="str">
        <f>IF(L411="","-",L411*I411)</f>
        <v>-</v>
      </c>
      <c r="N411" s="70" t="str">
        <f>IF(L411="","-",L411)</f>
        <v>-</v>
      </c>
      <c r="O411" s="71">
        <f>IF(M411&gt;=300,J411*L411*I411,K411*L411*I411)</f>
        <v>0</v>
      </c>
      <c r="P411" s="72"/>
      <c r="Q411" s="72"/>
      <c r="R411" s="72"/>
      <c r="S411" s="72"/>
      <c r="T411" s="73"/>
    </row>
    <row r="412" spans="1:20" s="25" customFormat="1">
      <c r="A412" s="62"/>
      <c r="B412" s="63"/>
      <c r="C412" s="63" t="s">
        <v>1112</v>
      </c>
      <c r="D412" s="63" t="s">
        <v>1113</v>
      </c>
      <c r="E412" s="63" t="s">
        <v>1085</v>
      </c>
      <c r="F412" s="64" t="s">
        <v>1086</v>
      </c>
      <c r="G412" s="65" t="s">
        <v>1114</v>
      </c>
      <c r="H412" s="80"/>
      <c r="I412" s="67">
        <v>84</v>
      </c>
      <c r="J412" s="68">
        <v>1.81</v>
      </c>
      <c r="K412" s="68">
        <v>1.9</v>
      </c>
      <c r="L412" s="69"/>
      <c r="M412" s="70" t="str">
        <f>IF(L412="","-",L412*I412)</f>
        <v>-</v>
      </c>
      <c r="N412" s="70" t="str">
        <f>IF(L412="","-",L412)</f>
        <v>-</v>
      </c>
      <c r="O412" s="71">
        <f>IF(M412&gt;=300,J412*L412*I412,K412*L412*I412)</f>
        <v>0</v>
      </c>
      <c r="P412" s="72"/>
      <c r="Q412" s="72"/>
      <c r="R412" s="72"/>
      <c r="S412" s="72"/>
      <c r="T412" s="73"/>
    </row>
    <row r="413" spans="1:20" s="25" customFormat="1">
      <c r="A413" s="62"/>
      <c r="B413" s="63"/>
      <c r="C413" s="63" t="s">
        <v>1115</v>
      </c>
      <c r="D413" s="63" t="s">
        <v>1116</v>
      </c>
      <c r="E413" s="63" t="s">
        <v>1085</v>
      </c>
      <c r="F413" s="64" t="s">
        <v>1086</v>
      </c>
      <c r="G413" s="65" t="s">
        <v>1117</v>
      </c>
      <c r="H413" s="80"/>
      <c r="I413" s="67">
        <v>84</v>
      </c>
      <c r="J413" s="68">
        <v>1.81</v>
      </c>
      <c r="K413" s="68">
        <v>1.9</v>
      </c>
      <c r="L413" s="69"/>
      <c r="M413" s="70" t="str">
        <f>IF(L413="","-",L413*I413)</f>
        <v>-</v>
      </c>
      <c r="N413" s="70" t="str">
        <f>IF(L413="","-",L413)</f>
        <v>-</v>
      </c>
      <c r="O413" s="71">
        <f>IF(M413&gt;=300,J413*L413*I413,K413*L413*I413)</f>
        <v>0</v>
      </c>
      <c r="P413" s="72"/>
      <c r="Q413" s="72"/>
      <c r="R413" s="72"/>
      <c r="S413" s="72"/>
      <c r="T413" s="73"/>
    </row>
    <row r="414" spans="1:20" s="25" customFormat="1">
      <c r="A414" s="62"/>
      <c r="B414" s="63"/>
      <c r="C414" s="63" t="s">
        <v>1118</v>
      </c>
      <c r="D414" s="63" t="s">
        <v>1119</v>
      </c>
      <c r="E414" s="63" t="s">
        <v>1120</v>
      </c>
      <c r="F414" s="64" t="s">
        <v>1121</v>
      </c>
      <c r="G414" s="65" t="s">
        <v>1122</v>
      </c>
      <c r="H414" s="80"/>
      <c r="I414" s="67">
        <v>102</v>
      </c>
      <c r="J414" s="68">
        <v>1.01</v>
      </c>
      <c r="K414" s="68">
        <v>1.06</v>
      </c>
      <c r="L414" s="69"/>
      <c r="M414" s="70" t="str">
        <f>IF(L414="","-",L414*I414)</f>
        <v>-</v>
      </c>
      <c r="N414" s="70" t="str">
        <f>IF(L414="","-",L414)</f>
        <v>-</v>
      </c>
      <c r="O414" s="71">
        <f>IF(M414&gt;=300,J414*L414*I414,K414*L414*I414)</f>
        <v>0</v>
      </c>
      <c r="P414" s="72"/>
      <c r="Q414" s="72"/>
      <c r="R414" s="72"/>
      <c r="S414" s="72"/>
      <c r="T414" s="73"/>
    </row>
    <row r="415" spans="1:20" s="25" customFormat="1">
      <c r="A415" s="62"/>
      <c r="B415" s="63"/>
      <c r="C415" s="63" t="s">
        <v>1123</v>
      </c>
      <c r="D415" s="63" t="s">
        <v>1124</v>
      </c>
      <c r="E415" s="63" t="s">
        <v>1120</v>
      </c>
      <c r="F415" s="64" t="s">
        <v>1121</v>
      </c>
      <c r="G415" s="65" t="s">
        <v>1120</v>
      </c>
      <c r="H415" s="80"/>
      <c r="I415" s="67">
        <v>102</v>
      </c>
      <c r="J415" s="68">
        <v>1.01</v>
      </c>
      <c r="K415" s="68">
        <v>1.06</v>
      </c>
      <c r="L415" s="69"/>
      <c r="M415" s="70" t="str">
        <f>IF(L415="","-",L415*I415)</f>
        <v>-</v>
      </c>
      <c r="N415" s="70" t="str">
        <f>IF(L415="","-",L415)</f>
        <v>-</v>
      </c>
      <c r="O415" s="71">
        <f>IF(M415&gt;=300,J415*L415*I415,K415*L415*I415)</f>
        <v>0</v>
      </c>
      <c r="P415" s="72"/>
      <c r="Q415" s="72"/>
      <c r="R415" s="72"/>
      <c r="S415" s="72"/>
      <c r="T415" s="73"/>
    </row>
    <row r="416" spans="1:20" s="25" customFormat="1">
      <c r="A416" s="62"/>
      <c r="B416" s="63"/>
      <c r="C416" s="63" t="s">
        <v>1125</v>
      </c>
      <c r="D416" s="63" t="s">
        <v>1126</v>
      </c>
      <c r="E416" s="63" t="s">
        <v>1127</v>
      </c>
      <c r="F416" s="64" t="s">
        <v>1128</v>
      </c>
      <c r="G416" s="65" t="s">
        <v>1127</v>
      </c>
      <c r="H416" s="80"/>
      <c r="I416" s="67">
        <v>100</v>
      </c>
      <c r="J416" s="68">
        <v>1.22</v>
      </c>
      <c r="K416" s="68">
        <v>1.28</v>
      </c>
      <c r="L416" s="69"/>
      <c r="M416" s="70" t="str">
        <f>IF(L416="","-",L416*I416)</f>
        <v>-</v>
      </c>
      <c r="N416" s="70" t="str">
        <f>IF(L416="","-",L416)</f>
        <v>-</v>
      </c>
      <c r="O416" s="71">
        <f>IF(M416&gt;=300,J416*L416*I416,K416*L416*I416)</f>
        <v>0</v>
      </c>
      <c r="P416" s="72"/>
      <c r="Q416" s="72"/>
      <c r="R416" s="72"/>
      <c r="S416" s="72"/>
      <c r="T416" s="73"/>
    </row>
    <row r="417" spans="1:20" s="25" customFormat="1">
      <c r="A417" s="62"/>
      <c r="B417" s="63" t="s">
        <v>1129</v>
      </c>
      <c r="C417" s="63"/>
      <c r="D417" s="63" t="s">
        <v>1130</v>
      </c>
      <c r="E417" s="63" t="s">
        <v>1131</v>
      </c>
      <c r="F417" s="64" t="s">
        <v>1132</v>
      </c>
      <c r="G417" s="65" t="s">
        <v>1133</v>
      </c>
      <c r="H417" s="80"/>
      <c r="I417" s="67">
        <v>102</v>
      </c>
      <c r="J417" s="68">
        <v>1.39</v>
      </c>
      <c r="K417" s="68">
        <v>1.46</v>
      </c>
      <c r="L417" s="69"/>
      <c r="M417" s="70" t="str">
        <f>IF(L417="","-",L417*I417)</f>
        <v>-</v>
      </c>
      <c r="N417" s="70" t="str">
        <f>IF(L417="","-",L417)</f>
        <v>-</v>
      </c>
      <c r="O417" s="71">
        <f>IF(M417&gt;=300,J417*L417*I417,K417*L417*I417)</f>
        <v>0</v>
      </c>
      <c r="P417" s="72"/>
      <c r="Q417" s="72"/>
      <c r="R417" s="72"/>
      <c r="S417" s="72"/>
      <c r="T417" s="73"/>
    </row>
    <row r="418" spans="1:20" s="25" customFormat="1">
      <c r="A418" s="62"/>
      <c r="B418" s="63"/>
      <c r="C418" s="63" t="s">
        <v>1134</v>
      </c>
      <c r="D418" s="63" t="s">
        <v>1135</v>
      </c>
      <c r="E418" s="63" t="s">
        <v>1131</v>
      </c>
      <c r="F418" s="64" t="s">
        <v>1132</v>
      </c>
      <c r="G418" s="65" t="s">
        <v>1131</v>
      </c>
      <c r="H418" s="80"/>
      <c r="I418" s="67">
        <v>100</v>
      </c>
      <c r="J418" s="68">
        <v>1.1399999999999999</v>
      </c>
      <c r="K418" s="68">
        <v>1.2</v>
      </c>
      <c r="L418" s="69"/>
      <c r="M418" s="70" t="str">
        <f>IF(L418="","-",L418*I418)</f>
        <v>-</v>
      </c>
      <c r="N418" s="70" t="str">
        <f>IF(L418="","-",L418)</f>
        <v>-</v>
      </c>
      <c r="O418" s="71">
        <f>IF(M418&gt;=300,J418*L418*I418,K418*L418*I418)</f>
        <v>0</v>
      </c>
      <c r="P418" s="72"/>
      <c r="Q418" s="72"/>
      <c r="R418" s="72"/>
      <c r="S418" s="72"/>
      <c r="T418" s="73"/>
    </row>
    <row r="419" spans="1:20" s="25" customFormat="1">
      <c r="A419" s="62"/>
      <c r="B419" s="63"/>
      <c r="C419" s="63" t="s">
        <v>1136</v>
      </c>
      <c r="D419" s="63" t="s">
        <v>1137</v>
      </c>
      <c r="E419" s="63" t="s">
        <v>1138</v>
      </c>
      <c r="F419" s="64" t="s">
        <v>1139</v>
      </c>
      <c r="G419" s="65" t="s">
        <v>1140</v>
      </c>
      <c r="H419" s="80"/>
      <c r="I419" s="67">
        <v>100</v>
      </c>
      <c r="J419" s="68">
        <v>1.39</v>
      </c>
      <c r="K419" s="68">
        <v>1.46</v>
      </c>
      <c r="L419" s="69"/>
      <c r="M419" s="70" t="str">
        <f>IF(L419="","-",L419*I419)</f>
        <v>-</v>
      </c>
      <c r="N419" s="70" t="str">
        <f>IF(L419="","-",L419)</f>
        <v>-</v>
      </c>
      <c r="O419" s="71">
        <f>IF(M419&gt;=300,J419*L419*I419,K419*L419*I419)</f>
        <v>0</v>
      </c>
      <c r="P419" s="72"/>
      <c r="Q419" s="72"/>
      <c r="R419" s="72"/>
      <c r="S419" s="72"/>
      <c r="T419" s="73"/>
    </row>
    <row r="420" spans="1:20" s="25" customFormat="1">
      <c r="A420" s="62"/>
      <c r="B420" s="63" t="s">
        <v>1141</v>
      </c>
      <c r="C420" s="63"/>
      <c r="D420" s="63" t="s">
        <v>1142</v>
      </c>
      <c r="E420" s="63" t="s">
        <v>1143</v>
      </c>
      <c r="F420" s="64" t="s">
        <v>1144</v>
      </c>
      <c r="G420" s="65" t="s">
        <v>1145</v>
      </c>
      <c r="H420" s="80"/>
      <c r="I420" s="67">
        <v>102</v>
      </c>
      <c r="J420" s="68">
        <v>1.22</v>
      </c>
      <c r="K420" s="68">
        <v>1.28</v>
      </c>
      <c r="L420" s="69"/>
      <c r="M420" s="70" t="str">
        <f>IF(L420="","-",L420*I420)</f>
        <v>-</v>
      </c>
      <c r="N420" s="70" t="str">
        <f>IF(L420="","-",L420)</f>
        <v>-</v>
      </c>
      <c r="O420" s="71">
        <f>IF(M420&gt;=300,J420*L420*I420,K420*L420*I420)</f>
        <v>0</v>
      </c>
      <c r="P420" s="72"/>
      <c r="Q420" s="72"/>
      <c r="R420" s="72"/>
      <c r="S420" s="72"/>
      <c r="T420" s="73"/>
    </row>
    <row r="421" spans="1:20" s="25" customFormat="1">
      <c r="A421" s="62"/>
      <c r="B421" s="63"/>
      <c r="C421" s="63" t="s">
        <v>1146</v>
      </c>
      <c r="D421" s="63" t="s">
        <v>1147</v>
      </c>
      <c r="E421" s="63" t="s">
        <v>1148</v>
      </c>
      <c r="F421" s="64" t="s">
        <v>1149</v>
      </c>
      <c r="G421" s="65" t="s">
        <v>1150</v>
      </c>
      <c r="H421" s="80"/>
      <c r="I421" s="67">
        <v>100</v>
      </c>
      <c r="J421" s="68">
        <v>1.22</v>
      </c>
      <c r="K421" s="68">
        <v>1.28</v>
      </c>
      <c r="L421" s="69"/>
      <c r="M421" s="70" t="str">
        <f>IF(L421="","-",L421*I421)</f>
        <v>-</v>
      </c>
      <c r="N421" s="70" t="str">
        <f>IF(L421="","-",L421)</f>
        <v>-</v>
      </c>
      <c r="O421" s="71">
        <f>IF(M421&gt;=300,J421*L421*I421,K421*L421*I421)</f>
        <v>0</v>
      </c>
      <c r="P421" s="72"/>
      <c r="Q421" s="72"/>
      <c r="R421" s="72"/>
      <c r="S421" s="72"/>
      <c r="T421" s="73"/>
    </row>
    <row r="422" spans="1:20" s="25" customFormat="1">
      <c r="A422" s="62"/>
      <c r="B422" s="63"/>
      <c r="C422" s="63" t="s">
        <v>1151</v>
      </c>
      <c r="D422" s="63" t="s">
        <v>1152</v>
      </c>
      <c r="E422" s="63" t="s">
        <v>1153</v>
      </c>
      <c r="F422" s="64" t="s">
        <v>1154</v>
      </c>
      <c r="G422" s="65" t="s">
        <v>1155</v>
      </c>
      <c r="H422" s="80"/>
      <c r="I422" s="67">
        <v>102</v>
      </c>
      <c r="J422" s="68">
        <v>1.47</v>
      </c>
      <c r="K422" s="68">
        <v>1.54</v>
      </c>
      <c r="L422" s="69"/>
      <c r="M422" s="70" t="str">
        <f>IF(L422="","-",L422*I422)</f>
        <v>-</v>
      </c>
      <c r="N422" s="70" t="str">
        <f>IF(L422="","-",L422)</f>
        <v>-</v>
      </c>
      <c r="O422" s="71">
        <f>IF(M422&gt;=300,J422*L422*I422,K422*L422*I422)</f>
        <v>0</v>
      </c>
      <c r="P422" s="72"/>
      <c r="Q422" s="72"/>
      <c r="R422" s="72"/>
      <c r="S422" s="72"/>
      <c r="T422" s="73"/>
    </row>
    <row r="423" spans="1:20" s="25" customFormat="1">
      <c r="A423" s="62"/>
      <c r="B423" s="63"/>
      <c r="C423" s="63" t="s">
        <v>1156</v>
      </c>
      <c r="D423" s="63" t="s">
        <v>1157</v>
      </c>
      <c r="E423" s="63" t="s">
        <v>1153</v>
      </c>
      <c r="F423" s="64" t="s">
        <v>1154</v>
      </c>
      <c r="G423" s="65" t="s">
        <v>1158</v>
      </c>
      <c r="H423" s="80"/>
      <c r="I423" s="67">
        <v>102</v>
      </c>
      <c r="J423" s="68">
        <v>1.47</v>
      </c>
      <c r="K423" s="68">
        <v>1.54</v>
      </c>
      <c r="L423" s="69"/>
      <c r="M423" s="70" t="str">
        <f>IF(L423="","-",L423*I423)</f>
        <v>-</v>
      </c>
      <c r="N423" s="70" t="str">
        <f>IF(L423="","-",L423)</f>
        <v>-</v>
      </c>
      <c r="O423" s="71">
        <f>IF(M423&gt;=300,J423*L423*I423,K423*L423*I423)</f>
        <v>0</v>
      </c>
      <c r="P423" s="72"/>
      <c r="Q423" s="72"/>
      <c r="R423" s="72"/>
      <c r="S423" s="72"/>
      <c r="T423" s="73"/>
    </row>
    <row r="424" spans="1:20" s="25" customFormat="1">
      <c r="A424" s="62"/>
      <c r="B424" s="63"/>
      <c r="C424" s="63" t="s">
        <v>1159</v>
      </c>
      <c r="D424" s="63" t="s">
        <v>1160</v>
      </c>
      <c r="E424" s="63" t="s">
        <v>1153</v>
      </c>
      <c r="F424" s="64" t="s">
        <v>1154</v>
      </c>
      <c r="G424" s="65" t="s">
        <v>1161</v>
      </c>
      <c r="H424" s="80"/>
      <c r="I424" s="67">
        <v>102</v>
      </c>
      <c r="J424" s="68">
        <v>1.47</v>
      </c>
      <c r="K424" s="68">
        <v>1.54</v>
      </c>
      <c r="L424" s="69"/>
      <c r="M424" s="70" t="str">
        <f>IF(L424="","-",L424*I424)</f>
        <v>-</v>
      </c>
      <c r="N424" s="70" t="str">
        <f>IF(L424="","-",L424)</f>
        <v>-</v>
      </c>
      <c r="O424" s="71">
        <f>IF(M424&gt;=300,J424*L424*I424,K424*L424*I424)</f>
        <v>0</v>
      </c>
      <c r="P424" s="72"/>
      <c r="Q424" s="72"/>
      <c r="R424" s="72"/>
      <c r="S424" s="72"/>
      <c r="T424" s="73"/>
    </row>
    <row r="425" spans="1:20" s="25" customFormat="1">
      <c r="A425" s="62"/>
      <c r="B425" s="63"/>
      <c r="C425" s="63" t="s">
        <v>1162</v>
      </c>
      <c r="D425" s="63" t="s">
        <v>1163</v>
      </c>
      <c r="E425" s="63" t="s">
        <v>1153</v>
      </c>
      <c r="F425" s="64" t="s">
        <v>1154</v>
      </c>
      <c r="G425" s="65" t="s">
        <v>1164</v>
      </c>
      <c r="H425" s="80"/>
      <c r="I425" s="67">
        <v>102</v>
      </c>
      <c r="J425" s="68">
        <v>1.47</v>
      </c>
      <c r="K425" s="68">
        <v>1.54</v>
      </c>
      <c r="L425" s="69"/>
      <c r="M425" s="70" t="str">
        <f>IF(L425="","-",L425*I425)</f>
        <v>-</v>
      </c>
      <c r="N425" s="70" t="str">
        <f>IF(L425="","-",L425)</f>
        <v>-</v>
      </c>
      <c r="O425" s="71">
        <f>IF(M425&gt;=300,J425*L425*I425,K425*L425*I425)</f>
        <v>0</v>
      </c>
      <c r="P425" s="72"/>
      <c r="Q425" s="72"/>
      <c r="R425" s="72"/>
      <c r="S425" s="72"/>
      <c r="T425" s="73"/>
    </row>
    <row r="426" spans="1:20" s="25" customFormat="1">
      <c r="A426" s="62"/>
      <c r="B426" s="63" t="s">
        <v>1165</v>
      </c>
      <c r="C426" s="63"/>
      <c r="D426" s="63" t="s">
        <v>1166</v>
      </c>
      <c r="E426" s="63" t="s">
        <v>1167</v>
      </c>
      <c r="F426" s="64" t="s">
        <v>1168</v>
      </c>
      <c r="G426" s="65" t="s">
        <v>1169</v>
      </c>
      <c r="H426" s="80"/>
      <c r="I426" s="67">
        <v>102</v>
      </c>
      <c r="J426" s="68">
        <v>1.71</v>
      </c>
      <c r="K426" s="68">
        <v>1.79</v>
      </c>
      <c r="L426" s="69"/>
      <c r="M426" s="70" t="str">
        <f>IF(L426="","-",L426*I426)</f>
        <v>-</v>
      </c>
      <c r="N426" s="70" t="str">
        <f>IF(L426="","-",L426)</f>
        <v>-</v>
      </c>
      <c r="O426" s="71">
        <f>IF(M426&gt;=300,J426*L426*I426,K426*L426*I426)</f>
        <v>0</v>
      </c>
      <c r="P426" s="72"/>
      <c r="Q426" s="72"/>
      <c r="R426" s="72"/>
      <c r="S426" s="72"/>
      <c r="T426" s="73"/>
    </row>
    <row r="427" spans="1:20" s="25" customFormat="1">
      <c r="A427" s="62"/>
      <c r="B427" s="63" t="s">
        <v>1170</v>
      </c>
      <c r="C427" s="63"/>
      <c r="D427" s="63" t="s">
        <v>1171</v>
      </c>
      <c r="E427" s="63" t="s">
        <v>1167</v>
      </c>
      <c r="F427" s="64" t="s">
        <v>1168</v>
      </c>
      <c r="G427" s="65" t="s">
        <v>1172</v>
      </c>
      <c r="H427" s="80"/>
      <c r="I427" s="67">
        <v>102</v>
      </c>
      <c r="J427" s="68">
        <v>1.71</v>
      </c>
      <c r="K427" s="68">
        <v>1.79</v>
      </c>
      <c r="L427" s="69"/>
      <c r="M427" s="70" t="str">
        <f>IF(L427="","-",L427*I427)</f>
        <v>-</v>
      </c>
      <c r="N427" s="70" t="str">
        <f>IF(L427="","-",L427)</f>
        <v>-</v>
      </c>
      <c r="O427" s="71">
        <f>IF(M427&gt;=300,J427*L427*I427,K427*L427*I427)</f>
        <v>0</v>
      </c>
      <c r="P427" s="72"/>
      <c r="Q427" s="72"/>
      <c r="R427" s="72"/>
      <c r="S427" s="72"/>
      <c r="T427" s="73"/>
    </row>
    <row r="428" spans="1:20" s="25" customFormat="1">
      <c r="A428" s="62"/>
      <c r="B428" s="63" t="s">
        <v>1173</v>
      </c>
      <c r="C428" s="63"/>
      <c r="D428" s="63" t="s">
        <v>1174</v>
      </c>
      <c r="E428" s="63" t="s">
        <v>1167</v>
      </c>
      <c r="F428" s="64" t="s">
        <v>1168</v>
      </c>
      <c r="G428" s="65" t="s">
        <v>1175</v>
      </c>
      <c r="H428" s="80"/>
      <c r="I428" s="67">
        <v>102</v>
      </c>
      <c r="J428" s="68">
        <v>1.71</v>
      </c>
      <c r="K428" s="68">
        <v>1.79</v>
      </c>
      <c r="L428" s="69"/>
      <c r="M428" s="70" t="str">
        <f>IF(L428="","-",L428*I428)</f>
        <v>-</v>
      </c>
      <c r="N428" s="70" t="str">
        <f>IF(L428="","-",L428)</f>
        <v>-</v>
      </c>
      <c r="O428" s="71">
        <f>IF(M428&gt;=300,J428*L428*I428,K428*L428*I428)</f>
        <v>0</v>
      </c>
      <c r="P428" s="72"/>
      <c r="Q428" s="72"/>
      <c r="R428" s="72"/>
      <c r="S428" s="72"/>
      <c r="T428" s="73"/>
    </row>
    <row r="429" spans="1:20" s="25" customFormat="1">
      <c r="A429" s="62"/>
      <c r="B429" s="63"/>
      <c r="C429" s="63" t="s">
        <v>1176</v>
      </c>
      <c r="D429" s="63" t="s">
        <v>1177</v>
      </c>
      <c r="E429" s="63" t="s">
        <v>1178</v>
      </c>
      <c r="F429" s="64" t="s">
        <v>1179</v>
      </c>
      <c r="G429" s="65" t="s">
        <v>1180</v>
      </c>
      <c r="H429" s="80"/>
      <c r="I429" s="67">
        <v>100</v>
      </c>
      <c r="J429" s="68">
        <v>1.22</v>
      </c>
      <c r="K429" s="68">
        <v>1.28</v>
      </c>
      <c r="L429" s="69"/>
      <c r="M429" s="70" t="str">
        <f>IF(L429="","-",L429*I429)</f>
        <v>-</v>
      </c>
      <c r="N429" s="70" t="str">
        <f>IF(L429="","-",L429)</f>
        <v>-</v>
      </c>
      <c r="O429" s="71">
        <f>IF(M429&gt;=300,J429*L429*I429,K429*L429*I429)</f>
        <v>0</v>
      </c>
      <c r="P429" s="72"/>
      <c r="Q429" s="72"/>
      <c r="R429" s="72"/>
      <c r="S429" s="72"/>
      <c r="T429" s="73"/>
    </row>
    <row r="430" spans="1:20" s="25" customFormat="1">
      <c r="A430" s="62"/>
      <c r="B430" s="63" t="s">
        <v>1181</v>
      </c>
      <c r="C430" s="63"/>
      <c r="D430" s="63" t="s">
        <v>1182</v>
      </c>
      <c r="E430" s="63" t="s">
        <v>1178</v>
      </c>
      <c r="F430" s="64" t="s">
        <v>1183</v>
      </c>
      <c r="G430" s="65" t="s">
        <v>1184</v>
      </c>
      <c r="H430" s="80"/>
      <c r="I430" s="67">
        <v>102</v>
      </c>
      <c r="J430" s="68">
        <v>1.71</v>
      </c>
      <c r="K430" s="68">
        <v>1.79</v>
      </c>
      <c r="L430" s="69"/>
      <c r="M430" s="70" t="str">
        <f>IF(L430="","-",L430*I430)</f>
        <v>-</v>
      </c>
      <c r="N430" s="70" t="str">
        <f>IF(L430="","-",L430)</f>
        <v>-</v>
      </c>
      <c r="O430" s="71">
        <f>IF(M430&gt;=300,J430*L430*I430,K430*L430*I430)</f>
        <v>0</v>
      </c>
      <c r="P430" s="72"/>
      <c r="Q430" s="72"/>
      <c r="R430" s="72"/>
      <c r="S430" s="72"/>
      <c r="T430" s="73"/>
    </row>
    <row r="431" spans="1:20" s="25" customFormat="1">
      <c r="A431" s="62"/>
      <c r="B431" s="63" t="s">
        <v>1185</v>
      </c>
      <c r="C431" s="63"/>
      <c r="D431" s="63" t="s">
        <v>1186</v>
      </c>
      <c r="E431" s="63" t="s">
        <v>1178</v>
      </c>
      <c r="F431" s="64" t="s">
        <v>1183</v>
      </c>
      <c r="G431" s="65" t="s">
        <v>1187</v>
      </c>
      <c r="H431" s="80"/>
      <c r="I431" s="67">
        <v>100</v>
      </c>
      <c r="J431" s="68">
        <v>1.71</v>
      </c>
      <c r="K431" s="68">
        <v>1.79</v>
      </c>
      <c r="L431" s="69"/>
      <c r="M431" s="70" t="str">
        <f>IF(L431="","-",L431*I431)</f>
        <v>-</v>
      </c>
      <c r="N431" s="70" t="str">
        <f>IF(L431="","-",L431)</f>
        <v>-</v>
      </c>
      <c r="O431" s="71">
        <f>IF(M431&gt;=300,J431*L431*I431,K431*L431*I431)</f>
        <v>0</v>
      </c>
      <c r="P431" s="72"/>
      <c r="Q431" s="72"/>
      <c r="R431" s="72"/>
      <c r="S431" s="72"/>
      <c r="T431" s="73"/>
    </row>
    <row r="432" spans="1:20" s="25" customFormat="1">
      <c r="A432" s="62"/>
      <c r="B432" s="63"/>
      <c r="C432" s="63" t="s">
        <v>1188</v>
      </c>
      <c r="D432" s="63" t="s">
        <v>1189</v>
      </c>
      <c r="E432" s="63" t="s">
        <v>1190</v>
      </c>
      <c r="F432" s="64" t="s">
        <v>1191</v>
      </c>
      <c r="G432" s="65" t="s">
        <v>1192</v>
      </c>
      <c r="H432" s="80"/>
      <c r="I432" s="67">
        <v>102</v>
      </c>
      <c r="J432" s="68">
        <v>1.48</v>
      </c>
      <c r="K432" s="68">
        <v>1.55</v>
      </c>
      <c r="L432" s="69"/>
      <c r="M432" s="70" t="str">
        <f>IF(L432="","-",L432*I432)</f>
        <v>-</v>
      </c>
      <c r="N432" s="70" t="str">
        <f>IF(L432="","-",L432)</f>
        <v>-</v>
      </c>
      <c r="O432" s="71">
        <f>IF(M432&gt;=300,J432*L432*I432,K432*L432*I432)</f>
        <v>0</v>
      </c>
      <c r="P432" s="72"/>
      <c r="Q432" s="72"/>
      <c r="R432" s="72"/>
      <c r="S432" s="72"/>
      <c r="T432" s="73"/>
    </row>
    <row r="433" spans="1:20" s="25" customFormat="1">
      <c r="A433" s="62"/>
      <c r="B433" s="63"/>
      <c r="C433" s="63" t="s">
        <v>1193</v>
      </c>
      <c r="D433" s="63" t="s">
        <v>1194</v>
      </c>
      <c r="E433" s="63" t="s">
        <v>1195</v>
      </c>
      <c r="F433" s="64" t="s">
        <v>1196</v>
      </c>
      <c r="G433" s="65" t="s">
        <v>1197</v>
      </c>
      <c r="H433" s="80"/>
      <c r="I433" s="67">
        <v>102</v>
      </c>
      <c r="J433" s="68">
        <v>1.41</v>
      </c>
      <c r="K433" s="68">
        <v>1.48</v>
      </c>
      <c r="L433" s="69"/>
      <c r="M433" s="70" t="str">
        <f>IF(L433="","-",L433*I433)</f>
        <v>-</v>
      </c>
      <c r="N433" s="70" t="str">
        <f>IF(L433="","-",L433)</f>
        <v>-</v>
      </c>
      <c r="O433" s="71">
        <f>IF(M433&gt;=300,J433*L433*I433,K433*L433*I433)</f>
        <v>0</v>
      </c>
      <c r="P433" s="72"/>
      <c r="Q433" s="72"/>
      <c r="R433" s="72"/>
      <c r="S433" s="72"/>
      <c r="T433" s="73"/>
    </row>
    <row r="434" spans="1:20" s="25" customFormat="1">
      <c r="A434" s="62"/>
      <c r="B434" s="63"/>
      <c r="C434" s="63" t="s">
        <v>1198</v>
      </c>
      <c r="D434" s="63" t="s">
        <v>1199</v>
      </c>
      <c r="E434" s="63" t="s">
        <v>1195</v>
      </c>
      <c r="F434" s="64" t="s">
        <v>1196</v>
      </c>
      <c r="G434" s="65" t="s">
        <v>1200</v>
      </c>
      <c r="H434" s="80"/>
      <c r="I434" s="67">
        <v>102</v>
      </c>
      <c r="J434" s="68">
        <v>1.41</v>
      </c>
      <c r="K434" s="68">
        <v>1.48</v>
      </c>
      <c r="L434" s="69"/>
      <c r="M434" s="70" t="str">
        <f>IF(L434="","-",L434*I434)</f>
        <v>-</v>
      </c>
      <c r="N434" s="70" t="str">
        <f>IF(L434="","-",L434)</f>
        <v>-</v>
      </c>
      <c r="O434" s="71">
        <f>IF(M434&gt;=300,J434*L434*I434,K434*L434*I434)</f>
        <v>0</v>
      </c>
      <c r="P434" s="72"/>
      <c r="Q434" s="72"/>
      <c r="R434" s="72"/>
      <c r="S434" s="72"/>
      <c r="T434" s="73"/>
    </row>
    <row r="435" spans="1:20" s="25" customFormat="1">
      <c r="A435" s="62"/>
      <c r="B435" s="63"/>
      <c r="C435" s="63" t="s">
        <v>1201</v>
      </c>
      <c r="D435" s="63" t="s">
        <v>1202</v>
      </c>
      <c r="E435" s="63" t="s">
        <v>1195</v>
      </c>
      <c r="F435" s="64" t="s">
        <v>1196</v>
      </c>
      <c r="G435" s="65" t="s">
        <v>1203</v>
      </c>
      <c r="H435" s="80"/>
      <c r="I435" s="67">
        <v>102</v>
      </c>
      <c r="J435" s="68">
        <v>1.41</v>
      </c>
      <c r="K435" s="68">
        <v>1.48</v>
      </c>
      <c r="L435" s="69"/>
      <c r="M435" s="70" t="str">
        <f>IF(L435="","-",L435*I435)</f>
        <v>-</v>
      </c>
      <c r="N435" s="70" t="str">
        <f>IF(L435="","-",L435)</f>
        <v>-</v>
      </c>
      <c r="O435" s="71">
        <f>IF(M435&gt;=300,J435*L435*I435,K435*L435*I435)</f>
        <v>0</v>
      </c>
      <c r="P435" s="72"/>
      <c r="Q435" s="72"/>
      <c r="R435" s="72"/>
      <c r="S435" s="72"/>
      <c r="T435" s="73"/>
    </row>
    <row r="436" spans="1:20" s="25" customFormat="1">
      <c r="A436" s="62"/>
      <c r="B436" s="63"/>
      <c r="C436" s="63" t="s">
        <v>1204</v>
      </c>
      <c r="D436" s="63" t="s">
        <v>1205</v>
      </c>
      <c r="E436" s="63" t="s">
        <v>1195</v>
      </c>
      <c r="F436" s="64" t="s">
        <v>1196</v>
      </c>
      <c r="G436" s="65" t="s">
        <v>1206</v>
      </c>
      <c r="H436" s="80"/>
      <c r="I436" s="67">
        <v>102</v>
      </c>
      <c r="J436" s="68">
        <v>1.41</v>
      </c>
      <c r="K436" s="68">
        <v>1.48</v>
      </c>
      <c r="L436" s="69"/>
      <c r="M436" s="70" t="str">
        <f>IF(L436="","-",L436*I436)</f>
        <v>-</v>
      </c>
      <c r="N436" s="70" t="str">
        <f>IF(L436="","-",L436)</f>
        <v>-</v>
      </c>
      <c r="O436" s="71">
        <f>IF(M436&gt;=300,J436*L436*I436,K436*L436*I436)</f>
        <v>0</v>
      </c>
      <c r="P436" s="72"/>
      <c r="Q436" s="72"/>
      <c r="R436" s="72"/>
      <c r="S436" s="72"/>
      <c r="T436" s="73"/>
    </row>
    <row r="437" spans="1:20" s="25" customFormat="1">
      <c r="A437" s="62"/>
      <c r="B437" s="63"/>
      <c r="C437" s="63" t="s">
        <v>1207</v>
      </c>
      <c r="D437" s="63" t="s">
        <v>1208</v>
      </c>
      <c r="E437" s="63" t="s">
        <v>1209</v>
      </c>
      <c r="F437" s="64" t="s">
        <v>1210</v>
      </c>
      <c r="G437" s="65" t="s">
        <v>1211</v>
      </c>
      <c r="H437" s="80"/>
      <c r="I437" s="67">
        <v>100</v>
      </c>
      <c r="J437" s="68">
        <v>1.48</v>
      </c>
      <c r="K437" s="68">
        <v>1.55</v>
      </c>
      <c r="L437" s="69"/>
      <c r="M437" s="70" t="str">
        <f>IF(L437="","-",L437*I437)</f>
        <v>-</v>
      </c>
      <c r="N437" s="70" t="str">
        <f>IF(L437="","-",L437)</f>
        <v>-</v>
      </c>
      <c r="O437" s="71">
        <f>IF(M437&gt;=300,J437*L437*I437,K437*L437*I437)</f>
        <v>0</v>
      </c>
      <c r="P437" s="72"/>
      <c r="Q437" s="72"/>
      <c r="R437" s="72"/>
      <c r="S437" s="72"/>
      <c r="T437" s="73"/>
    </row>
    <row r="438" spans="1:20" s="25" customFormat="1">
      <c r="A438" s="62"/>
      <c r="B438" s="63"/>
      <c r="C438" s="63" t="s">
        <v>1212</v>
      </c>
      <c r="D438" s="63" t="s">
        <v>1213</v>
      </c>
      <c r="E438" s="63" t="s">
        <v>1209</v>
      </c>
      <c r="F438" s="64" t="s">
        <v>1210</v>
      </c>
      <c r="G438" s="65" t="s">
        <v>1214</v>
      </c>
      <c r="H438" s="80"/>
      <c r="I438" s="67">
        <v>100</v>
      </c>
      <c r="J438" s="68">
        <v>1.36</v>
      </c>
      <c r="K438" s="68">
        <v>1.43</v>
      </c>
      <c r="L438" s="69"/>
      <c r="M438" s="70" t="str">
        <f>IF(L438="","-",L438*I438)</f>
        <v>-</v>
      </c>
      <c r="N438" s="70" t="str">
        <f>IF(L438="","-",L438)</f>
        <v>-</v>
      </c>
      <c r="O438" s="71">
        <f>IF(M438&gt;=300,J438*L438*I438,K438*L438*I438)</f>
        <v>0</v>
      </c>
      <c r="P438" s="72"/>
      <c r="Q438" s="72"/>
      <c r="R438" s="72"/>
      <c r="S438" s="72"/>
      <c r="T438" s="73"/>
    </row>
    <row r="439" spans="1:20" s="25" customFormat="1">
      <c r="A439" s="62"/>
      <c r="B439" s="63"/>
      <c r="C439" s="63" t="s">
        <v>1215</v>
      </c>
      <c r="D439" s="63" t="s">
        <v>1216</v>
      </c>
      <c r="E439" s="63" t="s">
        <v>1209</v>
      </c>
      <c r="F439" s="64" t="s">
        <v>1210</v>
      </c>
      <c r="G439" s="65" t="s">
        <v>1217</v>
      </c>
      <c r="H439" s="80"/>
      <c r="I439" s="67">
        <v>100</v>
      </c>
      <c r="J439" s="68">
        <v>1.31</v>
      </c>
      <c r="K439" s="68">
        <v>1.37</v>
      </c>
      <c r="L439" s="69"/>
      <c r="M439" s="70" t="str">
        <f>IF(L439="","-",L439*I439)</f>
        <v>-</v>
      </c>
      <c r="N439" s="70" t="str">
        <f>IF(L439="","-",L439)</f>
        <v>-</v>
      </c>
      <c r="O439" s="71">
        <f>IF(M439&gt;=300,J439*L439*I439,K439*L439*I439)</f>
        <v>0</v>
      </c>
      <c r="P439" s="72"/>
      <c r="Q439" s="72"/>
      <c r="R439" s="72"/>
      <c r="S439" s="72"/>
      <c r="T439" s="73"/>
    </row>
    <row r="440" spans="1:20" s="25" customFormat="1">
      <c r="A440" s="62"/>
      <c r="B440" s="63"/>
      <c r="C440" s="63" t="s">
        <v>1218</v>
      </c>
      <c r="D440" s="63" t="s">
        <v>1219</v>
      </c>
      <c r="E440" s="63" t="s">
        <v>1209</v>
      </c>
      <c r="F440" s="64" t="s">
        <v>1210</v>
      </c>
      <c r="G440" s="65" t="s">
        <v>1220</v>
      </c>
      <c r="H440" s="80"/>
      <c r="I440" s="67">
        <v>100</v>
      </c>
      <c r="J440" s="68">
        <v>1.1499999999999999</v>
      </c>
      <c r="K440" s="68">
        <v>1.21</v>
      </c>
      <c r="L440" s="69"/>
      <c r="M440" s="70" t="str">
        <f>IF(L440="","-",L440*I440)</f>
        <v>-</v>
      </c>
      <c r="N440" s="70" t="str">
        <f>IF(L440="","-",L440)</f>
        <v>-</v>
      </c>
      <c r="O440" s="71">
        <f>IF(M440&gt;=300,J440*L440*I440,K440*L440*I440)</f>
        <v>0</v>
      </c>
      <c r="P440" s="72"/>
      <c r="Q440" s="72"/>
      <c r="R440" s="72"/>
      <c r="S440" s="72"/>
      <c r="T440" s="73"/>
    </row>
    <row r="441" spans="1:20" s="25" customFormat="1">
      <c r="A441" s="62"/>
      <c r="B441" s="63"/>
      <c r="C441" s="63" t="s">
        <v>1221</v>
      </c>
      <c r="D441" s="63" t="s">
        <v>1222</v>
      </c>
      <c r="E441" s="63" t="s">
        <v>1209</v>
      </c>
      <c r="F441" s="64" t="s">
        <v>1210</v>
      </c>
      <c r="G441" s="65" t="s">
        <v>1223</v>
      </c>
      <c r="H441" s="80"/>
      <c r="I441" s="67">
        <v>100</v>
      </c>
      <c r="J441" s="68">
        <v>1.34</v>
      </c>
      <c r="K441" s="68">
        <v>1.41</v>
      </c>
      <c r="L441" s="69"/>
      <c r="M441" s="70" t="str">
        <f>IF(L441="","-",L441*I441)</f>
        <v>-</v>
      </c>
      <c r="N441" s="70" t="str">
        <f>IF(L441="","-",L441)</f>
        <v>-</v>
      </c>
      <c r="O441" s="71">
        <f>IF(M441&gt;=300,J441*L441*I441,K441*L441*I441)</f>
        <v>0</v>
      </c>
      <c r="P441" s="72"/>
      <c r="Q441" s="72"/>
      <c r="R441" s="72"/>
      <c r="S441" s="72"/>
      <c r="T441" s="73"/>
    </row>
    <row r="442" spans="1:20" s="25" customFormat="1">
      <c r="A442" s="62"/>
      <c r="B442" s="63"/>
      <c r="C442" s="63" t="s">
        <v>1224</v>
      </c>
      <c r="D442" s="63" t="s">
        <v>1225</v>
      </c>
      <c r="E442" s="63" t="s">
        <v>1209</v>
      </c>
      <c r="F442" s="64" t="s">
        <v>1210</v>
      </c>
      <c r="G442" s="65" t="s">
        <v>1226</v>
      </c>
      <c r="H442" s="80"/>
      <c r="I442" s="67">
        <v>100</v>
      </c>
      <c r="J442" s="68">
        <v>1.34</v>
      </c>
      <c r="K442" s="68">
        <v>1.41</v>
      </c>
      <c r="L442" s="69"/>
      <c r="M442" s="70" t="str">
        <f>IF(L442="","-",L442*I442)</f>
        <v>-</v>
      </c>
      <c r="N442" s="70" t="str">
        <f>IF(L442="","-",L442)</f>
        <v>-</v>
      </c>
      <c r="O442" s="71">
        <f>IF(M442&gt;=300,J442*L442*I442,K442*L442*I442)</f>
        <v>0</v>
      </c>
      <c r="P442" s="72"/>
      <c r="Q442" s="72"/>
      <c r="R442" s="72"/>
      <c r="S442" s="72"/>
      <c r="T442" s="73"/>
    </row>
    <row r="443" spans="1:20" s="25" customFormat="1">
      <c r="A443" s="62"/>
      <c r="B443" s="63"/>
      <c r="C443" s="63" t="s">
        <v>1227</v>
      </c>
      <c r="D443" s="63" t="s">
        <v>1228</v>
      </c>
      <c r="E443" s="63" t="s">
        <v>1209</v>
      </c>
      <c r="F443" s="64" t="s">
        <v>1210</v>
      </c>
      <c r="G443" s="65" t="s">
        <v>1209</v>
      </c>
      <c r="H443" s="80"/>
      <c r="I443" s="67">
        <v>100</v>
      </c>
      <c r="J443" s="68">
        <v>1.1499999999999999</v>
      </c>
      <c r="K443" s="68">
        <v>1.21</v>
      </c>
      <c r="L443" s="69"/>
      <c r="M443" s="70" t="str">
        <f>IF(L443="","-",L443*I443)</f>
        <v>-</v>
      </c>
      <c r="N443" s="70" t="str">
        <f>IF(L443="","-",L443)</f>
        <v>-</v>
      </c>
      <c r="O443" s="71">
        <f>IF(M443&gt;=300,J443*L443*I443,K443*L443*I443)</f>
        <v>0</v>
      </c>
      <c r="P443" s="72"/>
      <c r="Q443" s="72"/>
      <c r="R443" s="72"/>
      <c r="S443" s="72"/>
      <c r="T443" s="73"/>
    </row>
    <row r="444" spans="1:20" s="25" customFormat="1">
      <c r="A444" s="62"/>
      <c r="B444" s="63"/>
      <c r="C444" s="63" t="s">
        <v>1229</v>
      </c>
      <c r="D444" s="63" t="s">
        <v>1230</v>
      </c>
      <c r="E444" s="63" t="s">
        <v>1209</v>
      </c>
      <c r="F444" s="64" t="s">
        <v>1210</v>
      </c>
      <c r="G444" s="65" t="s">
        <v>1231</v>
      </c>
      <c r="H444" s="80"/>
      <c r="I444" s="67">
        <v>102</v>
      </c>
      <c r="J444" s="68">
        <v>1.23</v>
      </c>
      <c r="K444" s="68">
        <v>1.29</v>
      </c>
      <c r="L444" s="69"/>
      <c r="M444" s="70" t="str">
        <f>IF(L444="","-",L444*I444)</f>
        <v>-</v>
      </c>
      <c r="N444" s="70" t="str">
        <f>IF(L444="","-",L444)</f>
        <v>-</v>
      </c>
      <c r="O444" s="71">
        <f>IF(M444&gt;=300,J444*L444*I444,K444*L444*I444)</f>
        <v>0</v>
      </c>
      <c r="P444" s="72"/>
      <c r="Q444" s="72"/>
      <c r="R444" s="72"/>
      <c r="S444" s="72"/>
      <c r="T444" s="73"/>
    </row>
    <row r="445" spans="1:20" s="25" customFormat="1">
      <c r="A445" s="62"/>
      <c r="B445" s="63"/>
      <c r="C445" s="63" t="s">
        <v>1232</v>
      </c>
      <c r="D445" s="63" t="s">
        <v>1233</v>
      </c>
      <c r="E445" s="63" t="s">
        <v>1209</v>
      </c>
      <c r="F445" s="64" t="s">
        <v>1210</v>
      </c>
      <c r="G445" s="65" t="s">
        <v>1234</v>
      </c>
      <c r="H445" s="80"/>
      <c r="I445" s="67">
        <v>102</v>
      </c>
      <c r="J445" s="68">
        <v>1.23</v>
      </c>
      <c r="K445" s="68">
        <v>1.29</v>
      </c>
      <c r="L445" s="69"/>
      <c r="M445" s="70" t="str">
        <f>IF(L445="","-",L445*I445)</f>
        <v>-</v>
      </c>
      <c r="N445" s="70" t="str">
        <f>IF(L445="","-",L445)</f>
        <v>-</v>
      </c>
      <c r="O445" s="71">
        <f>IF(M445&gt;=300,J445*L445*I445,K445*L445*I445)</f>
        <v>0</v>
      </c>
      <c r="P445" s="72"/>
      <c r="Q445" s="72"/>
      <c r="R445" s="72"/>
      <c r="S445" s="72"/>
      <c r="T445" s="73"/>
    </row>
    <row r="446" spans="1:20" s="25" customFormat="1">
      <c r="A446" s="62"/>
      <c r="B446" s="63"/>
      <c r="C446" s="63" t="s">
        <v>1235</v>
      </c>
      <c r="D446" s="63" t="s">
        <v>1236</v>
      </c>
      <c r="E446" s="63" t="s">
        <v>1209</v>
      </c>
      <c r="F446" s="64" t="s">
        <v>1210</v>
      </c>
      <c r="G446" s="65" t="s">
        <v>1237</v>
      </c>
      <c r="H446" s="80"/>
      <c r="I446" s="67">
        <v>102</v>
      </c>
      <c r="J446" s="68">
        <v>1.23</v>
      </c>
      <c r="K446" s="68">
        <v>1.29</v>
      </c>
      <c r="L446" s="69"/>
      <c r="M446" s="70" t="str">
        <f>IF(L446="","-",L446*I446)</f>
        <v>-</v>
      </c>
      <c r="N446" s="70" t="str">
        <f>IF(L446="","-",L446)</f>
        <v>-</v>
      </c>
      <c r="O446" s="71">
        <f>IF(M446&gt;=300,J446*L446*I446,K446*L446*I446)</f>
        <v>0</v>
      </c>
      <c r="P446" s="72"/>
      <c r="Q446" s="72"/>
      <c r="R446" s="72"/>
      <c r="S446" s="72"/>
      <c r="T446" s="73"/>
    </row>
    <row r="447" spans="1:20" s="25" customFormat="1">
      <c r="A447" s="62"/>
      <c r="B447" s="63"/>
      <c r="C447" s="63" t="s">
        <v>1238</v>
      </c>
      <c r="D447" s="63" t="s">
        <v>1239</v>
      </c>
      <c r="E447" s="63" t="s">
        <v>1209</v>
      </c>
      <c r="F447" s="64" t="s">
        <v>1210</v>
      </c>
      <c r="G447" s="65" t="s">
        <v>1240</v>
      </c>
      <c r="H447" s="80"/>
      <c r="I447" s="67">
        <v>102</v>
      </c>
      <c r="J447" s="68">
        <v>1.23</v>
      </c>
      <c r="K447" s="68">
        <v>1.29</v>
      </c>
      <c r="L447" s="69"/>
      <c r="M447" s="70" t="str">
        <f>IF(L447="","-",L447*I447)</f>
        <v>-</v>
      </c>
      <c r="N447" s="70" t="str">
        <f>IF(L447="","-",L447)</f>
        <v>-</v>
      </c>
      <c r="O447" s="71">
        <f>IF(M447&gt;=300,J447*L447*I447,K447*L447*I447)</f>
        <v>0</v>
      </c>
      <c r="P447" s="72"/>
      <c r="Q447" s="72"/>
      <c r="R447" s="72"/>
      <c r="S447" s="72"/>
      <c r="T447" s="73"/>
    </row>
    <row r="448" spans="1:20" s="25" customFormat="1">
      <c r="A448" s="62"/>
      <c r="B448" s="63"/>
      <c r="C448" s="63" t="s">
        <v>1241</v>
      </c>
      <c r="D448" s="63" t="s">
        <v>1242</v>
      </c>
      <c r="E448" s="63" t="s">
        <v>1209</v>
      </c>
      <c r="F448" s="64" t="s">
        <v>1210</v>
      </c>
      <c r="G448" s="65" t="s">
        <v>1243</v>
      </c>
      <c r="H448" s="80"/>
      <c r="I448" s="67">
        <v>100</v>
      </c>
      <c r="J448" s="68">
        <v>1.39</v>
      </c>
      <c r="K448" s="68">
        <v>1.46</v>
      </c>
      <c r="L448" s="69"/>
      <c r="M448" s="70" t="str">
        <f>IF(L448="","-",L448*I448)</f>
        <v>-</v>
      </c>
      <c r="N448" s="70" t="str">
        <f>IF(L448="","-",L448)</f>
        <v>-</v>
      </c>
      <c r="O448" s="71">
        <f>IF(M448&gt;=300,J448*L448*I448,K448*L448*I448)</f>
        <v>0</v>
      </c>
      <c r="P448" s="72"/>
      <c r="Q448" s="72"/>
      <c r="R448" s="72"/>
      <c r="S448" s="72"/>
      <c r="T448" s="73"/>
    </row>
    <row r="449" spans="1:20" s="25" customFormat="1">
      <c r="A449" s="62"/>
      <c r="B449" s="63"/>
      <c r="C449" s="63" t="s">
        <v>1244</v>
      </c>
      <c r="D449" s="63" t="s">
        <v>1245</v>
      </c>
      <c r="E449" s="63" t="s">
        <v>1209</v>
      </c>
      <c r="F449" s="64" t="s">
        <v>1210</v>
      </c>
      <c r="G449" s="65" t="s">
        <v>1246</v>
      </c>
      <c r="H449" s="80"/>
      <c r="I449" s="67">
        <v>100</v>
      </c>
      <c r="J449" s="68">
        <v>1.51</v>
      </c>
      <c r="K449" s="68">
        <v>1.58</v>
      </c>
      <c r="L449" s="69"/>
      <c r="M449" s="70" t="str">
        <f>IF(L449="","-",L449*I449)</f>
        <v>-</v>
      </c>
      <c r="N449" s="70" t="str">
        <f>IF(L449="","-",L449)</f>
        <v>-</v>
      </c>
      <c r="O449" s="71">
        <f>IF(M449&gt;=300,J449*L449*I449,K449*L449*I449)</f>
        <v>0</v>
      </c>
      <c r="P449" s="72"/>
      <c r="Q449" s="72"/>
      <c r="R449" s="72"/>
      <c r="S449" s="72"/>
      <c r="T449" s="73"/>
    </row>
    <row r="450" spans="1:20" s="25" customFormat="1">
      <c r="A450" s="62"/>
      <c r="B450" s="63"/>
      <c r="C450" s="63" t="s">
        <v>1247</v>
      </c>
      <c r="D450" s="63" t="s">
        <v>1248</v>
      </c>
      <c r="E450" s="63" t="s">
        <v>1209</v>
      </c>
      <c r="F450" s="64" t="s">
        <v>1210</v>
      </c>
      <c r="G450" s="65" t="s">
        <v>1249</v>
      </c>
      <c r="H450" s="80"/>
      <c r="I450" s="67">
        <v>100</v>
      </c>
      <c r="J450" s="68">
        <v>1.1399999999999999</v>
      </c>
      <c r="K450" s="68">
        <v>1.2</v>
      </c>
      <c r="L450" s="69"/>
      <c r="M450" s="70" t="str">
        <f>IF(L450="","-",L450*I450)</f>
        <v>-</v>
      </c>
      <c r="N450" s="70" t="str">
        <f>IF(L450="","-",L450)</f>
        <v>-</v>
      </c>
      <c r="O450" s="71">
        <f>IF(M450&gt;=300,J450*L450*I450,K450*L450*I450)</f>
        <v>0</v>
      </c>
      <c r="P450" s="72"/>
      <c r="Q450" s="72"/>
      <c r="R450" s="72"/>
      <c r="S450" s="72"/>
      <c r="T450" s="73"/>
    </row>
    <row r="451" spans="1:20" s="25" customFormat="1">
      <c r="A451" s="62"/>
      <c r="B451" s="63"/>
      <c r="C451" s="63" t="s">
        <v>1250</v>
      </c>
      <c r="D451" s="63" t="s">
        <v>1251</v>
      </c>
      <c r="E451" s="63" t="s">
        <v>1209</v>
      </c>
      <c r="F451" s="64" t="s">
        <v>1210</v>
      </c>
      <c r="G451" s="65" t="s">
        <v>1252</v>
      </c>
      <c r="H451" s="80"/>
      <c r="I451" s="67">
        <v>100</v>
      </c>
      <c r="J451" s="68">
        <v>1.1399999999999999</v>
      </c>
      <c r="K451" s="68">
        <v>1.2</v>
      </c>
      <c r="L451" s="69"/>
      <c r="M451" s="70" t="str">
        <f>IF(L451="","-",L451*I451)</f>
        <v>-</v>
      </c>
      <c r="N451" s="70" t="str">
        <f>IF(L451="","-",L451)</f>
        <v>-</v>
      </c>
      <c r="O451" s="71">
        <f>IF(M451&gt;=300,J451*L451*I451,K451*L451*I451)</f>
        <v>0</v>
      </c>
      <c r="P451" s="72"/>
      <c r="Q451" s="72"/>
      <c r="R451" s="72"/>
      <c r="S451" s="72"/>
      <c r="T451" s="73"/>
    </row>
    <row r="452" spans="1:20" s="25" customFormat="1">
      <c r="A452" s="62"/>
      <c r="B452" s="63"/>
      <c r="C452" s="63" t="s">
        <v>1253</v>
      </c>
      <c r="D452" s="63" t="s">
        <v>1254</v>
      </c>
      <c r="E452" s="63" t="s">
        <v>1209</v>
      </c>
      <c r="F452" s="64" t="s">
        <v>1210</v>
      </c>
      <c r="G452" s="65" t="s">
        <v>1255</v>
      </c>
      <c r="H452" s="80"/>
      <c r="I452" s="67">
        <v>100</v>
      </c>
      <c r="J452" s="68">
        <v>1.1499999999999999</v>
      </c>
      <c r="K452" s="68">
        <v>1.21</v>
      </c>
      <c r="L452" s="69"/>
      <c r="M452" s="70" t="str">
        <f>IF(L452="","-",L452*I452)</f>
        <v>-</v>
      </c>
      <c r="N452" s="70" t="str">
        <f>IF(L452="","-",L452)</f>
        <v>-</v>
      </c>
      <c r="O452" s="71">
        <f>IF(M452&gt;=300,J452*L452*I452,K452*L452*I452)</f>
        <v>0</v>
      </c>
      <c r="P452" s="72"/>
      <c r="Q452" s="72"/>
      <c r="R452" s="72"/>
      <c r="S452" s="72"/>
      <c r="T452" s="73"/>
    </row>
    <row r="453" spans="1:20" s="25" customFormat="1">
      <c r="A453" s="62"/>
      <c r="B453" s="63"/>
      <c r="C453" s="63" t="s">
        <v>1256</v>
      </c>
      <c r="D453" s="63" t="s">
        <v>1257</v>
      </c>
      <c r="E453" s="63" t="s">
        <v>1209</v>
      </c>
      <c r="F453" s="64" t="s">
        <v>1210</v>
      </c>
      <c r="G453" s="65" t="s">
        <v>1258</v>
      </c>
      <c r="H453" s="80"/>
      <c r="I453" s="67">
        <v>100</v>
      </c>
      <c r="J453" s="68">
        <v>1.1499999999999999</v>
      </c>
      <c r="K453" s="68">
        <v>1.21</v>
      </c>
      <c r="L453" s="69"/>
      <c r="M453" s="70" t="str">
        <f>IF(L453="","-",L453*I453)</f>
        <v>-</v>
      </c>
      <c r="N453" s="70" t="str">
        <f>IF(L453="","-",L453)</f>
        <v>-</v>
      </c>
      <c r="O453" s="71">
        <f>IF(M453&gt;=300,J453*L453*I453,K453*L453*I453)</f>
        <v>0</v>
      </c>
      <c r="P453" s="72"/>
      <c r="Q453" s="72"/>
      <c r="R453" s="72"/>
      <c r="S453" s="72"/>
      <c r="T453" s="73"/>
    </row>
    <row r="454" spans="1:20" s="25" customFormat="1">
      <c r="A454" s="62"/>
      <c r="B454" s="63"/>
      <c r="C454" s="63" t="s">
        <v>1259</v>
      </c>
      <c r="D454" s="63" t="s">
        <v>1260</v>
      </c>
      <c r="E454" s="63" t="s">
        <v>1209</v>
      </c>
      <c r="F454" s="64" t="s">
        <v>1210</v>
      </c>
      <c r="G454" s="65" t="s">
        <v>1261</v>
      </c>
      <c r="H454" s="80"/>
      <c r="I454" s="67">
        <v>100</v>
      </c>
      <c r="J454" s="68">
        <v>1.1399999999999999</v>
      </c>
      <c r="K454" s="68">
        <v>1.2</v>
      </c>
      <c r="L454" s="69"/>
      <c r="M454" s="70" t="str">
        <f>IF(L454="","-",L454*I454)</f>
        <v>-</v>
      </c>
      <c r="N454" s="70" t="str">
        <f>IF(L454="","-",L454)</f>
        <v>-</v>
      </c>
      <c r="O454" s="71">
        <f>IF(M454&gt;=300,J454*L454*I454,K454*L454*I454)</f>
        <v>0</v>
      </c>
      <c r="P454" s="72"/>
      <c r="Q454" s="72"/>
      <c r="R454" s="72"/>
      <c r="S454" s="72"/>
      <c r="T454" s="73"/>
    </row>
    <row r="455" spans="1:20" s="25" customFormat="1">
      <c r="A455" s="62"/>
      <c r="B455" s="63"/>
      <c r="C455" s="63" t="s">
        <v>1262</v>
      </c>
      <c r="D455" s="63" t="s">
        <v>1263</v>
      </c>
      <c r="E455" s="63" t="s">
        <v>1209</v>
      </c>
      <c r="F455" s="64" t="s">
        <v>1210</v>
      </c>
      <c r="G455" s="65" t="s">
        <v>1264</v>
      </c>
      <c r="H455" s="80"/>
      <c r="I455" s="67">
        <v>100</v>
      </c>
      <c r="J455" s="68">
        <v>1.22</v>
      </c>
      <c r="K455" s="68">
        <v>1.28</v>
      </c>
      <c r="L455" s="69"/>
      <c r="M455" s="70" t="str">
        <f>IF(L455="","-",L455*I455)</f>
        <v>-</v>
      </c>
      <c r="N455" s="70" t="str">
        <f>IF(L455="","-",L455)</f>
        <v>-</v>
      </c>
      <c r="O455" s="71">
        <f>IF(M455&gt;=300,J455*L455*I455,K455*L455*I455)</f>
        <v>0</v>
      </c>
      <c r="P455" s="72"/>
      <c r="Q455" s="72"/>
      <c r="R455" s="72"/>
      <c r="S455" s="72"/>
      <c r="T455" s="73"/>
    </row>
    <row r="456" spans="1:20" s="25" customFormat="1">
      <c r="A456" s="62"/>
      <c r="B456" s="63"/>
      <c r="C456" s="63" t="s">
        <v>1265</v>
      </c>
      <c r="D456" s="63" t="s">
        <v>1266</v>
      </c>
      <c r="E456" s="63" t="s">
        <v>1267</v>
      </c>
      <c r="F456" s="64" t="s">
        <v>1268</v>
      </c>
      <c r="G456" s="65" t="s">
        <v>1269</v>
      </c>
      <c r="H456" s="80"/>
      <c r="I456" s="67">
        <v>40</v>
      </c>
      <c r="J456" s="68">
        <v>2.3899999999999997</v>
      </c>
      <c r="K456" s="68">
        <v>2.5099999999999998</v>
      </c>
      <c r="L456" s="69"/>
      <c r="M456" s="70" t="str">
        <f>IF(L456="","-",L456*I456)</f>
        <v>-</v>
      </c>
      <c r="N456" s="70" t="str">
        <f>IF(L456="","-",L456)</f>
        <v>-</v>
      </c>
      <c r="O456" s="71">
        <f>IF(M456&gt;=300,J456*L456*I456,K456*L456*I456)</f>
        <v>0</v>
      </c>
      <c r="P456" s="72"/>
      <c r="Q456" s="72"/>
      <c r="R456" s="72"/>
      <c r="S456" s="72"/>
      <c r="T456" s="73"/>
    </row>
    <row r="457" spans="1:20" s="25" customFormat="1">
      <c r="A457" s="62"/>
      <c r="B457" s="63" t="s">
        <v>1270</v>
      </c>
      <c r="C457" s="63"/>
      <c r="D457" s="63" t="s">
        <v>1271</v>
      </c>
      <c r="E457" s="63" t="s">
        <v>1272</v>
      </c>
      <c r="F457" s="64" t="s">
        <v>1268</v>
      </c>
      <c r="G457" s="65" t="s">
        <v>1273</v>
      </c>
      <c r="H457" s="80"/>
      <c r="I457" s="67">
        <v>104</v>
      </c>
      <c r="J457" s="68">
        <v>1.3</v>
      </c>
      <c r="K457" s="68">
        <v>1.36</v>
      </c>
      <c r="L457" s="69"/>
      <c r="M457" s="70" t="str">
        <f>IF(L457="","-",L457*I457)</f>
        <v>-</v>
      </c>
      <c r="N457" s="70" t="str">
        <f>IF(L457="","-",L457)</f>
        <v>-</v>
      </c>
      <c r="O457" s="71">
        <f>IF(M457&gt;=300,J457*L457*I457,K457*L457*I457)</f>
        <v>0</v>
      </c>
      <c r="P457" s="72"/>
      <c r="Q457" s="72"/>
      <c r="R457" s="72"/>
      <c r="S457" s="72"/>
      <c r="T457" s="73"/>
    </row>
    <row r="458" spans="1:20" s="25" customFormat="1">
      <c r="A458" s="62"/>
      <c r="B458" s="63"/>
      <c r="C458" s="63" t="s">
        <v>1274</v>
      </c>
      <c r="D458" s="63" t="s">
        <v>1275</v>
      </c>
      <c r="E458" s="63" t="s">
        <v>1267</v>
      </c>
      <c r="F458" s="64" t="s">
        <v>1268</v>
      </c>
      <c r="G458" s="65" t="s">
        <v>1276</v>
      </c>
      <c r="H458" s="80"/>
      <c r="I458" s="67">
        <v>40</v>
      </c>
      <c r="J458" s="68">
        <v>2.3899999999999997</v>
      </c>
      <c r="K458" s="68">
        <v>2.5099999999999998</v>
      </c>
      <c r="L458" s="69"/>
      <c r="M458" s="70" t="str">
        <f>IF(L458="","-",L458*I458)</f>
        <v>-</v>
      </c>
      <c r="N458" s="70" t="str">
        <f>IF(L458="","-",L458)</f>
        <v>-</v>
      </c>
      <c r="O458" s="71">
        <f>IF(M458&gt;=300,J458*L458*I458,K458*L458*I458)</f>
        <v>0</v>
      </c>
      <c r="P458" s="72"/>
      <c r="Q458" s="72"/>
      <c r="R458" s="72"/>
      <c r="S458" s="72"/>
      <c r="T458" s="73"/>
    </row>
    <row r="459" spans="1:20" s="25" customFormat="1">
      <c r="A459" s="62"/>
      <c r="B459" s="63"/>
      <c r="C459" s="63" t="s">
        <v>1277</v>
      </c>
      <c r="D459" s="63" t="s">
        <v>1278</v>
      </c>
      <c r="E459" s="63" t="s">
        <v>1267</v>
      </c>
      <c r="F459" s="64" t="s">
        <v>1268</v>
      </c>
      <c r="G459" s="65" t="s">
        <v>1279</v>
      </c>
      <c r="H459" s="80"/>
      <c r="I459" s="67">
        <v>40</v>
      </c>
      <c r="J459" s="68">
        <v>2.3899999999999997</v>
      </c>
      <c r="K459" s="68">
        <v>2.5099999999999998</v>
      </c>
      <c r="L459" s="69"/>
      <c r="M459" s="70" t="str">
        <f>IF(L459="","-",L459*I459)</f>
        <v>-</v>
      </c>
      <c r="N459" s="70" t="str">
        <f>IF(L459="","-",L459)</f>
        <v>-</v>
      </c>
      <c r="O459" s="71">
        <f>IF(M459&gt;=300,J459*L459*I459,K459*L459*I459)</f>
        <v>0</v>
      </c>
      <c r="P459" s="72"/>
      <c r="Q459" s="72"/>
      <c r="R459" s="72"/>
      <c r="S459" s="72"/>
      <c r="T459" s="73"/>
    </row>
    <row r="460" spans="1:20" s="25" customFormat="1">
      <c r="A460" s="62"/>
      <c r="B460" s="63" t="s">
        <v>1280</v>
      </c>
      <c r="C460" s="63"/>
      <c r="D460" s="63" t="s">
        <v>1281</v>
      </c>
      <c r="E460" s="63" t="s">
        <v>1282</v>
      </c>
      <c r="F460" s="64" t="s">
        <v>1283</v>
      </c>
      <c r="G460" s="65" t="s">
        <v>1284</v>
      </c>
      <c r="H460" s="80"/>
      <c r="I460" s="67">
        <v>102</v>
      </c>
      <c r="J460" s="68">
        <v>1.32</v>
      </c>
      <c r="K460" s="68">
        <v>1.3800000000000001</v>
      </c>
      <c r="L460" s="69"/>
      <c r="M460" s="70" t="str">
        <f>IF(L460="","-",L460*I460)</f>
        <v>-</v>
      </c>
      <c r="N460" s="70" t="str">
        <f>IF(L460="","-",L460)</f>
        <v>-</v>
      </c>
      <c r="O460" s="71">
        <f>IF(M460&gt;=300,J460*L460*I460,K460*L460*I460)</f>
        <v>0</v>
      </c>
      <c r="P460" s="72"/>
      <c r="Q460" s="72"/>
      <c r="R460" s="72"/>
      <c r="S460" s="72"/>
      <c r="T460" s="73"/>
    </row>
    <row r="461" spans="1:20" s="25" customFormat="1">
      <c r="A461" s="62"/>
      <c r="B461" s="63"/>
      <c r="C461" s="63" t="s">
        <v>1285</v>
      </c>
      <c r="D461" s="63" t="s">
        <v>1286</v>
      </c>
      <c r="E461" s="63" t="s">
        <v>1282</v>
      </c>
      <c r="F461" s="64" t="s">
        <v>1283</v>
      </c>
      <c r="G461" s="65" t="s">
        <v>1284</v>
      </c>
      <c r="H461" s="80"/>
      <c r="I461" s="67">
        <v>40</v>
      </c>
      <c r="J461" s="68">
        <v>2.4299999999999997</v>
      </c>
      <c r="K461" s="68">
        <v>2.5499999999999998</v>
      </c>
      <c r="L461" s="69"/>
      <c r="M461" s="70" t="str">
        <f>IF(L461="","-",L461*I461)</f>
        <v>-</v>
      </c>
      <c r="N461" s="70" t="str">
        <f>IF(L461="","-",L461)</f>
        <v>-</v>
      </c>
      <c r="O461" s="71">
        <f>IF(M461&gt;=300,J461*L461*I461,K461*L461*I461)</f>
        <v>0</v>
      </c>
      <c r="P461" s="72"/>
      <c r="Q461" s="72"/>
      <c r="R461" s="72"/>
      <c r="S461" s="72"/>
      <c r="T461" s="73"/>
    </row>
    <row r="462" spans="1:20" s="25" customFormat="1">
      <c r="A462" s="62"/>
      <c r="B462" s="63" t="s">
        <v>1287</v>
      </c>
      <c r="C462" s="63"/>
      <c r="D462" s="63" t="s">
        <v>1288</v>
      </c>
      <c r="E462" s="63" t="s">
        <v>1282</v>
      </c>
      <c r="F462" s="64" t="s">
        <v>1283</v>
      </c>
      <c r="G462" s="65" t="s">
        <v>1289</v>
      </c>
      <c r="H462" s="80"/>
      <c r="I462" s="67">
        <v>102</v>
      </c>
      <c r="J462" s="68">
        <v>1.32</v>
      </c>
      <c r="K462" s="68">
        <v>1.3800000000000001</v>
      </c>
      <c r="L462" s="69"/>
      <c r="M462" s="70" t="str">
        <f>IF(L462="","-",L462*I462)</f>
        <v>-</v>
      </c>
      <c r="N462" s="70" t="str">
        <f>IF(L462="","-",L462)</f>
        <v>-</v>
      </c>
      <c r="O462" s="71">
        <f>IF(M462&gt;=300,J462*L462*I462,K462*L462*I462)</f>
        <v>0</v>
      </c>
      <c r="P462" s="72"/>
      <c r="Q462" s="72"/>
      <c r="R462" s="72"/>
      <c r="S462" s="72"/>
      <c r="T462" s="73"/>
    </row>
    <row r="463" spans="1:20" s="25" customFormat="1">
      <c r="A463" s="62"/>
      <c r="B463" s="63"/>
      <c r="C463" s="63" t="s">
        <v>1290</v>
      </c>
      <c r="D463" s="63" t="s">
        <v>1291</v>
      </c>
      <c r="E463" s="63" t="s">
        <v>1282</v>
      </c>
      <c r="F463" s="64" t="s">
        <v>1283</v>
      </c>
      <c r="G463" s="65" t="s">
        <v>1289</v>
      </c>
      <c r="H463" s="80"/>
      <c r="I463" s="67">
        <v>40</v>
      </c>
      <c r="J463" s="68">
        <v>2.4299999999999997</v>
      </c>
      <c r="K463" s="68">
        <v>2.5499999999999998</v>
      </c>
      <c r="L463" s="69"/>
      <c r="M463" s="70" t="str">
        <f>IF(L463="","-",L463*I463)</f>
        <v>-</v>
      </c>
      <c r="N463" s="70" t="str">
        <f>IF(L463="","-",L463)</f>
        <v>-</v>
      </c>
      <c r="O463" s="71">
        <f>IF(M463&gt;=300,J463*L463*I463,K463*L463*I463)</f>
        <v>0</v>
      </c>
      <c r="P463" s="72"/>
      <c r="Q463" s="72"/>
      <c r="R463" s="72"/>
      <c r="S463" s="72"/>
      <c r="T463" s="73"/>
    </row>
    <row r="464" spans="1:20" s="25" customFormat="1">
      <c r="A464" s="62"/>
      <c r="B464" s="63" t="s">
        <v>1292</v>
      </c>
      <c r="C464" s="63"/>
      <c r="D464" s="63" t="s">
        <v>1293</v>
      </c>
      <c r="E464" s="63" t="s">
        <v>1282</v>
      </c>
      <c r="F464" s="64" t="s">
        <v>1283</v>
      </c>
      <c r="G464" s="65" t="s">
        <v>1294</v>
      </c>
      <c r="H464" s="80"/>
      <c r="I464" s="67">
        <v>102</v>
      </c>
      <c r="J464" s="68">
        <v>1.32</v>
      </c>
      <c r="K464" s="68">
        <v>1.3800000000000001</v>
      </c>
      <c r="L464" s="69"/>
      <c r="M464" s="70" t="str">
        <f>IF(L464="","-",L464*I464)</f>
        <v>-</v>
      </c>
      <c r="N464" s="70" t="str">
        <f>IF(L464="","-",L464)</f>
        <v>-</v>
      </c>
      <c r="O464" s="71">
        <f>IF(M464&gt;=300,J464*L464*I464,K464*L464*I464)</f>
        <v>0</v>
      </c>
      <c r="P464" s="72"/>
      <c r="Q464" s="72"/>
      <c r="R464" s="72"/>
      <c r="S464" s="72"/>
      <c r="T464" s="73"/>
    </row>
    <row r="465" spans="1:20" s="25" customFormat="1">
      <c r="A465" s="62"/>
      <c r="B465" s="63"/>
      <c r="C465" s="63" t="s">
        <v>1295</v>
      </c>
      <c r="D465" s="63" t="s">
        <v>1296</v>
      </c>
      <c r="E465" s="63" t="s">
        <v>1282</v>
      </c>
      <c r="F465" s="64" t="s">
        <v>1283</v>
      </c>
      <c r="G465" s="65" t="s">
        <v>1294</v>
      </c>
      <c r="H465" s="80"/>
      <c r="I465" s="67">
        <v>40</v>
      </c>
      <c r="J465" s="68">
        <v>2.4299999999999997</v>
      </c>
      <c r="K465" s="68">
        <v>2.5499999999999998</v>
      </c>
      <c r="L465" s="69"/>
      <c r="M465" s="70" t="str">
        <f>IF(L465="","-",L465*I465)</f>
        <v>-</v>
      </c>
      <c r="N465" s="70" t="str">
        <f>IF(L465="","-",L465)</f>
        <v>-</v>
      </c>
      <c r="O465" s="71">
        <f>IF(M465&gt;=300,J465*L465*I465,K465*L465*I465)</f>
        <v>0</v>
      </c>
      <c r="P465" s="72"/>
      <c r="Q465" s="72"/>
      <c r="R465" s="72"/>
      <c r="S465" s="72"/>
      <c r="T465" s="73"/>
    </row>
    <row r="466" spans="1:20" s="25" customFormat="1">
      <c r="A466" s="62"/>
      <c r="B466" s="63"/>
      <c r="C466" s="63" t="s">
        <v>1297</v>
      </c>
      <c r="D466" s="63" t="s">
        <v>1298</v>
      </c>
      <c r="E466" s="63" t="s">
        <v>1299</v>
      </c>
      <c r="F466" s="64" t="s">
        <v>1300</v>
      </c>
      <c r="G466" s="65" t="s">
        <v>1301</v>
      </c>
      <c r="H466" s="80"/>
      <c r="I466" s="67">
        <v>84</v>
      </c>
      <c r="J466" s="68">
        <v>2.5299999999999998</v>
      </c>
      <c r="K466" s="68">
        <v>2.6599999999999997</v>
      </c>
      <c r="L466" s="69"/>
      <c r="M466" s="70" t="str">
        <f>IF(L466="","-",L466*I466)</f>
        <v>-</v>
      </c>
      <c r="N466" s="70" t="str">
        <f>IF(L466="","-",L466)</f>
        <v>-</v>
      </c>
      <c r="O466" s="71">
        <f>IF(M466&gt;=300,J466*L466*I466,K466*L466*I466)</f>
        <v>0</v>
      </c>
      <c r="P466" s="72"/>
      <c r="Q466" s="72"/>
      <c r="R466" s="72"/>
      <c r="S466" s="72"/>
      <c r="T466" s="73"/>
    </row>
    <row r="467" spans="1:20" s="25" customFormat="1">
      <c r="A467" s="62"/>
      <c r="B467" s="63"/>
      <c r="C467" s="63" t="s">
        <v>1302</v>
      </c>
      <c r="D467" s="63" t="s">
        <v>1303</v>
      </c>
      <c r="E467" s="63" t="s">
        <v>1299</v>
      </c>
      <c r="F467" s="64" t="s">
        <v>1300</v>
      </c>
      <c r="G467" s="65" t="s">
        <v>1304</v>
      </c>
      <c r="H467" s="80"/>
      <c r="I467" s="67">
        <v>84</v>
      </c>
      <c r="J467" s="68">
        <v>2.5499999999999998</v>
      </c>
      <c r="K467" s="68">
        <v>2.6799999999999997</v>
      </c>
      <c r="L467" s="69"/>
      <c r="M467" s="70" t="str">
        <f>IF(L467="","-",L467*I467)</f>
        <v>-</v>
      </c>
      <c r="N467" s="70" t="str">
        <f>IF(L467="","-",L467)</f>
        <v>-</v>
      </c>
      <c r="O467" s="71">
        <f>IF(M467&gt;=300,J467*L467*I467,K467*L467*I467)</f>
        <v>0</v>
      </c>
      <c r="P467" s="72"/>
      <c r="Q467" s="72"/>
      <c r="R467" s="72"/>
      <c r="S467" s="72"/>
      <c r="T467" s="73"/>
    </row>
    <row r="468" spans="1:20" s="25" customFormat="1">
      <c r="A468" s="62"/>
      <c r="B468" s="63"/>
      <c r="C468" s="63" t="s">
        <v>1305</v>
      </c>
      <c r="D468" s="63" t="s">
        <v>1306</v>
      </c>
      <c r="E468" s="63" t="s">
        <v>1299</v>
      </c>
      <c r="F468" s="64" t="s">
        <v>1300</v>
      </c>
      <c r="G468" s="65" t="s">
        <v>1307</v>
      </c>
      <c r="H468" s="80"/>
      <c r="I468" s="67">
        <v>84</v>
      </c>
      <c r="J468" s="68">
        <v>2.5499999999999998</v>
      </c>
      <c r="K468" s="68">
        <v>2.6799999999999997</v>
      </c>
      <c r="L468" s="69"/>
      <c r="M468" s="70" t="str">
        <f>IF(L468="","-",L468*I468)</f>
        <v>-</v>
      </c>
      <c r="N468" s="70" t="str">
        <f>IF(L468="","-",L468)</f>
        <v>-</v>
      </c>
      <c r="O468" s="71">
        <f>IF(M468&gt;=300,J468*L468*I468,K468*L468*I468)</f>
        <v>0</v>
      </c>
      <c r="P468" s="72"/>
      <c r="Q468" s="72"/>
      <c r="R468" s="72"/>
      <c r="S468" s="72"/>
      <c r="T468" s="73"/>
    </row>
    <row r="469" spans="1:20" s="25" customFormat="1">
      <c r="A469" s="62"/>
      <c r="B469" s="63"/>
      <c r="C469" s="63" t="s">
        <v>1308</v>
      </c>
      <c r="D469" s="63" t="s">
        <v>1309</v>
      </c>
      <c r="E469" s="63" t="s">
        <v>1299</v>
      </c>
      <c r="F469" s="64" t="s">
        <v>1300</v>
      </c>
      <c r="G469" s="65" t="s">
        <v>1310</v>
      </c>
      <c r="H469" s="80"/>
      <c r="I469" s="67">
        <v>84</v>
      </c>
      <c r="J469" s="68">
        <v>2.5299999999999998</v>
      </c>
      <c r="K469" s="68">
        <v>2.6599999999999997</v>
      </c>
      <c r="L469" s="69"/>
      <c r="M469" s="70" t="str">
        <f>IF(L469="","-",L469*I469)</f>
        <v>-</v>
      </c>
      <c r="N469" s="70" t="str">
        <f>IF(L469="","-",L469)</f>
        <v>-</v>
      </c>
      <c r="O469" s="71">
        <f>IF(M469&gt;=300,J469*L469*I469,K469*L469*I469)</f>
        <v>0</v>
      </c>
      <c r="P469" s="72"/>
      <c r="Q469" s="72"/>
      <c r="R469" s="72"/>
      <c r="S469" s="72"/>
      <c r="T469" s="73"/>
    </row>
    <row r="470" spans="1:20" s="25" customFormat="1">
      <c r="A470" s="62"/>
      <c r="B470" s="63"/>
      <c r="C470" s="63" t="s">
        <v>1311</v>
      </c>
      <c r="D470" s="63" t="s">
        <v>1312</v>
      </c>
      <c r="E470" s="63" t="s">
        <v>1299</v>
      </c>
      <c r="F470" s="64" t="s">
        <v>1300</v>
      </c>
      <c r="G470" s="65" t="s">
        <v>1313</v>
      </c>
      <c r="H470" s="80"/>
      <c r="I470" s="67">
        <v>84</v>
      </c>
      <c r="J470" s="68">
        <v>2.36</v>
      </c>
      <c r="K470" s="68">
        <v>2.48</v>
      </c>
      <c r="L470" s="69"/>
      <c r="M470" s="70" t="str">
        <f>IF(L470="","-",L470*I470)</f>
        <v>-</v>
      </c>
      <c r="N470" s="70" t="str">
        <f>IF(L470="","-",L470)</f>
        <v>-</v>
      </c>
      <c r="O470" s="71">
        <f>IF(M470&gt;=300,J470*L470*I470,K470*L470*I470)</f>
        <v>0</v>
      </c>
      <c r="P470" s="72"/>
      <c r="Q470" s="72"/>
      <c r="R470" s="72"/>
      <c r="S470" s="72"/>
      <c r="T470" s="73"/>
    </row>
    <row r="471" spans="1:20" s="25" customFormat="1">
      <c r="A471" s="62"/>
      <c r="B471" s="63"/>
      <c r="C471" s="63" t="s">
        <v>1314</v>
      </c>
      <c r="D471" s="63" t="s">
        <v>1315</v>
      </c>
      <c r="E471" s="63" t="s">
        <v>1299</v>
      </c>
      <c r="F471" s="64" t="s">
        <v>1300</v>
      </c>
      <c r="G471" s="65" t="s">
        <v>1316</v>
      </c>
      <c r="H471" s="80"/>
      <c r="I471" s="67">
        <v>84</v>
      </c>
      <c r="J471" s="68">
        <v>2.5499999999999998</v>
      </c>
      <c r="K471" s="68">
        <v>2.6799999999999997</v>
      </c>
      <c r="L471" s="69"/>
      <c r="M471" s="70" t="str">
        <f>IF(L471="","-",L471*I471)</f>
        <v>-</v>
      </c>
      <c r="N471" s="70" t="str">
        <f>IF(L471="","-",L471)</f>
        <v>-</v>
      </c>
      <c r="O471" s="71">
        <f>IF(M471&gt;=300,J471*L471*I471,K471*L471*I471)</f>
        <v>0</v>
      </c>
      <c r="P471" s="72"/>
      <c r="Q471" s="72"/>
      <c r="R471" s="72"/>
      <c r="S471" s="72"/>
      <c r="T471" s="73"/>
    </row>
    <row r="472" spans="1:20" s="25" customFormat="1">
      <c r="A472" s="62"/>
      <c r="B472" s="63"/>
      <c r="C472" s="63" t="s">
        <v>1317</v>
      </c>
      <c r="D472" s="63" t="s">
        <v>1318</v>
      </c>
      <c r="E472" s="63" t="s">
        <v>1299</v>
      </c>
      <c r="F472" s="64" t="s">
        <v>1300</v>
      </c>
      <c r="G472" s="65" t="s">
        <v>1319</v>
      </c>
      <c r="H472" s="80"/>
      <c r="I472" s="67">
        <v>84</v>
      </c>
      <c r="J472" s="68">
        <v>2.5499999999999998</v>
      </c>
      <c r="K472" s="68">
        <v>2.6799999999999997</v>
      </c>
      <c r="L472" s="69"/>
      <c r="M472" s="70" t="str">
        <f>IF(L472="","-",L472*I472)</f>
        <v>-</v>
      </c>
      <c r="N472" s="70" t="str">
        <f>IF(L472="","-",L472)</f>
        <v>-</v>
      </c>
      <c r="O472" s="71">
        <f>IF(M472&gt;=300,J472*L472*I472,K472*L472*I472)</f>
        <v>0</v>
      </c>
      <c r="P472" s="72"/>
      <c r="Q472" s="72"/>
      <c r="R472" s="72"/>
      <c r="S472" s="72"/>
      <c r="T472" s="73"/>
    </row>
    <row r="473" spans="1:20" s="25" customFormat="1">
      <c r="A473" s="62"/>
      <c r="B473" s="63"/>
      <c r="C473" s="63" t="s">
        <v>1320</v>
      </c>
      <c r="D473" s="63" t="s">
        <v>1321</v>
      </c>
      <c r="E473" s="63" t="s">
        <v>1299</v>
      </c>
      <c r="F473" s="64" t="s">
        <v>1300</v>
      </c>
      <c r="G473" s="65" t="s">
        <v>1322</v>
      </c>
      <c r="H473" s="80"/>
      <c r="I473" s="67">
        <v>84</v>
      </c>
      <c r="J473" s="68">
        <v>2.5999999999999996</v>
      </c>
      <c r="K473" s="68">
        <v>2.73</v>
      </c>
      <c r="L473" s="69"/>
      <c r="M473" s="70" t="str">
        <f>IF(L473="","-",L473*I473)</f>
        <v>-</v>
      </c>
      <c r="N473" s="70" t="str">
        <f>IF(L473="","-",L473)</f>
        <v>-</v>
      </c>
      <c r="O473" s="71">
        <f>IF(M473&gt;=300,J473*L473*I473,K473*L473*I473)</f>
        <v>0</v>
      </c>
      <c r="P473" s="72"/>
      <c r="Q473" s="72"/>
      <c r="R473" s="72"/>
      <c r="S473" s="72"/>
      <c r="T473" s="73"/>
    </row>
    <row r="474" spans="1:20" s="25" customFormat="1">
      <c r="A474" s="62"/>
      <c r="B474" s="63"/>
      <c r="C474" s="63" t="s">
        <v>1323</v>
      </c>
      <c r="D474" s="63" t="s">
        <v>1324</v>
      </c>
      <c r="E474" s="63" t="s">
        <v>1299</v>
      </c>
      <c r="F474" s="64" t="s">
        <v>1300</v>
      </c>
      <c r="G474" s="65" t="s">
        <v>1325</v>
      </c>
      <c r="H474" s="80"/>
      <c r="I474" s="67">
        <v>84</v>
      </c>
      <c r="J474" s="68">
        <v>2.5299999999999998</v>
      </c>
      <c r="K474" s="68">
        <v>2.6599999999999997</v>
      </c>
      <c r="L474" s="69"/>
      <c r="M474" s="70" t="str">
        <f>IF(L474="","-",L474*I474)</f>
        <v>-</v>
      </c>
      <c r="N474" s="70" t="str">
        <f>IF(L474="","-",L474)</f>
        <v>-</v>
      </c>
      <c r="O474" s="71">
        <f>IF(M474&gt;=300,J474*L474*I474,K474*L474*I474)</f>
        <v>0</v>
      </c>
      <c r="P474" s="72"/>
      <c r="Q474" s="72"/>
      <c r="R474" s="72"/>
      <c r="S474" s="72"/>
      <c r="T474" s="73"/>
    </row>
    <row r="475" spans="1:20" s="25" customFormat="1">
      <c r="A475" s="62"/>
      <c r="B475" s="63"/>
      <c r="C475" s="63" t="s">
        <v>1326</v>
      </c>
      <c r="D475" s="63" t="s">
        <v>1327</v>
      </c>
      <c r="E475" s="63" t="s">
        <v>1299</v>
      </c>
      <c r="F475" s="64" t="s">
        <v>1300</v>
      </c>
      <c r="G475" s="65" t="s">
        <v>1328</v>
      </c>
      <c r="H475" s="80"/>
      <c r="I475" s="67">
        <v>84</v>
      </c>
      <c r="J475" s="68">
        <v>2.5499999999999998</v>
      </c>
      <c r="K475" s="68">
        <v>2.6799999999999997</v>
      </c>
      <c r="L475" s="69"/>
      <c r="M475" s="70" t="str">
        <f>IF(L475="","-",L475*I475)</f>
        <v>-</v>
      </c>
      <c r="N475" s="70" t="str">
        <f>IF(L475="","-",L475)</f>
        <v>-</v>
      </c>
      <c r="O475" s="71">
        <f>IF(M475&gt;=300,J475*L475*I475,K475*L475*I475)</f>
        <v>0</v>
      </c>
      <c r="P475" s="72"/>
      <c r="Q475" s="72"/>
      <c r="R475" s="72"/>
      <c r="S475" s="72"/>
      <c r="T475" s="73"/>
    </row>
    <row r="476" spans="1:20" s="25" customFormat="1">
      <c r="A476" s="62"/>
      <c r="B476" s="63"/>
      <c r="C476" s="63" t="s">
        <v>1329</v>
      </c>
      <c r="D476" s="63" t="s">
        <v>1330</v>
      </c>
      <c r="E476" s="63" t="s">
        <v>1299</v>
      </c>
      <c r="F476" s="64" t="s">
        <v>1300</v>
      </c>
      <c r="G476" s="65" t="s">
        <v>1331</v>
      </c>
      <c r="H476" s="80"/>
      <c r="I476" s="67">
        <v>84</v>
      </c>
      <c r="J476" s="68">
        <v>2.48</v>
      </c>
      <c r="K476" s="68">
        <v>2.61</v>
      </c>
      <c r="L476" s="69"/>
      <c r="M476" s="70" t="str">
        <f>IF(L476="","-",L476*I476)</f>
        <v>-</v>
      </c>
      <c r="N476" s="70" t="str">
        <f>IF(L476="","-",L476)</f>
        <v>-</v>
      </c>
      <c r="O476" s="71">
        <f>IF(M476&gt;=300,J476*L476*I476,K476*L476*I476)</f>
        <v>0</v>
      </c>
      <c r="P476" s="72"/>
      <c r="Q476" s="72"/>
      <c r="R476" s="72"/>
      <c r="S476" s="72"/>
      <c r="T476" s="73"/>
    </row>
    <row r="477" spans="1:20" s="25" customFormat="1">
      <c r="A477" s="62"/>
      <c r="B477" s="63"/>
      <c r="C477" s="63" t="s">
        <v>1332</v>
      </c>
      <c r="D477" s="63" t="s">
        <v>1333</v>
      </c>
      <c r="E477" s="63" t="s">
        <v>1299</v>
      </c>
      <c r="F477" s="64" t="s">
        <v>1300</v>
      </c>
      <c r="G477" s="65" t="s">
        <v>1334</v>
      </c>
      <c r="H477" s="80"/>
      <c r="I477" s="67">
        <v>84</v>
      </c>
      <c r="J477" s="68">
        <v>2.5299999999999998</v>
      </c>
      <c r="K477" s="68">
        <v>2.6599999999999997</v>
      </c>
      <c r="L477" s="69"/>
      <c r="M477" s="70" t="str">
        <f>IF(L477="","-",L477*I477)</f>
        <v>-</v>
      </c>
      <c r="N477" s="70" t="str">
        <f>IF(L477="","-",L477)</f>
        <v>-</v>
      </c>
      <c r="O477" s="71">
        <f>IF(M477&gt;=300,J477*L477*I477,K477*L477*I477)</f>
        <v>0</v>
      </c>
      <c r="P477" s="72"/>
      <c r="Q477" s="72"/>
      <c r="R477" s="72"/>
      <c r="S477" s="72"/>
      <c r="T477" s="73"/>
    </row>
    <row r="478" spans="1:20" s="25" customFormat="1">
      <c r="A478" s="62"/>
      <c r="B478" s="63"/>
      <c r="C478" s="63" t="s">
        <v>1335</v>
      </c>
      <c r="D478" s="63" t="s">
        <v>1336</v>
      </c>
      <c r="E478" s="63" t="s">
        <v>1299</v>
      </c>
      <c r="F478" s="64" t="s">
        <v>1300</v>
      </c>
      <c r="G478" s="65" t="s">
        <v>1337</v>
      </c>
      <c r="H478" s="80"/>
      <c r="I478" s="67">
        <v>84</v>
      </c>
      <c r="J478" s="68">
        <v>2.48</v>
      </c>
      <c r="K478" s="68">
        <v>2.61</v>
      </c>
      <c r="L478" s="69"/>
      <c r="M478" s="70" t="str">
        <f>IF(L478="","-",L478*I478)</f>
        <v>-</v>
      </c>
      <c r="N478" s="70" t="str">
        <f>IF(L478="","-",L478)</f>
        <v>-</v>
      </c>
      <c r="O478" s="71">
        <f>IF(M478&gt;=300,J478*L478*I478,K478*L478*I478)</f>
        <v>0</v>
      </c>
      <c r="P478" s="72"/>
      <c r="Q478" s="72"/>
      <c r="R478" s="72"/>
      <c r="S478" s="72"/>
      <c r="T478" s="73"/>
    </row>
    <row r="479" spans="1:20" s="25" customFormat="1">
      <c r="A479" s="62"/>
      <c r="B479" s="63"/>
      <c r="C479" s="63" t="s">
        <v>1338</v>
      </c>
      <c r="D479" s="63" t="s">
        <v>1339</v>
      </c>
      <c r="E479" s="63" t="s">
        <v>1299</v>
      </c>
      <c r="F479" s="64" t="s">
        <v>1300</v>
      </c>
      <c r="G479" s="65" t="s">
        <v>1340</v>
      </c>
      <c r="H479" s="80"/>
      <c r="I479" s="67">
        <v>84</v>
      </c>
      <c r="J479" s="68">
        <v>2.3099999999999996</v>
      </c>
      <c r="K479" s="68">
        <v>2.4299999999999997</v>
      </c>
      <c r="L479" s="69"/>
      <c r="M479" s="70" t="str">
        <f>IF(L479="","-",L479*I479)</f>
        <v>-</v>
      </c>
      <c r="N479" s="70" t="str">
        <f>IF(L479="","-",L479)</f>
        <v>-</v>
      </c>
      <c r="O479" s="71">
        <f>IF(M479&gt;=300,J479*L479*I479,K479*L479*I479)</f>
        <v>0</v>
      </c>
      <c r="P479" s="72"/>
      <c r="Q479" s="72"/>
      <c r="R479" s="72"/>
      <c r="S479" s="72"/>
      <c r="T479" s="73"/>
    </row>
    <row r="480" spans="1:20" s="25" customFormat="1">
      <c r="A480" s="62"/>
      <c r="B480" s="63"/>
      <c r="C480" s="63" t="s">
        <v>1341</v>
      </c>
      <c r="D480" s="63" t="s">
        <v>1342</v>
      </c>
      <c r="E480" s="63" t="s">
        <v>1299</v>
      </c>
      <c r="F480" s="64" t="s">
        <v>1300</v>
      </c>
      <c r="G480" s="65" t="s">
        <v>1343</v>
      </c>
      <c r="H480" s="80"/>
      <c r="I480" s="67">
        <v>104</v>
      </c>
      <c r="J480" s="68">
        <v>2.25</v>
      </c>
      <c r="K480" s="68">
        <v>2.36</v>
      </c>
      <c r="L480" s="69"/>
      <c r="M480" s="70" t="str">
        <f>IF(L480="","-",L480*I480)</f>
        <v>-</v>
      </c>
      <c r="N480" s="70" t="str">
        <f>IF(L480="","-",L480)</f>
        <v>-</v>
      </c>
      <c r="O480" s="71">
        <f>IF(M480&gt;=300,J480*L480*I480,K480*L480*I480)</f>
        <v>0</v>
      </c>
      <c r="P480" s="72"/>
      <c r="Q480" s="72"/>
      <c r="R480" s="72"/>
      <c r="S480" s="72"/>
      <c r="T480" s="73"/>
    </row>
    <row r="481" spans="1:20" s="25" customFormat="1">
      <c r="A481" s="62"/>
      <c r="B481" s="63"/>
      <c r="C481" s="63" t="s">
        <v>1344</v>
      </c>
      <c r="D481" s="63" t="s">
        <v>1345</v>
      </c>
      <c r="E481" s="63" t="s">
        <v>1299</v>
      </c>
      <c r="F481" s="64" t="s">
        <v>1300</v>
      </c>
      <c r="G481" s="65" t="s">
        <v>1346</v>
      </c>
      <c r="H481" s="80"/>
      <c r="I481" s="67">
        <v>84</v>
      </c>
      <c r="J481" s="68">
        <v>2.5299999999999998</v>
      </c>
      <c r="K481" s="68">
        <v>2.6599999999999997</v>
      </c>
      <c r="L481" s="69"/>
      <c r="M481" s="70" t="str">
        <f>IF(L481="","-",L481*I481)</f>
        <v>-</v>
      </c>
      <c r="N481" s="70" t="str">
        <f>IF(L481="","-",L481)</f>
        <v>-</v>
      </c>
      <c r="O481" s="71">
        <f>IF(M481&gt;=300,J481*L481*I481,K481*L481*I481)</f>
        <v>0</v>
      </c>
      <c r="P481" s="72"/>
      <c r="Q481" s="72"/>
      <c r="R481" s="72"/>
      <c r="S481" s="72"/>
      <c r="T481" s="73"/>
    </row>
    <row r="482" spans="1:20" s="25" customFormat="1">
      <c r="A482" s="62"/>
      <c r="B482" s="63"/>
      <c r="C482" s="63" t="s">
        <v>1347</v>
      </c>
      <c r="D482" s="63" t="s">
        <v>1348</v>
      </c>
      <c r="E482" s="63" t="s">
        <v>1299</v>
      </c>
      <c r="F482" s="64" t="s">
        <v>1300</v>
      </c>
      <c r="G482" s="65" t="s">
        <v>1349</v>
      </c>
      <c r="H482" s="80"/>
      <c r="I482" s="67">
        <v>84</v>
      </c>
      <c r="J482" s="68">
        <v>2.4299999999999997</v>
      </c>
      <c r="K482" s="68">
        <v>2.5499999999999998</v>
      </c>
      <c r="L482" s="69"/>
      <c r="M482" s="70" t="str">
        <f>IF(L482="","-",L482*I482)</f>
        <v>-</v>
      </c>
      <c r="N482" s="70" t="str">
        <f>IF(L482="","-",L482)</f>
        <v>-</v>
      </c>
      <c r="O482" s="71">
        <f>IF(M482&gt;=300,J482*L482*I482,K482*L482*I482)</f>
        <v>0</v>
      </c>
      <c r="P482" s="72"/>
      <c r="Q482" s="72"/>
      <c r="R482" s="72"/>
      <c r="S482" s="72"/>
      <c r="T482" s="73"/>
    </row>
    <row r="483" spans="1:20" s="25" customFormat="1">
      <c r="A483" s="62"/>
      <c r="B483" s="63"/>
      <c r="C483" s="63" t="s">
        <v>1350</v>
      </c>
      <c r="D483" s="63" t="s">
        <v>1351</v>
      </c>
      <c r="E483" s="63" t="s">
        <v>1299</v>
      </c>
      <c r="F483" s="64" t="s">
        <v>1300</v>
      </c>
      <c r="G483" s="65" t="s">
        <v>1352</v>
      </c>
      <c r="H483" s="80"/>
      <c r="I483" s="67">
        <v>84</v>
      </c>
      <c r="J483" s="68">
        <v>2.4299999999999997</v>
      </c>
      <c r="K483" s="68">
        <v>2.5499999999999998</v>
      </c>
      <c r="L483" s="69"/>
      <c r="M483" s="70" t="str">
        <f>IF(L483="","-",L483*I483)</f>
        <v>-</v>
      </c>
      <c r="N483" s="70" t="str">
        <f>IF(L483="","-",L483)</f>
        <v>-</v>
      </c>
      <c r="O483" s="71">
        <f>IF(M483&gt;=300,J483*L483*I483,K483*L483*I483)</f>
        <v>0</v>
      </c>
      <c r="P483" s="72"/>
      <c r="Q483" s="72"/>
      <c r="R483" s="72"/>
      <c r="S483" s="72"/>
      <c r="T483" s="73"/>
    </row>
    <row r="484" spans="1:20" s="25" customFormat="1">
      <c r="A484" s="62"/>
      <c r="B484" s="63"/>
      <c r="C484" s="63" t="s">
        <v>1353</v>
      </c>
      <c r="D484" s="63" t="s">
        <v>1354</v>
      </c>
      <c r="E484" s="63" t="s">
        <v>1299</v>
      </c>
      <c r="F484" s="64" t="s">
        <v>1300</v>
      </c>
      <c r="G484" s="65" t="s">
        <v>1355</v>
      </c>
      <c r="H484" s="80"/>
      <c r="I484" s="67">
        <v>84</v>
      </c>
      <c r="J484" s="68">
        <v>2.4299999999999997</v>
      </c>
      <c r="K484" s="68">
        <v>2.5499999999999998</v>
      </c>
      <c r="L484" s="69"/>
      <c r="M484" s="70" t="str">
        <f>IF(L484="","-",L484*I484)</f>
        <v>-</v>
      </c>
      <c r="N484" s="70" t="str">
        <f>IF(L484="","-",L484)</f>
        <v>-</v>
      </c>
      <c r="O484" s="71">
        <f>IF(M484&gt;=300,J484*L484*I484,K484*L484*I484)</f>
        <v>0</v>
      </c>
      <c r="P484" s="72"/>
      <c r="Q484" s="72"/>
      <c r="R484" s="72"/>
      <c r="S484" s="72"/>
      <c r="T484" s="73"/>
    </row>
    <row r="485" spans="1:20" s="25" customFormat="1">
      <c r="A485" s="62"/>
      <c r="B485" s="63"/>
      <c r="C485" s="63" t="s">
        <v>1356</v>
      </c>
      <c r="D485" s="63" t="s">
        <v>1357</v>
      </c>
      <c r="E485" s="63" t="s">
        <v>1299</v>
      </c>
      <c r="F485" s="64" t="s">
        <v>1300</v>
      </c>
      <c r="G485" s="65" t="s">
        <v>1358</v>
      </c>
      <c r="H485" s="80"/>
      <c r="I485" s="67">
        <v>84</v>
      </c>
      <c r="J485" s="68">
        <v>2.5499999999999998</v>
      </c>
      <c r="K485" s="68">
        <v>2.6799999999999997</v>
      </c>
      <c r="L485" s="69"/>
      <c r="M485" s="70" t="str">
        <f>IF(L485="","-",L485*I485)</f>
        <v>-</v>
      </c>
      <c r="N485" s="70" t="str">
        <f>IF(L485="","-",L485)</f>
        <v>-</v>
      </c>
      <c r="O485" s="71">
        <f>IF(M485&gt;=300,J485*L485*I485,K485*L485*I485)</f>
        <v>0</v>
      </c>
      <c r="P485" s="72"/>
      <c r="Q485" s="72"/>
      <c r="R485" s="72"/>
      <c r="S485" s="72"/>
      <c r="T485" s="73"/>
    </row>
    <row r="486" spans="1:20" s="25" customFormat="1">
      <c r="A486" s="62"/>
      <c r="B486" s="63"/>
      <c r="C486" s="63" t="s">
        <v>1359</v>
      </c>
      <c r="D486" s="63" t="s">
        <v>1360</v>
      </c>
      <c r="E486" s="63" t="s">
        <v>1299</v>
      </c>
      <c r="F486" s="64" t="s">
        <v>1300</v>
      </c>
      <c r="G486" s="65" t="s">
        <v>1361</v>
      </c>
      <c r="H486" s="80"/>
      <c r="I486" s="67">
        <v>84</v>
      </c>
      <c r="J486" s="68">
        <v>2.5299999999999998</v>
      </c>
      <c r="K486" s="68">
        <v>2.6599999999999997</v>
      </c>
      <c r="L486" s="69"/>
      <c r="M486" s="70" t="str">
        <f>IF(L486="","-",L486*I486)</f>
        <v>-</v>
      </c>
      <c r="N486" s="70" t="str">
        <f>IF(L486="","-",L486)</f>
        <v>-</v>
      </c>
      <c r="O486" s="71">
        <f>IF(M486&gt;=300,J486*L486*I486,K486*L486*I486)</f>
        <v>0</v>
      </c>
      <c r="P486" s="72"/>
      <c r="Q486" s="72"/>
      <c r="R486" s="72"/>
      <c r="S486" s="72"/>
      <c r="T486" s="73"/>
    </row>
    <row r="487" spans="1:20" s="25" customFormat="1">
      <c r="A487" s="62"/>
      <c r="B487" s="63"/>
      <c r="C487" s="63" t="s">
        <v>1362</v>
      </c>
      <c r="D487" s="63" t="s">
        <v>1363</v>
      </c>
      <c r="E487" s="63" t="s">
        <v>1299</v>
      </c>
      <c r="F487" s="64" t="s">
        <v>1300</v>
      </c>
      <c r="G487" s="65" t="s">
        <v>1364</v>
      </c>
      <c r="H487" s="80"/>
      <c r="I487" s="67">
        <v>84</v>
      </c>
      <c r="J487" s="68">
        <v>2.36</v>
      </c>
      <c r="K487" s="68">
        <v>2.48</v>
      </c>
      <c r="L487" s="69"/>
      <c r="M487" s="70" t="str">
        <f>IF(L487="","-",L487*I487)</f>
        <v>-</v>
      </c>
      <c r="N487" s="70" t="str">
        <f>IF(L487="","-",L487)</f>
        <v>-</v>
      </c>
      <c r="O487" s="71">
        <f>IF(M487&gt;=300,J487*L487*I487,K487*L487*I487)</f>
        <v>0</v>
      </c>
      <c r="P487" s="72"/>
      <c r="Q487" s="72"/>
      <c r="R487" s="72"/>
      <c r="S487" s="72"/>
      <c r="T487" s="73"/>
    </row>
    <row r="488" spans="1:20" s="25" customFormat="1">
      <c r="A488" s="62"/>
      <c r="B488" s="63"/>
      <c r="C488" s="63" t="s">
        <v>1365</v>
      </c>
      <c r="D488" s="63" t="s">
        <v>1366</v>
      </c>
      <c r="E488" s="63" t="s">
        <v>1299</v>
      </c>
      <c r="F488" s="64" t="s">
        <v>1300</v>
      </c>
      <c r="G488" s="65" t="s">
        <v>1367</v>
      </c>
      <c r="H488" s="80"/>
      <c r="I488" s="67">
        <v>84</v>
      </c>
      <c r="J488" s="68">
        <v>2.36</v>
      </c>
      <c r="K488" s="68">
        <v>2.48</v>
      </c>
      <c r="L488" s="69"/>
      <c r="M488" s="70" t="str">
        <f>IF(L488="","-",L488*I488)</f>
        <v>-</v>
      </c>
      <c r="N488" s="70" t="str">
        <f>IF(L488="","-",L488)</f>
        <v>-</v>
      </c>
      <c r="O488" s="71">
        <f>IF(M488&gt;=300,J488*L488*I488,K488*L488*I488)</f>
        <v>0</v>
      </c>
      <c r="P488" s="72"/>
      <c r="Q488" s="72"/>
      <c r="R488" s="72"/>
      <c r="S488" s="72"/>
      <c r="T488" s="73"/>
    </row>
    <row r="489" spans="1:20" s="25" customFormat="1">
      <c r="A489" s="62"/>
      <c r="B489" s="63"/>
      <c r="C489" s="63" t="s">
        <v>1368</v>
      </c>
      <c r="D489" s="63" t="s">
        <v>1369</v>
      </c>
      <c r="E489" s="63" t="s">
        <v>1299</v>
      </c>
      <c r="F489" s="64" t="s">
        <v>1300</v>
      </c>
      <c r="G489" s="65" t="s">
        <v>1370</v>
      </c>
      <c r="H489" s="80"/>
      <c r="I489" s="67">
        <v>84</v>
      </c>
      <c r="J489" s="68">
        <v>2.11</v>
      </c>
      <c r="K489" s="68">
        <v>2.2199999999999998</v>
      </c>
      <c r="L489" s="69"/>
      <c r="M489" s="70" t="str">
        <f>IF(L489="","-",L489*I489)</f>
        <v>-</v>
      </c>
      <c r="N489" s="70" t="str">
        <f>IF(L489="","-",L489)</f>
        <v>-</v>
      </c>
      <c r="O489" s="71">
        <f>IF(M489&gt;=300,J489*L489*I489,K489*L489*I489)</f>
        <v>0</v>
      </c>
      <c r="P489" s="72"/>
      <c r="Q489" s="72"/>
      <c r="R489" s="72"/>
      <c r="S489" s="72"/>
      <c r="T489" s="73"/>
    </row>
    <row r="490" spans="1:20" s="25" customFormat="1">
      <c r="A490" s="62"/>
      <c r="B490" s="63"/>
      <c r="C490" s="63" t="s">
        <v>1371</v>
      </c>
      <c r="D490" s="63" t="s">
        <v>1372</v>
      </c>
      <c r="E490" s="63" t="s">
        <v>1299</v>
      </c>
      <c r="F490" s="64" t="s">
        <v>1300</v>
      </c>
      <c r="G490" s="65" t="s">
        <v>1373</v>
      </c>
      <c r="H490" s="80"/>
      <c r="I490" s="67">
        <v>84</v>
      </c>
      <c r="J490" s="68">
        <v>2.5499999999999998</v>
      </c>
      <c r="K490" s="68">
        <v>2.6799999999999997</v>
      </c>
      <c r="L490" s="69"/>
      <c r="M490" s="70" t="str">
        <f>IF(L490="","-",L490*I490)</f>
        <v>-</v>
      </c>
      <c r="N490" s="70" t="str">
        <f>IF(L490="","-",L490)</f>
        <v>-</v>
      </c>
      <c r="O490" s="71">
        <f>IF(M490&gt;=300,J490*L490*I490,K490*L490*I490)</f>
        <v>0</v>
      </c>
      <c r="P490" s="72"/>
      <c r="Q490" s="72"/>
      <c r="R490" s="72"/>
      <c r="S490" s="72"/>
      <c r="T490" s="73"/>
    </row>
    <row r="491" spans="1:20" s="25" customFormat="1">
      <c r="A491" s="62"/>
      <c r="B491" s="63"/>
      <c r="C491" s="63" t="s">
        <v>1374</v>
      </c>
      <c r="D491" s="63" t="s">
        <v>1375</v>
      </c>
      <c r="E491" s="63" t="s">
        <v>1299</v>
      </c>
      <c r="F491" s="64" t="s">
        <v>1300</v>
      </c>
      <c r="G491" s="65" t="s">
        <v>1376</v>
      </c>
      <c r="H491" s="80"/>
      <c r="I491" s="67">
        <v>84</v>
      </c>
      <c r="J491" s="68">
        <v>2.42</v>
      </c>
      <c r="K491" s="68">
        <v>2.5399999999999996</v>
      </c>
      <c r="L491" s="69"/>
      <c r="M491" s="70" t="str">
        <f>IF(L491="","-",L491*I491)</f>
        <v>-</v>
      </c>
      <c r="N491" s="70" t="str">
        <f>IF(L491="","-",L491)</f>
        <v>-</v>
      </c>
      <c r="O491" s="71">
        <f>IF(M491&gt;=300,J491*L491*I491,K491*L491*I491)</f>
        <v>0</v>
      </c>
      <c r="P491" s="72"/>
      <c r="Q491" s="72"/>
      <c r="R491" s="72"/>
      <c r="S491" s="72"/>
      <c r="T491" s="73"/>
    </row>
    <row r="492" spans="1:20" s="25" customFormat="1">
      <c r="A492" s="62"/>
      <c r="B492" s="63"/>
      <c r="C492" s="63" t="s">
        <v>1377</v>
      </c>
      <c r="D492" s="63" t="s">
        <v>1378</v>
      </c>
      <c r="E492" s="63" t="s">
        <v>1299</v>
      </c>
      <c r="F492" s="64" t="s">
        <v>1300</v>
      </c>
      <c r="G492" s="65" t="s">
        <v>1379</v>
      </c>
      <c r="H492" s="80"/>
      <c r="I492" s="67">
        <v>84</v>
      </c>
      <c r="J492" s="68">
        <v>2.42</v>
      </c>
      <c r="K492" s="68">
        <v>2.5399999999999996</v>
      </c>
      <c r="L492" s="69"/>
      <c r="M492" s="70" t="str">
        <f>IF(L492="","-",L492*I492)</f>
        <v>-</v>
      </c>
      <c r="N492" s="70" t="str">
        <f>IF(L492="","-",L492)</f>
        <v>-</v>
      </c>
      <c r="O492" s="71">
        <f>IF(M492&gt;=300,J492*L492*I492,K492*L492*I492)</f>
        <v>0</v>
      </c>
      <c r="P492" s="72"/>
      <c r="Q492" s="72"/>
      <c r="R492" s="72"/>
      <c r="S492" s="72"/>
      <c r="T492" s="73"/>
    </row>
    <row r="493" spans="1:20" s="25" customFormat="1">
      <c r="A493" s="62"/>
      <c r="B493" s="63"/>
      <c r="C493" s="63" t="s">
        <v>1380</v>
      </c>
      <c r="D493" s="63" t="s">
        <v>1381</v>
      </c>
      <c r="E493" s="63" t="s">
        <v>1299</v>
      </c>
      <c r="F493" s="64" t="s">
        <v>1300</v>
      </c>
      <c r="G493" s="65" t="s">
        <v>1382</v>
      </c>
      <c r="H493" s="80"/>
      <c r="I493" s="67">
        <v>84</v>
      </c>
      <c r="J493" s="68">
        <v>2.42</v>
      </c>
      <c r="K493" s="68">
        <v>2.5399999999999996</v>
      </c>
      <c r="L493" s="69"/>
      <c r="M493" s="70" t="str">
        <f>IF(L493="","-",L493*I493)</f>
        <v>-</v>
      </c>
      <c r="N493" s="70" t="str">
        <f>IF(L493="","-",L493)</f>
        <v>-</v>
      </c>
      <c r="O493" s="71">
        <f>IF(M493&gt;=300,J493*L493*I493,K493*L493*I493)</f>
        <v>0</v>
      </c>
      <c r="P493" s="72"/>
      <c r="Q493" s="72"/>
      <c r="R493" s="72"/>
      <c r="S493" s="72"/>
      <c r="T493" s="73"/>
    </row>
    <row r="494" spans="1:20" s="25" customFormat="1">
      <c r="A494" s="62"/>
      <c r="B494" s="63"/>
      <c r="C494" s="63" t="s">
        <v>1383</v>
      </c>
      <c r="D494" s="63" t="s">
        <v>1384</v>
      </c>
      <c r="E494" s="63" t="s">
        <v>1299</v>
      </c>
      <c r="F494" s="64" t="s">
        <v>1300</v>
      </c>
      <c r="G494" s="65" t="s">
        <v>1385</v>
      </c>
      <c r="H494" s="80"/>
      <c r="I494" s="67">
        <v>84</v>
      </c>
      <c r="J494" s="68">
        <v>2.42</v>
      </c>
      <c r="K494" s="68">
        <v>2.5399999999999996</v>
      </c>
      <c r="L494" s="69"/>
      <c r="M494" s="70" t="str">
        <f>IF(L494="","-",L494*I494)</f>
        <v>-</v>
      </c>
      <c r="N494" s="70" t="str">
        <f>IF(L494="","-",L494)</f>
        <v>-</v>
      </c>
      <c r="O494" s="71">
        <f>IF(M494&gt;=300,J494*L494*I494,K494*L494*I494)</f>
        <v>0</v>
      </c>
      <c r="P494" s="72"/>
      <c r="Q494" s="72"/>
      <c r="R494" s="72"/>
      <c r="S494" s="72"/>
      <c r="T494" s="73"/>
    </row>
    <row r="495" spans="1:20" s="25" customFormat="1">
      <c r="A495" s="62"/>
      <c r="B495" s="63"/>
      <c r="C495" s="63" t="s">
        <v>1386</v>
      </c>
      <c r="D495" s="63" t="s">
        <v>1387</v>
      </c>
      <c r="E495" s="63" t="s">
        <v>1299</v>
      </c>
      <c r="F495" s="64" t="s">
        <v>1300</v>
      </c>
      <c r="G495" s="65" t="s">
        <v>1388</v>
      </c>
      <c r="H495" s="80"/>
      <c r="I495" s="67">
        <v>84</v>
      </c>
      <c r="J495" s="68">
        <v>2.42</v>
      </c>
      <c r="K495" s="68">
        <v>2.5399999999999996</v>
      </c>
      <c r="L495" s="69"/>
      <c r="M495" s="70" t="str">
        <f>IF(L495="","-",L495*I495)</f>
        <v>-</v>
      </c>
      <c r="N495" s="70" t="str">
        <f>IF(L495="","-",L495)</f>
        <v>-</v>
      </c>
      <c r="O495" s="71">
        <f>IF(M495&gt;=300,J495*L495*I495,K495*L495*I495)</f>
        <v>0</v>
      </c>
      <c r="P495" s="72"/>
      <c r="Q495" s="72"/>
      <c r="R495" s="72"/>
      <c r="S495" s="72"/>
      <c r="T495" s="73"/>
    </row>
    <row r="496" spans="1:20" s="25" customFormat="1">
      <c r="A496" s="62"/>
      <c r="B496" s="63"/>
      <c r="C496" s="63" t="s">
        <v>1389</v>
      </c>
      <c r="D496" s="63" t="s">
        <v>1390</v>
      </c>
      <c r="E496" s="63" t="s">
        <v>1299</v>
      </c>
      <c r="F496" s="64" t="s">
        <v>1300</v>
      </c>
      <c r="G496" s="65" t="s">
        <v>1391</v>
      </c>
      <c r="H496" s="80"/>
      <c r="I496" s="67">
        <v>84</v>
      </c>
      <c r="J496" s="68">
        <v>2.42</v>
      </c>
      <c r="K496" s="68">
        <v>2.5399999999999996</v>
      </c>
      <c r="L496" s="69"/>
      <c r="M496" s="70" t="str">
        <f>IF(L496="","-",L496*I496)</f>
        <v>-</v>
      </c>
      <c r="N496" s="70" t="str">
        <f>IF(L496="","-",L496)</f>
        <v>-</v>
      </c>
      <c r="O496" s="71">
        <f>IF(M496&gt;=300,J496*L496*I496,K496*L496*I496)</f>
        <v>0</v>
      </c>
      <c r="P496" s="72"/>
      <c r="Q496" s="72"/>
      <c r="R496" s="72"/>
      <c r="S496" s="72"/>
      <c r="T496" s="73"/>
    </row>
    <row r="497" spans="1:20" s="25" customFormat="1">
      <c r="A497" s="62"/>
      <c r="B497" s="63"/>
      <c r="C497" s="63" t="s">
        <v>1392</v>
      </c>
      <c r="D497" s="63" t="s">
        <v>1393</v>
      </c>
      <c r="E497" s="63" t="s">
        <v>1299</v>
      </c>
      <c r="F497" s="64" t="s">
        <v>1300</v>
      </c>
      <c r="G497" s="65" t="s">
        <v>1394</v>
      </c>
      <c r="H497" s="80"/>
      <c r="I497" s="67">
        <v>84</v>
      </c>
      <c r="J497" s="68">
        <v>2.42</v>
      </c>
      <c r="K497" s="68">
        <v>2.5399999999999996</v>
      </c>
      <c r="L497" s="69"/>
      <c r="M497" s="70" t="str">
        <f>IF(L497="","-",L497*I497)</f>
        <v>-</v>
      </c>
      <c r="N497" s="70" t="str">
        <f>IF(L497="","-",L497)</f>
        <v>-</v>
      </c>
      <c r="O497" s="71">
        <f>IF(M497&gt;=300,J497*L497*I497,K497*L497*I497)</f>
        <v>0</v>
      </c>
      <c r="P497" s="72"/>
      <c r="Q497" s="72"/>
      <c r="R497" s="72"/>
      <c r="S497" s="72"/>
      <c r="T497" s="73"/>
    </row>
    <row r="498" spans="1:20" s="25" customFormat="1">
      <c r="A498" s="62"/>
      <c r="B498" s="63"/>
      <c r="C498" s="63" t="s">
        <v>1395</v>
      </c>
      <c r="D498" s="63" t="s">
        <v>1396</v>
      </c>
      <c r="E498" s="63" t="s">
        <v>1299</v>
      </c>
      <c r="F498" s="64" t="s">
        <v>1300</v>
      </c>
      <c r="G498" s="65" t="s">
        <v>1397</v>
      </c>
      <c r="H498" s="80"/>
      <c r="I498" s="67">
        <v>84</v>
      </c>
      <c r="J498" s="68">
        <v>2.42</v>
      </c>
      <c r="K498" s="68">
        <v>2.5399999999999996</v>
      </c>
      <c r="L498" s="69"/>
      <c r="M498" s="70" t="str">
        <f>IF(L498="","-",L498*I498)</f>
        <v>-</v>
      </c>
      <c r="N498" s="70" t="str">
        <f>IF(L498="","-",L498)</f>
        <v>-</v>
      </c>
      <c r="O498" s="71">
        <f>IF(M498&gt;=300,J498*L498*I498,K498*L498*I498)</f>
        <v>0</v>
      </c>
      <c r="P498" s="72"/>
      <c r="Q498" s="72"/>
      <c r="R498" s="72"/>
      <c r="S498" s="72"/>
      <c r="T498" s="73"/>
    </row>
    <row r="499" spans="1:20" s="25" customFormat="1">
      <c r="A499" s="62"/>
      <c r="B499" s="63"/>
      <c r="C499" s="63" t="s">
        <v>1398</v>
      </c>
      <c r="D499" s="63" t="s">
        <v>1399</v>
      </c>
      <c r="E499" s="63" t="s">
        <v>1299</v>
      </c>
      <c r="F499" s="64" t="s">
        <v>1300</v>
      </c>
      <c r="G499" s="65" t="s">
        <v>1400</v>
      </c>
      <c r="H499" s="80"/>
      <c r="I499" s="67">
        <v>84</v>
      </c>
      <c r="J499" s="68">
        <v>2.2699999999999996</v>
      </c>
      <c r="K499" s="68">
        <v>2.38</v>
      </c>
      <c r="L499" s="69"/>
      <c r="M499" s="70" t="str">
        <f>IF(L499="","-",L499*I499)</f>
        <v>-</v>
      </c>
      <c r="N499" s="70" t="str">
        <f>IF(L499="","-",L499)</f>
        <v>-</v>
      </c>
      <c r="O499" s="71">
        <f>IF(M499&gt;=300,J499*L499*I499,K499*L499*I499)</f>
        <v>0</v>
      </c>
      <c r="P499" s="72"/>
      <c r="Q499" s="72"/>
      <c r="R499" s="72"/>
      <c r="S499" s="72"/>
      <c r="T499" s="73"/>
    </row>
    <row r="500" spans="1:20" s="25" customFormat="1">
      <c r="A500" s="62"/>
      <c r="B500" s="63"/>
      <c r="C500" s="63" t="s">
        <v>1401</v>
      </c>
      <c r="D500" s="63" t="s">
        <v>1402</v>
      </c>
      <c r="E500" s="63" t="s">
        <v>1299</v>
      </c>
      <c r="F500" s="64" t="s">
        <v>1300</v>
      </c>
      <c r="G500" s="65" t="s">
        <v>1403</v>
      </c>
      <c r="H500" s="80"/>
      <c r="I500" s="67">
        <v>84</v>
      </c>
      <c r="J500" s="68">
        <v>2.4499999999999997</v>
      </c>
      <c r="K500" s="68">
        <v>2.57</v>
      </c>
      <c r="L500" s="69"/>
      <c r="M500" s="70" t="str">
        <f>IF(L500="","-",L500*I500)</f>
        <v>-</v>
      </c>
      <c r="N500" s="70" t="str">
        <f>IF(L500="","-",L500)</f>
        <v>-</v>
      </c>
      <c r="O500" s="71">
        <f>IF(M500&gt;=300,J500*L500*I500,K500*L500*I500)</f>
        <v>0</v>
      </c>
      <c r="P500" s="72"/>
      <c r="Q500" s="72"/>
      <c r="R500" s="72"/>
      <c r="S500" s="72"/>
      <c r="T500" s="73"/>
    </row>
    <row r="501" spans="1:20" s="25" customFormat="1">
      <c r="A501" s="62"/>
      <c r="B501" s="63"/>
      <c r="C501" s="63" t="s">
        <v>1404</v>
      </c>
      <c r="D501" s="63" t="s">
        <v>1405</v>
      </c>
      <c r="E501" s="63" t="s">
        <v>1299</v>
      </c>
      <c r="F501" s="64" t="s">
        <v>1300</v>
      </c>
      <c r="G501" s="65" t="s">
        <v>1406</v>
      </c>
      <c r="H501" s="80"/>
      <c r="I501" s="67">
        <v>84</v>
      </c>
      <c r="J501" s="68">
        <v>2.4299999999999997</v>
      </c>
      <c r="K501" s="68">
        <v>2.5499999999999998</v>
      </c>
      <c r="L501" s="69"/>
      <c r="M501" s="70" t="str">
        <f>IF(L501="","-",L501*I501)</f>
        <v>-</v>
      </c>
      <c r="N501" s="70" t="str">
        <f>IF(L501="","-",L501)</f>
        <v>-</v>
      </c>
      <c r="O501" s="71">
        <f>IF(M501&gt;=300,J501*L501*I501,K501*L501*I501)</f>
        <v>0</v>
      </c>
      <c r="P501" s="72"/>
      <c r="Q501" s="72"/>
      <c r="R501" s="72"/>
      <c r="S501" s="72"/>
      <c r="T501" s="73"/>
    </row>
    <row r="502" spans="1:20" s="25" customFormat="1">
      <c r="A502" s="62"/>
      <c r="B502" s="63"/>
      <c r="C502" s="63" t="s">
        <v>1407</v>
      </c>
      <c r="D502" s="63" t="s">
        <v>1408</v>
      </c>
      <c r="E502" s="63" t="s">
        <v>1299</v>
      </c>
      <c r="F502" s="64" t="s">
        <v>1300</v>
      </c>
      <c r="G502" s="65" t="s">
        <v>1409</v>
      </c>
      <c r="H502" s="80"/>
      <c r="I502" s="67">
        <v>84</v>
      </c>
      <c r="J502" s="68">
        <v>2.34</v>
      </c>
      <c r="K502" s="68">
        <v>2.46</v>
      </c>
      <c r="L502" s="69"/>
      <c r="M502" s="70" t="str">
        <f>IF(L502="","-",L502*I502)</f>
        <v>-</v>
      </c>
      <c r="N502" s="70" t="str">
        <f>IF(L502="","-",L502)</f>
        <v>-</v>
      </c>
      <c r="O502" s="71">
        <f>IF(M502&gt;=300,J502*L502*I502,K502*L502*I502)</f>
        <v>0</v>
      </c>
      <c r="P502" s="72"/>
      <c r="Q502" s="72"/>
      <c r="R502" s="72"/>
      <c r="S502" s="72"/>
      <c r="T502" s="73"/>
    </row>
    <row r="503" spans="1:20" s="25" customFormat="1">
      <c r="A503" s="62"/>
      <c r="B503" s="63"/>
      <c r="C503" s="63" t="s">
        <v>1410</v>
      </c>
      <c r="D503" s="63" t="s">
        <v>1411</v>
      </c>
      <c r="E503" s="63" t="s">
        <v>1299</v>
      </c>
      <c r="F503" s="64" t="s">
        <v>1300</v>
      </c>
      <c r="G503" s="65" t="s">
        <v>1412</v>
      </c>
      <c r="H503" s="80"/>
      <c r="I503" s="67">
        <v>104</v>
      </c>
      <c r="J503" s="68">
        <v>1.99</v>
      </c>
      <c r="K503" s="68">
        <v>2.09</v>
      </c>
      <c r="L503" s="69"/>
      <c r="M503" s="70" t="str">
        <f>IF(L503="","-",L503*I503)</f>
        <v>-</v>
      </c>
      <c r="N503" s="70" t="str">
        <f>IF(L503="","-",L503)</f>
        <v>-</v>
      </c>
      <c r="O503" s="71">
        <f>IF(M503&gt;=300,J503*L503*I503,K503*L503*I503)</f>
        <v>0</v>
      </c>
      <c r="P503" s="72"/>
      <c r="Q503" s="72"/>
      <c r="R503" s="72"/>
      <c r="S503" s="72"/>
      <c r="T503" s="73"/>
    </row>
    <row r="504" spans="1:20" s="25" customFormat="1">
      <c r="A504" s="62"/>
      <c r="B504" s="63"/>
      <c r="C504" s="63" t="s">
        <v>1413</v>
      </c>
      <c r="D504" s="63" t="s">
        <v>1414</v>
      </c>
      <c r="E504" s="63" t="s">
        <v>1299</v>
      </c>
      <c r="F504" s="64" t="s">
        <v>1300</v>
      </c>
      <c r="G504" s="65" t="s">
        <v>1415</v>
      </c>
      <c r="H504" s="80"/>
      <c r="I504" s="67">
        <v>104</v>
      </c>
      <c r="J504" s="68">
        <v>1.99</v>
      </c>
      <c r="K504" s="68">
        <v>2.09</v>
      </c>
      <c r="L504" s="69"/>
      <c r="M504" s="70" t="str">
        <f>IF(L504="","-",L504*I504)</f>
        <v>-</v>
      </c>
      <c r="N504" s="70" t="str">
        <f>IF(L504="","-",L504)</f>
        <v>-</v>
      </c>
      <c r="O504" s="71">
        <f>IF(M504&gt;=300,J504*L504*I504,K504*L504*I504)</f>
        <v>0</v>
      </c>
      <c r="P504" s="72"/>
      <c r="Q504" s="72"/>
      <c r="R504" s="72"/>
      <c r="S504" s="72"/>
      <c r="T504" s="73"/>
    </row>
    <row r="505" spans="1:20" s="25" customFormat="1">
      <c r="A505" s="62"/>
      <c r="B505" s="63"/>
      <c r="C505" s="63" t="s">
        <v>1416</v>
      </c>
      <c r="D505" s="63" t="s">
        <v>1417</v>
      </c>
      <c r="E505" s="63" t="s">
        <v>1299</v>
      </c>
      <c r="F505" s="64" t="s">
        <v>1300</v>
      </c>
      <c r="G505" s="65" t="s">
        <v>1418</v>
      </c>
      <c r="H505" s="80"/>
      <c r="I505" s="67">
        <v>104</v>
      </c>
      <c r="J505" s="68">
        <v>1.99</v>
      </c>
      <c r="K505" s="68">
        <v>2.09</v>
      </c>
      <c r="L505" s="69"/>
      <c r="M505" s="70" t="str">
        <f>IF(L505="","-",L505*I505)</f>
        <v>-</v>
      </c>
      <c r="N505" s="70" t="str">
        <f>IF(L505="","-",L505)</f>
        <v>-</v>
      </c>
      <c r="O505" s="71">
        <f>IF(M505&gt;=300,J505*L505*I505,K505*L505*I505)</f>
        <v>0</v>
      </c>
      <c r="P505" s="72"/>
      <c r="Q505" s="72"/>
      <c r="R505" s="72"/>
      <c r="S505" s="72"/>
      <c r="T505" s="73"/>
    </row>
    <row r="506" spans="1:20" s="25" customFormat="1">
      <c r="A506" s="62"/>
      <c r="B506" s="63"/>
      <c r="C506" s="63" t="s">
        <v>1419</v>
      </c>
      <c r="D506" s="63" t="s">
        <v>1420</v>
      </c>
      <c r="E506" s="63" t="s">
        <v>1299</v>
      </c>
      <c r="F506" s="64" t="s">
        <v>1300</v>
      </c>
      <c r="G506" s="65" t="s">
        <v>1421</v>
      </c>
      <c r="H506" s="80"/>
      <c r="I506" s="67">
        <v>104</v>
      </c>
      <c r="J506" s="68">
        <v>1.99</v>
      </c>
      <c r="K506" s="68">
        <v>2.09</v>
      </c>
      <c r="L506" s="69"/>
      <c r="M506" s="70" t="str">
        <f>IF(L506="","-",L506*I506)</f>
        <v>-</v>
      </c>
      <c r="N506" s="70" t="str">
        <f>IF(L506="","-",L506)</f>
        <v>-</v>
      </c>
      <c r="O506" s="71">
        <f>IF(M506&gt;=300,J506*L506*I506,K506*L506*I506)</f>
        <v>0</v>
      </c>
      <c r="P506" s="72"/>
      <c r="Q506" s="72"/>
      <c r="R506" s="72"/>
      <c r="S506" s="72"/>
      <c r="T506" s="73"/>
    </row>
    <row r="507" spans="1:20" s="25" customFormat="1">
      <c r="A507" s="62"/>
      <c r="B507" s="63"/>
      <c r="C507" s="63" t="s">
        <v>1422</v>
      </c>
      <c r="D507" s="63" t="s">
        <v>1423</v>
      </c>
      <c r="E507" s="63" t="s">
        <v>1299</v>
      </c>
      <c r="F507" s="64" t="s">
        <v>1300</v>
      </c>
      <c r="G507" s="65" t="s">
        <v>1424</v>
      </c>
      <c r="H507" s="80"/>
      <c r="I507" s="67">
        <v>104</v>
      </c>
      <c r="J507" s="68">
        <v>1.99</v>
      </c>
      <c r="K507" s="68">
        <v>2.09</v>
      </c>
      <c r="L507" s="69"/>
      <c r="M507" s="70" t="str">
        <f>IF(L507="","-",L507*I507)</f>
        <v>-</v>
      </c>
      <c r="N507" s="70" t="str">
        <f>IF(L507="","-",L507)</f>
        <v>-</v>
      </c>
      <c r="O507" s="71">
        <f>IF(M507&gt;=300,J507*L507*I507,K507*L507*I507)</f>
        <v>0</v>
      </c>
      <c r="P507" s="72"/>
      <c r="Q507" s="72"/>
      <c r="R507" s="72"/>
      <c r="S507" s="72"/>
      <c r="T507" s="73"/>
    </row>
    <row r="508" spans="1:20" s="25" customFormat="1">
      <c r="A508" s="62"/>
      <c r="B508" s="63"/>
      <c r="C508" s="63" t="s">
        <v>1425</v>
      </c>
      <c r="D508" s="63" t="s">
        <v>1426</v>
      </c>
      <c r="E508" s="63" t="s">
        <v>1299</v>
      </c>
      <c r="F508" s="64" t="s">
        <v>1300</v>
      </c>
      <c r="G508" s="65" t="s">
        <v>1427</v>
      </c>
      <c r="H508" s="80"/>
      <c r="I508" s="67">
        <v>104</v>
      </c>
      <c r="J508" s="68">
        <v>1.99</v>
      </c>
      <c r="K508" s="68">
        <v>2.09</v>
      </c>
      <c r="L508" s="69"/>
      <c r="M508" s="70" t="str">
        <f>IF(L508="","-",L508*I508)</f>
        <v>-</v>
      </c>
      <c r="N508" s="70" t="str">
        <f>IF(L508="","-",L508)</f>
        <v>-</v>
      </c>
      <c r="O508" s="71">
        <f>IF(M508&gt;=300,J508*L508*I508,K508*L508*I508)</f>
        <v>0</v>
      </c>
      <c r="P508" s="72"/>
      <c r="Q508" s="72"/>
      <c r="R508" s="72"/>
      <c r="S508" s="72"/>
      <c r="T508" s="73"/>
    </row>
    <row r="509" spans="1:20" s="25" customFormat="1">
      <c r="A509" s="62"/>
      <c r="B509" s="63"/>
      <c r="C509" s="63" t="s">
        <v>1428</v>
      </c>
      <c r="D509" s="63" t="s">
        <v>1429</v>
      </c>
      <c r="E509" s="63" t="s">
        <v>1299</v>
      </c>
      <c r="F509" s="64" t="s">
        <v>1300</v>
      </c>
      <c r="G509" s="65" t="s">
        <v>1430</v>
      </c>
      <c r="H509" s="80"/>
      <c r="I509" s="67">
        <v>104</v>
      </c>
      <c r="J509" s="68">
        <v>1.99</v>
      </c>
      <c r="K509" s="68">
        <v>2.09</v>
      </c>
      <c r="L509" s="69"/>
      <c r="M509" s="70" t="str">
        <f>IF(L509="","-",L509*I509)</f>
        <v>-</v>
      </c>
      <c r="N509" s="70" t="str">
        <f>IF(L509="","-",L509)</f>
        <v>-</v>
      </c>
      <c r="O509" s="71">
        <f>IF(M509&gt;=300,J509*L509*I509,K509*L509*I509)</f>
        <v>0</v>
      </c>
      <c r="P509" s="72"/>
      <c r="Q509" s="72"/>
      <c r="R509" s="72"/>
      <c r="S509" s="72"/>
      <c r="T509" s="73"/>
    </row>
    <row r="510" spans="1:20" s="25" customFormat="1">
      <c r="A510" s="62"/>
      <c r="B510" s="63"/>
      <c r="C510" s="63" t="s">
        <v>1431</v>
      </c>
      <c r="D510" s="63" t="s">
        <v>1432</v>
      </c>
      <c r="E510" s="63" t="s">
        <v>1299</v>
      </c>
      <c r="F510" s="64" t="s">
        <v>1300</v>
      </c>
      <c r="G510" s="65" t="s">
        <v>1433</v>
      </c>
      <c r="H510" s="80"/>
      <c r="I510" s="67">
        <v>104</v>
      </c>
      <c r="J510" s="68">
        <v>1.99</v>
      </c>
      <c r="K510" s="68">
        <v>2.09</v>
      </c>
      <c r="L510" s="69"/>
      <c r="M510" s="70" t="str">
        <f>IF(L510="","-",L510*I510)</f>
        <v>-</v>
      </c>
      <c r="N510" s="70" t="str">
        <f>IF(L510="","-",L510)</f>
        <v>-</v>
      </c>
      <c r="O510" s="71">
        <f>IF(M510&gt;=300,J510*L510*I510,K510*L510*I510)</f>
        <v>0</v>
      </c>
      <c r="P510" s="72"/>
      <c r="Q510" s="72"/>
      <c r="R510" s="72"/>
      <c r="S510" s="72"/>
      <c r="T510" s="73"/>
    </row>
    <row r="511" spans="1:20" s="25" customFormat="1">
      <c r="A511" s="62"/>
      <c r="B511" s="63"/>
      <c r="C511" s="63" t="s">
        <v>1434</v>
      </c>
      <c r="D511" s="63" t="s">
        <v>1435</v>
      </c>
      <c r="E511" s="63" t="s">
        <v>1299</v>
      </c>
      <c r="F511" s="64" t="s">
        <v>1300</v>
      </c>
      <c r="G511" s="65" t="s">
        <v>1436</v>
      </c>
      <c r="H511" s="80"/>
      <c r="I511" s="67">
        <v>104</v>
      </c>
      <c r="J511" s="68">
        <v>1.99</v>
      </c>
      <c r="K511" s="68">
        <v>2.09</v>
      </c>
      <c r="L511" s="69"/>
      <c r="M511" s="70" t="str">
        <f>IF(L511="","-",L511*I511)</f>
        <v>-</v>
      </c>
      <c r="N511" s="70" t="str">
        <f>IF(L511="","-",L511)</f>
        <v>-</v>
      </c>
      <c r="O511" s="71">
        <f>IF(M511&gt;=300,J511*L511*I511,K511*L511*I511)</f>
        <v>0</v>
      </c>
      <c r="P511" s="72"/>
      <c r="Q511" s="72"/>
      <c r="R511" s="72"/>
      <c r="S511" s="72"/>
      <c r="T511" s="73"/>
    </row>
    <row r="512" spans="1:20" s="25" customFormat="1">
      <c r="A512" s="62"/>
      <c r="B512" s="63"/>
      <c r="C512" s="63" t="s">
        <v>1437</v>
      </c>
      <c r="D512" s="63" t="s">
        <v>1438</v>
      </c>
      <c r="E512" s="63" t="s">
        <v>1299</v>
      </c>
      <c r="F512" s="64" t="s">
        <v>1300</v>
      </c>
      <c r="G512" s="65" t="s">
        <v>1439</v>
      </c>
      <c r="H512" s="80"/>
      <c r="I512" s="67">
        <v>104</v>
      </c>
      <c r="J512" s="68">
        <v>1.99</v>
      </c>
      <c r="K512" s="68">
        <v>2.09</v>
      </c>
      <c r="L512" s="69"/>
      <c r="M512" s="70" t="str">
        <f>IF(L512="","-",L512*I512)</f>
        <v>-</v>
      </c>
      <c r="N512" s="70" t="str">
        <f>IF(L512="","-",L512)</f>
        <v>-</v>
      </c>
      <c r="O512" s="71">
        <f>IF(M512&gt;=300,J512*L512*I512,K512*L512*I512)</f>
        <v>0</v>
      </c>
      <c r="P512" s="72"/>
      <c r="Q512" s="72"/>
      <c r="R512" s="72"/>
      <c r="S512" s="72"/>
      <c r="T512" s="73"/>
    </row>
    <row r="513" spans="1:20" s="25" customFormat="1">
      <c r="A513" s="62"/>
      <c r="B513" s="63"/>
      <c r="C513" s="63" t="s">
        <v>1440</v>
      </c>
      <c r="D513" s="63" t="s">
        <v>1441</v>
      </c>
      <c r="E513" s="63" t="s">
        <v>1299</v>
      </c>
      <c r="F513" s="64" t="s">
        <v>1300</v>
      </c>
      <c r="G513" s="65" t="s">
        <v>1442</v>
      </c>
      <c r="H513" s="80"/>
      <c r="I513" s="67">
        <v>104</v>
      </c>
      <c r="J513" s="68">
        <v>1.99</v>
      </c>
      <c r="K513" s="68">
        <v>2.09</v>
      </c>
      <c r="L513" s="69"/>
      <c r="M513" s="70" t="str">
        <f>IF(L513="","-",L513*I513)</f>
        <v>-</v>
      </c>
      <c r="N513" s="70" t="str">
        <f>IF(L513="","-",L513)</f>
        <v>-</v>
      </c>
      <c r="O513" s="71">
        <f>IF(M513&gt;=300,J513*L513*I513,K513*L513*I513)</f>
        <v>0</v>
      </c>
      <c r="P513" s="72"/>
      <c r="Q513" s="72"/>
      <c r="R513" s="72"/>
      <c r="S513" s="72"/>
      <c r="T513" s="73"/>
    </row>
    <row r="514" spans="1:20" s="25" customFormat="1">
      <c r="A514" s="62"/>
      <c r="B514" s="63" t="s">
        <v>1443</v>
      </c>
      <c r="C514" s="63"/>
      <c r="D514" s="63" t="s">
        <v>1444</v>
      </c>
      <c r="E514" s="63" t="s">
        <v>1445</v>
      </c>
      <c r="F514" s="64" t="s">
        <v>1446</v>
      </c>
      <c r="G514" s="65" t="s">
        <v>1447</v>
      </c>
      <c r="H514" s="80"/>
      <c r="I514" s="67">
        <v>84</v>
      </c>
      <c r="J514" s="68">
        <v>2.5299999999999998</v>
      </c>
      <c r="K514" s="68">
        <v>2.6599999999999997</v>
      </c>
      <c r="L514" s="69"/>
      <c r="M514" s="70" t="str">
        <f>IF(L514="","-",L514*I514)</f>
        <v>-</v>
      </c>
      <c r="N514" s="70" t="str">
        <f>IF(L514="","-",L514)</f>
        <v>-</v>
      </c>
      <c r="O514" s="71">
        <f>IF(M514&gt;=300,J514*L514*I514,K514*L514*I514)</f>
        <v>0</v>
      </c>
      <c r="P514" s="72"/>
      <c r="Q514" s="72"/>
      <c r="R514" s="72"/>
      <c r="S514" s="72"/>
      <c r="T514" s="73"/>
    </row>
    <row r="515" spans="1:20" s="25" customFormat="1">
      <c r="A515" s="62"/>
      <c r="B515" s="63" t="s">
        <v>1448</v>
      </c>
      <c r="C515" s="63"/>
      <c r="D515" s="63" t="s">
        <v>1449</v>
      </c>
      <c r="E515" s="63" t="s">
        <v>1445</v>
      </c>
      <c r="F515" s="64" t="s">
        <v>1446</v>
      </c>
      <c r="G515" s="65" t="s">
        <v>1450</v>
      </c>
      <c r="H515" s="80"/>
      <c r="I515" s="67">
        <v>84</v>
      </c>
      <c r="J515" s="68">
        <v>2.4299999999999997</v>
      </c>
      <c r="K515" s="68">
        <v>2.5499999999999998</v>
      </c>
      <c r="L515" s="69"/>
      <c r="M515" s="70" t="str">
        <f>IF(L515="","-",L515*I515)</f>
        <v>-</v>
      </c>
      <c r="N515" s="70" t="str">
        <f>IF(L515="","-",L515)</f>
        <v>-</v>
      </c>
      <c r="O515" s="71">
        <f>IF(M515&gt;=300,J515*L515*I515,K515*L515*I515)</f>
        <v>0</v>
      </c>
      <c r="P515" s="72"/>
      <c r="Q515" s="72"/>
      <c r="R515" s="72"/>
      <c r="S515" s="72"/>
      <c r="T515" s="73"/>
    </row>
    <row r="516" spans="1:20" s="25" customFormat="1">
      <c r="A516" s="62"/>
      <c r="B516" s="63" t="s">
        <v>1451</v>
      </c>
      <c r="C516" s="63"/>
      <c r="D516" s="63" t="s">
        <v>1452</v>
      </c>
      <c r="E516" s="63" t="s">
        <v>1445</v>
      </c>
      <c r="F516" s="64" t="s">
        <v>1446</v>
      </c>
      <c r="G516" s="65" t="s">
        <v>1453</v>
      </c>
      <c r="H516" s="80"/>
      <c r="I516" s="67">
        <v>84</v>
      </c>
      <c r="J516" s="68">
        <v>2.5999999999999996</v>
      </c>
      <c r="K516" s="68">
        <v>2.73</v>
      </c>
      <c r="L516" s="69"/>
      <c r="M516" s="70" t="str">
        <f>IF(L516="","-",L516*I516)</f>
        <v>-</v>
      </c>
      <c r="N516" s="70" t="str">
        <f>IF(L516="","-",L516)</f>
        <v>-</v>
      </c>
      <c r="O516" s="71">
        <f>IF(M516&gt;=300,J516*L516*I516,K516*L516*I516)</f>
        <v>0</v>
      </c>
      <c r="P516" s="72"/>
      <c r="Q516" s="72"/>
      <c r="R516" s="72"/>
      <c r="S516" s="72"/>
      <c r="T516" s="73"/>
    </row>
    <row r="517" spans="1:20" s="25" customFormat="1">
      <c r="A517" s="62"/>
      <c r="B517" s="63" t="s">
        <v>1454</v>
      </c>
      <c r="C517" s="63"/>
      <c r="D517" s="63" t="s">
        <v>1455</v>
      </c>
      <c r="E517" s="63" t="s">
        <v>1445</v>
      </c>
      <c r="F517" s="64" t="s">
        <v>1446</v>
      </c>
      <c r="G517" s="65" t="s">
        <v>1456</v>
      </c>
      <c r="H517" s="80"/>
      <c r="I517" s="67">
        <v>84</v>
      </c>
      <c r="J517" s="68">
        <v>2.5499999999999998</v>
      </c>
      <c r="K517" s="68">
        <v>2.6799999999999997</v>
      </c>
      <c r="L517" s="69"/>
      <c r="M517" s="70" t="str">
        <f>IF(L517="","-",L517*I517)</f>
        <v>-</v>
      </c>
      <c r="N517" s="70" t="str">
        <f>IF(L517="","-",L517)</f>
        <v>-</v>
      </c>
      <c r="O517" s="71">
        <f>IF(M517&gt;=300,J517*L517*I517,K517*L517*I517)</f>
        <v>0</v>
      </c>
      <c r="P517" s="72"/>
      <c r="Q517" s="72"/>
      <c r="R517" s="72"/>
      <c r="S517" s="72"/>
      <c r="T517" s="73"/>
    </row>
    <row r="518" spans="1:20" s="25" customFormat="1">
      <c r="A518" s="62"/>
      <c r="B518" s="63" t="s">
        <v>1457</v>
      </c>
      <c r="C518" s="63"/>
      <c r="D518" s="63" t="s">
        <v>1458</v>
      </c>
      <c r="E518" s="63" t="s">
        <v>1445</v>
      </c>
      <c r="F518" s="64" t="s">
        <v>1446</v>
      </c>
      <c r="G518" s="65" t="s">
        <v>1459</v>
      </c>
      <c r="H518" s="80"/>
      <c r="I518" s="67">
        <v>84</v>
      </c>
      <c r="J518" s="68">
        <v>2.4299999999999997</v>
      </c>
      <c r="K518" s="68">
        <v>2.5499999999999998</v>
      </c>
      <c r="L518" s="69"/>
      <c r="M518" s="70" t="str">
        <f>IF(L518="","-",L518*I518)</f>
        <v>-</v>
      </c>
      <c r="N518" s="70" t="str">
        <f>IF(L518="","-",L518)</f>
        <v>-</v>
      </c>
      <c r="O518" s="71">
        <f>IF(M518&gt;=300,J518*L518*I518,K518*L518*I518)</f>
        <v>0</v>
      </c>
      <c r="P518" s="72"/>
      <c r="Q518" s="72"/>
      <c r="R518" s="72"/>
      <c r="S518" s="72"/>
      <c r="T518" s="73"/>
    </row>
    <row r="519" spans="1:20" s="25" customFormat="1">
      <c r="A519" s="62"/>
      <c r="B519" s="63" t="s">
        <v>1460</v>
      </c>
      <c r="C519" s="63"/>
      <c r="D519" s="63" t="s">
        <v>1461</v>
      </c>
      <c r="E519" s="63" t="s">
        <v>1445</v>
      </c>
      <c r="F519" s="64" t="s">
        <v>1446</v>
      </c>
      <c r="G519" s="65" t="s">
        <v>1462</v>
      </c>
      <c r="H519" s="80"/>
      <c r="I519" s="67">
        <v>84</v>
      </c>
      <c r="J519" s="68">
        <v>2.2699999999999996</v>
      </c>
      <c r="K519" s="68">
        <v>2.38</v>
      </c>
      <c r="L519" s="69"/>
      <c r="M519" s="70" t="str">
        <f>IF(L519="","-",L519*I519)</f>
        <v>-</v>
      </c>
      <c r="N519" s="70" t="str">
        <f>IF(L519="","-",L519)</f>
        <v>-</v>
      </c>
      <c r="O519" s="71">
        <f>IF(M519&gt;=300,J519*L519*I519,K519*L519*I519)</f>
        <v>0</v>
      </c>
      <c r="P519" s="72"/>
      <c r="Q519" s="72"/>
      <c r="R519" s="72"/>
      <c r="S519" s="72"/>
      <c r="T519" s="73"/>
    </row>
    <row r="520" spans="1:20" s="25" customFormat="1">
      <c r="A520" s="62"/>
      <c r="B520" s="63" t="s">
        <v>1463</v>
      </c>
      <c r="C520" s="63"/>
      <c r="D520" s="63" t="s">
        <v>1464</v>
      </c>
      <c r="E520" s="63" t="s">
        <v>1445</v>
      </c>
      <c r="F520" s="64" t="s">
        <v>1446</v>
      </c>
      <c r="G520" s="65" t="s">
        <v>1465</v>
      </c>
      <c r="H520" s="80"/>
      <c r="I520" s="67">
        <v>84</v>
      </c>
      <c r="J520" s="68">
        <v>2.5499999999999998</v>
      </c>
      <c r="K520" s="68">
        <v>2.6799999999999997</v>
      </c>
      <c r="L520" s="69"/>
      <c r="M520" s="70" t="str">
        <f>IF(L520="","-",L520*I520)</f>
        <v>-</v>
      </c>
      <c r="N520" s="70" t="str">
        <f>IF(L520="","-",L520)</f>
        <v>-</v>
      </c>
      <c r="O520" s="71">
        <f>IF(M520&gt;=300,J520*L520*I520,K520*L520*I520)</f>
        <v>0</v>
      </c>
      <c r="P520" s="72"/>
      <c r="Q520" s="72"/>
      <c r="R520" s="72"/>
      <c r="S520" s="72"/>
      <c r="T520" s="73"/>
    </row>
    <row r="521" spans="1:20" s="25" customFormat="1">
      <c r="A521" s="62"/>
      <c r="B521" s="63" t="s">
        <v>1466</v>
      </c>
      <c r="C521" s="63"/>
      <c r="D521" s="63" t="s">
        <v>1467</v>
      </c>
      <c r="E521" s="63" t="s">
        <v>1445</v>
      </c>
      <c r="F521" s="64" t="s">
        <v>1446</v>
      </c>
      <c r="G521" s="65" t="s">
        <v>1468</v>
      </c>
      <c r="H521" s="80"/>
      <c r="I521" s="67">
        <v>84</v>
      </c>
      <c r="J521" s="68">
        <v>2.34</v>
      </c>
      <c r="K521" s="68">
        <v>2.46</v>
      </c>
      <c r="L521" s="69"/>
      <c r="M521" s="70" t="str">
        <f>IF(L521="","-",L521*I521)</f>
        <v>-</v>
      </c>
      <c r="N521" s="70" t="str">
        <f>IF(L521="","-",L521)</f>
        <v>-</v>
      </c>
      <c r="O521" s="71">
        <f>IF(M521&gt;=300,J521*L521*I521,K521*L521*I521)</f>
        <v>0</v>
      </c>
      <c r="P521" s="72"/>
      <c r="Q521" s="72"/>
      <c r="R521" s="72"/>
      <c r="S521" s="72"/>
      <c r="T521" s="73"/>
    </row>
    <row r="522" spans="1:20" s="25" customFormat="1">
      <c r="A522" s="62"/>
      <c r="B522" s="63" t="s">
        <v>1469</v>
      </c>
      <c r="C522" s="63"/>
      <c r="D522" s="63" t="s">
        <v>1470</v>
      </c>
      <c r="E522" s="63" t="s">
        <v>1445</v>
      </c>
      <c r="F522" s="64" t="s">
        <v>1446</v>
      </c>
      <c r="G522" s="65" t="s">
        <v>1471</v>
      </c>
      <c r="H522" s="80"/>
      <c r="I522" s="67">
        <v>84</v>
      </c>
      <c r="J522" s="68">
        <v>2.36</v>
      </c>
      <c r="K522" s="68">
        <v>2.48</v>
      </c>
      <c r="L522" s="69"/>
      <c r="M522" s="70" t="str">
        <f>IF(L522="","-",L522*I522)</f>
        <v>-</v>
      </c>
      <c r="N522" s="70" t="str">
        <f>IF(L522="","-",L522)</f>
        <v>-</v>
      </c>
      <c r="O522" s="71">
        <f>IF(M522&gt;=300,J522*L522*I522,K522*L522*I522)</f>
        <v>0</v>
      </c>
      <c r="P522" s="72"/>
      <c r="Q522" s="72"/>
      <c r="R522" s="72"/>
      <c r="S522" s="72"/>
      <c r="T522" s="73"/>
    </row>
    <row r="523" spans="1:20" s="25" customFormat="1">
      <c r="A523" s="62"/>
      <c r="B523" s="63"/>
      <c r="C523" s="63" t="s">
        <v>1472</v>
      </c>
      <c r="D523" s="63" t="s">
        <v>1473</v>
      </c>
      <c r="E523" s="63" t="s">
        <v>1474</v>
      </c>
      <c r="F523" s="64" t="s">
        <v>1475</v>
      </c>
      <c r="G523" s="65" t="s">
        <v>1476</v>
      </c>
      <c r="H523" s="80"/>
      <c r="I523" s="67">
        <v>84</v>
      </c>
      <c r="J523" s="68">
        <v>2.42</v>
      </c>
      <c r="K523" s="68">
        <v>2.5399999999999996</v>
      </c>
      <c r="L523" s="69"/>
      <c r="M523" s="70" t="str">
        <f>IF(L523="","-",L523*I523)</f>
        <v>-</v>
      </c>
      <c r="N523" s="70" t="str">
        <f>IF(L523="","-",L523)</f>
        <v>-</v>
      </c>
      <c r="O523" s="71">
        <f>IF(M523&gt;=300,J523*L523*I523,K523*L523*I523)</f>
        <v>0</v>
      </c>
      <c r="P523" s="72"/>
      <c r="Q523" s="72"/>
      <c r="R523" s="72"/>
      <c r="S523" s="72"/>
      <c r="T523" s="73"/>
    </row>
    <row r="524" spans="1:20" s="25" customFormat="1">
      <c r="A524" s="62"/>
      <c r="B524" s="63"/>
      <c r="C524" s="63" t="s">
        <v>1477</v>
      </c>
      <c r="D524" s="63" t="s">
        <v>1478</v>
      </c>
      <c r="E524" s="63" t="s">
        <v>1474</v>
      </c>
      <c r="F524" s="64" t="s">
        <v>1475</v>
      </c>
      <c r="G524" s="65" t="s">
        <v>1479</v>
      </c>
      <c r="H524" s="80"/>
      <c r="I524" s="67">
        <v>84</v>
      </c>
      <c r="J524" s="68">
        <v>2.48</v>
      </c>
      <c r="K524" s="68">
        <v>2.61</v>
      </c>
      <c r="L524" s="69"/>
      <c r="M524" s="70" t="str">
        <f>IF(L524="","-",L524*I524)</f>
        <v>-</v>
      </c>
      <c r="N524" s="70" t="str">
        <f>IF(L524="","-",L524)</f>
        <v>-</v>
      </c>
      <c r="O524" s="71">
        <f>IF(M524&gt;=300,J524*L524*I524,K524*L524*I524)</f>
        <v>0</v>
      </c>
      <c r="P524" s="72"/>
      <c r="Q524" s="72"/>
      <c r="R524" s="72"/>
      <c r="S524" s="72"/>
      <c r="T524" s="73"/>
    </row>
    <row r="525" spans="1:20" s="25" customFormat="1">
      <c r="A525" s="62"/>
      <c r="B525" s="63" t="s">
        <v>1480</v>
      </c>
      <c r="C525" s="63"/>
      <c r="D525" s="63" t="s">
        <v>1481</v>
      </c>
      <c r="E525" s="63" t="s">
        <v>1474</v>
      </c>
      <c r="F525" s="64" t="s">
        <v>1475</v>
      </c>
      <c r="G525" s="65" t="s">
        <v>1482</v>
      </c>
      <c r="H525" s="80"/>
      <c r="I525" s="67">
        <v>84</v>
      </c>
      <c r="J525" s="68">
        <v>2.42</v>
      </c>
      <c r="K525" s="68">
        <v>2.5399999999999996</v>
      </c>
      <c r="L525" s="69"/>
      <c r="M525" s="70" t="str">
        <f>IF(L525="","-",L525*I525)</f>
        <v>-</v>
      </c>
      <c r="N525" s="70" t="str">
        <f>IF(L525="","-",L525)</f>
        <v>-</v>
      </c>
      <c r="O525" s="71">
        <f>IF(M525&gt;=300,J525*L525*I525,K525*L525*I525)</f>
        <v>0</v>
      </c>
      <c r="P525" s="72"/>
      <c r="Q525" s="72"/>
      <c r="R525" s="72"/>
      <c r="S525" s="72"/>
      <c r="T525" s="73"/>
    </row>
    <row r="526" spans="1:20" s="25" customFormat="1">
      <c r="A526" s="62"/>
      <c r="B526" s="63" t="s">
        <v>1483</v>
      </c>
      <c r="C526" s="63"/>
      <c r="D526" s="63" t="s">
        <v>1484</v>
      </c>
      <c r="E526" s="63" t="s">
        <v>1474</v>
      </c>
      <c r="F526" s="64" t="s">
        <v>1475</v>
      </c>
      <c r="G526" s="65" t="s">
        <v>1485</v>
      </c>
      <c r="H526" s="80"/>
      <c r="I526" s="67">
        <v>84</v>
      </c>
      <c r="J526" s="68">
        <v>2.4699999999999998</v>
      </c>
      <c r="K526" s="68">
        <v>2.59</v>
      </c>
      <c r="L526" s="69"/>
      <c r="M526" s="70" t="str">
        <f>IF(L526="","-",L526*I526)</f>
        <v>-</v>
      </c>
      <c r="N526" s="70" t="str">
        <f>IF(L526="","-",L526)</f>
        <v>-</v>
      </c>
      <c r="O526" s="71">
        <f>IF(M526&gt;=300,J526*L526*I526,K526*L526*I526)</f>
        <v>0</v>
      </c>
      <c r="P526" s="72"/>
      <c r="Q526" s="72"/>
      <c r="R526" s="72"/>
      <c r="S526" s="72"/>
      <c r="T526" s="73"/>
    </row>
    <row r="527" spans="1:20" s="25" customFormat="1">
      <c r="A527" s="62"/>
      <c r="B527" s="63" t="s">
        <v>1486</v>
      </c>
      <c r="C527" s="63"/>
      <c r="D527" s="63" t="s">
        <v>1487</v>
      </c>
      <c r="E527" s="63" t="s">
        <v>1474</v>
      </c>
      <c r="F527" s="64" t="s">
        <v>1475</v>
      </c>
      <c r="G527" s="65" t="s">
        <v>1488</v>
      </c>
      <c r="H527" s="80"/>
      <c r="I527" s="67">
        <v>84</v>
      </c>
      <c r="J527" s="68">
        <v>2.48</v>
      </c>
      <c r="K527" s="68">
        <v>2.61</v>
      </c>
      <c r="L527" s="69"/>
      <c r="M527" s="70" t="str">
        <f>IF(L527="","-",L527*I527)</f>
        <v>-</v>
      </c>
      <c r="N527" s="70" t="str">
        <f>IF(L527="","-",L527)</f>
        <v>-</v>
      </c>
      <c r="O527" s="71">
        <f>IF(M527&gt;=300,J527*L527*I527,K527*L527*I527)</f>
        <v>0</v>
      </c>
      <c r="P527" s="72"/>
      <c r="Q527" s="72"/>
      <c r="R527" s="72"/>
      <c r="S527" s="72"/>
      <c r="T527" s="73"/>
    </row>
    <row r="528" spans="1:20" s="25" customFormat="1">
      <c r="A528" s="62"/>
      <c r="B528" s="63"/>
      <c r="C528" s="63" t="s">
        <v>1489</v>
      </c>
      <c r="D528" s="63" t="s">
        <v>1490</v>
      </c>
      <c r="E528" s="63" t="s">
        <v>1474</v>
      </c>
      <c r="F528" s="64" t="s">
        <v>1475</v>
      </c>
      <c r="G528" s="65" t="s">
        <v>1491</v>
      </c>
      <c r="H528" s="80"/>
      <c r="I528" s="67">
        <v>84</v>
      </c>
      <c r="J528" s="68">
        <v>2.34</v>
      </c>
      <c r="K528" s="68">
        <v>2.46</v>
      </c>
      <c r="L528" s="69"/>
      <c r="M528" s="70" t="str">
        <f>IF(L528="","-",L528*I528)</f>
        <v>-</v>
      </c>
      <c r="N528" s="70" t="str">
        <f>IF(L528="","-",L528)</f>
        <v>-</v>
      </c>
      <c r="O528" s="71">
        <f>IF(M528&gt;=300,J528*L528*I528,K528*L528*I528)</f>
        <v>0</v>
      </c>
      <c r="P528" s="72"/>
      <c r="Q528" s="72"/>
      <c r="R528" s="72"/>
      <c r="S528" s="72"/>
      <c r="T528" s="73"/>
    </row>
    <row r="529" spans="1:20" s="25" customFormat="1">
      <c r="A529" s="62"/>
      <c r="B529" s="63" t="s">
        <v>1492</v>
      </c>
      <c r="C529" s="63"/>
      <c r="D529" s="63" t="s">
        <v>1493</v>
      </c>
      <c r="E529" s="63" t="s">
        <v>1474</v>
      </c>
      <c r="F529" s="64" t="s">
        <v>1475</v>
      </c>
      <c r="G529" s="65" t="s">
        <v>1494</v>
      </c>
      <c r="H529" s="80"/>
      <c r="I529" s="67">
        <v>84</v>
      </c>
      <c r="J529" s="68">
        <v>2.5299999999999998</v>
      </c>
      <c r="K529" s="68">
        <v>2.6599999999999997</v>
      </c>
      <c r="L529" s="69"/>
      <c r="M529" s="70" t="str">
        <f>IF(L529="","-",L529*I529)</f>
        <v>-</v>
      </c>
      <c r="N529" s="70" t="str">
        <f>IF(L529="","-",L529)</f>
        <v>-</v>
      </c>
      <c r="O529" s="71">
        <f>IF(M529&gt;=300,J529*L529*I529,K529*L529*I529)</f>
        <v>0</v>
      </c>
      <c r="P529" s="72"/>
      <c r="Q529" s="72"/>
      <c r="R529" s="72"/>
      <c r="S529" s="72"/>
      <c r="T529" s="73"/>
    </row>
    <row r="530" spans="1:20" s="25" customFormat="1">
      <c r="A530" s="62"/>
      <c r="B530" s="63"/>
      <c r="C530" s="63" t="s">
        <v>1495</v>
      </c>
      <c r="D530" s="63" t="s">
        <v>1496</v>
      </c>
      <c r="E530" s="63" t="s">
        <v>1474</v>
      </c>
      <c r="F530" s="64" t="s">
        <v>1475</v>
      </c>
      <c r="G530" s="65" t="s">
        <v>1497</v>
      </c>
      <c r="H530" s="80"/>
      <c r="I530" s="67">
        <v>84</v>
      </c>
      <c r="J530" s="68">
        <v>2.42</v>
      </c>
      <c r="K530" s="68">
        <v>2.5399999999999996</v>
      </c>
      <c r="L530" s="69"/>
      <c r="M530" s="70" t="str">
        <f>IF(L530="","-",L530*I530)</f>
        <v>-</v>
      </c>
      <c r="N530" s="70" t="str">
        <f>IF(L530="","-",L530)</f>
        <v>-</v>
      </c>
      <c r="O530" s="71">
        <f>IF(M530&gt;=300,J530*L530*I530,K530*L530*I530)</f>
        <v>0</v>
      </c>
      <c r="P530" s="72"/>
      <c r="Q530" s="72"/>
      <c r="R530" s="72"/>
      <c r="S530" s="72"/>
      <c r="T530" s="73"/>
    </row>
    <row r="531" spans="1:20" s="25" customFormat="1">
      <c r="A531" s="62"/>
      <c r="B531" s="63"/>
      <c r="C531" s="63" t="s">
        <v>1498</v>
      </c>
      <c r="D531" s="63" t="s">
        <v>1499</v>
      </c>
      <c r="E531" s="63" t="s">
        <v>1474</v>
      </c>
      <c r="F531" s="64" t="s">
        <v>1475</v>
      </c>
      <c r="G531" s="65" t="s">
        <v>1500</v>
      </c>
      <c r="H531" s="80"/>
      <c r="I531" s="67">
        <v>84</v>
      </c>
      <c r="J531" s="68">
        <v>2.5299999999999998</v>
      </c>
      <c r="K531" s="68">
        <v>2.6599999999999997</v>
      </c>
      <c r="L531" s="69"/>
      <c r="M531" s="70" t="str">
        <f>IF(L531="","-",L531*I531)</f>
        <v>-</v>
      </c>
      <c r="N531" s="70" t="str">
        <f>IF(L531="","-",L531)</f>
        <v>-</v>
      </c>
      <c r="O531" s="71">
        <f>IF(M531&gt;=300,J531*L531*I531,K531*L531*I531)</f>
        <v>0</v>
      </c>
      <c r="P531" s="72"/>
      <c r="Q531" s="72"/>
      <c r="R531" s="72"/>
      <c r="S531" s="72"/>
      <c r="T531" s="73"/>
    </row>
    <row r="532" spans="1:20" s="25" customFormat="1">
      <c r="A532" s="62"/>
      <c r="B532" s="63" t="s">
        <v>1501</v>
      </c>
      <c r="C532" s="63"/>
      <c r="D532" s="63" t="s">
        <v>1502</v>
      </c>
      <c r="E532" s="63" t="s">
        <v>1474</v>
      </c>
      <c r="F532" s="64" t="s">
        <v>1475</v>
      </c>
      <c r="G532" s="65" t="s">
        <v>1503</v>
      </c>
      <c r="H532" s="80"/>
      <c r="I532" s="67">
        <v>84</v>
      </c>
      <c r="J532" s="68">
        <v>2.42</v>
      </c>
      <c r="K532" s="68">
        <v>2.5399999999999996</v>
      </c>
      <c r="L532" s="69"/>
      <c r="M532" s="70" t="str">
        <f>IF(L532="","-",L532*I532)</f>
        <v>-</v>
      </c>
      <c r="N532" s="70" t="str">
        <f>IF(L532="","-",L532)</f>
        <v>-</v>
      </c>
      <c r="O532" s="71">
        <f>IF(M532&gt;=300,J532*L532*I532,K532*L532*I532)</f>
        <v>0</v>
      </c>
      <c r="P532" s="72"/>
      <c r="Q532" s="72"/>
      <c r="R532" s="72"/>
      <c r="S532" s="72"/>
      <c r="T532" s="73"/>
    </row>
    <row r="533" spans="1:20" s="25" customFormat="1">
      <c r="A533" s="62"/>
      <c r="B533" s="63"/>
      <c r="C533" s="63" t="s">
        <v>1504</v>
      </c>
      <c r="D533" s="63" t="s">
        <v>1505</v>
      </c>
      <c r="E533" s="63" t="s">
        <v>1474</v>
      </c>
      <c r="F533" s="64" t="s">
        <v>1475</v>
      </c>
      <c r="G533" s="65" t="s">
        <v>1506</v>
      </c>
      <c r="H533" s="80"/>
      <c r="I533" s="67">
        <v>84</v>
      </c>
      <c r="J533" s="68">
        <v>2.48</v>
      </c>
      <c r="K533" s="68">
        <v>2.61</v>
      </c>
      <c r="L533" s="69"/>
      <c r="M533" s="70" t="str">
        <f>IF(L533="","-",L533*I533)</f>
        <v>-</v>
      </c>
      <c r="N533" s="70" t="str">
        <f>IF(L533="","-",L533)</f>
        <v>-</v>
      </c>
      <c r="O533" s="71">
        <f>IF(M533&gt;=300,J533*L533*I533,K533*L533*I533)</f>
        <v>0</v>
      </c>
      <c r="P533" s="72"/>
      <c r="Q533" s="72"/>
      <c r="R533" s="72"/>
      <c r="S533" s="72"/>
      <c r="T533" s="73"/>
    </row>
    <row r="534" spans="1:20" s="25" customFormat="1">
      <c r="A534" s="62"/>
      <c r="B534" s="63"/>
      <c r="C534" s="63" t="s">
        <v>1507</v>
      </c>
      <c r="D534" s="63" t="s">
        <v>1508</v>
      </c>
      <c r="E534" s="63" t="s">
        <v>1509</v>
      </c>
      <c r="F534" s="64" t="s">
        <v>1510</v>
      </c>
      <c r="G534" s="65" t="s">
        <v>1511</v>
      </c>
      <c r="H534" s="80"/>
      <c r="I534" s="67">
        <v>84</v>
      </c>
      <c r="J534" s="68">
        <v>2.1799999999999997</v>
      </c>
      <c r="K534" s="68">
        <v>2.2899999999999996</v>
      </c>
      <c r="L534" s="69"/>
      <c r="M534" s="70" t="str">
        <f>IF(L534="","-",L534*I534)</f>
        <v>-</v>
      </c>
      <c r="N534" s="70" t="str">
        <f>IF(L534="","-",L534)</f>
        <v>-</v>
      </c>
      <c r="O534" s="71">
        <f>IF(M534&gt;=300,J534*L534*I534,K534*L534*I534)</f>
        <v>0</v>
      </c>
      <c r="P534" s="72"/>
      <c r="Q534" s="72"/>
      <c r="R534" s="72"/>
      <c r="S534" s="72"/>
      <c r="T534" s="73"/>
    </row>
    <row r="535" spans="1:20" s="25" customFormat="1">
      <c r="A535" s="62"/>
      <c r="B535" s="63"/>
      <c r="C535" s="63" t="s">
        <v>1512</v>
      </c>
      <c r="D535" s="63" t="s">
        <v>1513</v>
      </c>
      <c r="E535" s="63" t="s">
        <v>1509</v>
      </c>
      <c r="F535" s="64" t="s">
        <v>1510</v>
      </c>
      <c r="G535" s="65" t="s">
        <v>1514</v>
      </c>
      <c r="H535" s="80"/>
      <c r="I535" s="67">
        <v>84</v>
      </c>
      <c r="J535" s="68">
        <v>2.1799999999999997</v>
      </c>
      <c r="K535" s="68">
        <v>2.2899999999999996</v>
      </c>
      <c r="L535" s="69"/>
      <c r="M535" s="70" t="str">
        <f>IF(L535="","-",L535*I535)</f>
        <v>-</v>
      </c>
      <c r="N535" s="70" t="str">
        <f>IF(L535="","-",L535)</f>
        <v>-</v>
      </c>
      <c r="O535" s="71">
        <f>IF(M535&gt;=300,J535*L535*I535,K535*L535*I535)</f>
        <v>0</v>
      </c>
      <c r="P535" s="72"/>
      <c r="Q535" s="72"/>
      <c r="R535" s="72"/>
      <c r="S535" s="72"/>
      <c r="T535" s="73"/>
    </row>
    <row r="536" spans="1:20" s="25" customFormat="1">
      <c r="A536" s="62"/>
      <c r="B536" s="63"/>
      <c r="C536" s="63" t="s">
        <v>1515</v>
      </c>
      <c r="D536" s="63" t="s">
        <v>1516</v>
      </c>
      <c r="E536" s="63" t="s">
        <v>1509</v>
      </c>
      <c r="F536" s="64" t="s">
        <v>1510</v>
      </c>
      <c r="G536" s="65" t="s">
        <v>1517</v>
      </c>
      <c r="H536" s="80"/>
      <c r="I536" s="67">
        <v>84</v>
      </c>
      <c r="J536" s="68">
        <v>2.1799999999999997</v>
      </c>
      <c r="K536" s="68">
        <v>2.2899999999999996</v>
      </c>
      <c r="L536" s="69"/>
      <c r="M536" s="70" t="str">
        <f>IF(L536="","-",L536*I536)</f>
        <v>-</v>
      </c>
      <c r="N536" s="70" t="str">
        <f>IF(L536="","-",L536)</f>
        <v>-</v>
      </c>
      <c r="O536" s="71">
        <f>IF(M536&gt;=300,J536*L536*I536,K536*L536*I536)</f>
        <v>0</v>
      </c>
      <c r="P536" s="72"/>
      <c r="Q536" s="72"/>
      <c r="R536" s="72"/>
      <c r="S536" s="72"/>
      <c r="T536" s="73"/>
    </row>
    <row r="537" spans="1:20" s="25" customFormat="1">
      <c r="A537" s="62"/>
      <c r="B537" s="63"/>
      <c r="C537" s="63" t="s">
        <v>1518</v>
      </c>
      <c r="D537" s="63" t="s">
        <v>1519</v>
      </c>
      <c r="E537" s="63" t="s">
        <v>1509</v>
      </c>
      <c r="F537" s="64" t="s">
        <v>1510</v>
      </c>
      <c r="G537" s="65" t="s">
        <v>1520</v>
      </c>
      <c r="H537" s="80"/>
      <c r="I537" s="67">
        <v>84</v>
      </c>
      <c r="J537" s="68">
        <v>2.1799999999999997</v>
      </c>
      <c r="K537" s="68">
        <v>2.2899999999999996</v>
      </c>
      <c r="L537" s="69"/>
      <c r="M537" s="70" t="str">
        <f>IF(L537="","-",L537*I537)</f>
        <v>-</v>
      </c>
      <c r="N537" s="70" t="str">
        <f>IF(L537="","-",L537)</f>
        <v>-</v>
      </c>
      <c r="O537" s="71">
        <f>IF(M537&gt;=300,J537*L537*I537,K537*L537*I537)</f>
        <v>0</v>
      </c>
      <c r="P537" s="72"/>
      <c r="Q537" s="72"/>
      <c r="R537" s="72"/>
      <c r="S537" s="72"/>
      <c r="T537" s="73"/>
    </row>
    <row r="538" spans="1:20" s="25" customFormat="1">
      <c r="A538" s="62"/>
      <c r="B538" s="63"/>
      <c r="C538" s="63" t="s">
        <v>1521</v>
      </c>
      <c r="D538" s="63" t="s">
        <v>1522</v>
      </c>
      <c r="E538" s="63" t="s">
        <v>1509</v>
      </c>
      <c r="F538" s="64" t="s">
        <v>1510</v>
      </c>
      <c r="G538" s="65" t="s">
        <v>1523</v>
      </c>
      <c r="H538" s="80"/>
      <c r="I538" s="67">
        <v>84</v>
      </c>
      <c r="J538" s="68">
        <v>2.1799999999999997</v>
      </c>
      <c r="K538" s="68">
        <v>2.2899999999999996</v>
      </c>
      <c r="L538" s="69"/>
      <c r="M538" s="70" t="str">
        <f>IF(L538="","-",L538*I538)</f>
        <v>-</v>
      </c>
      <c r="N538" s="70" t="str">
        <f>IF(L538="","-",L538)</f>
        <v>-</v>
      </c>
      <c r="O538" s="71">
        <f>IF(M538&gt;=300,J538*L538*I538,K538*L538*I538)</f>
        <v>0</v>
      </c>
      <c r="P538" s="72"/>
      <c r="Q538" s="72"/>
      <c r="R538" s="72"/>
      <c r="S538" s="72"/>
      <c r="T538" s="73"/>
    </row>
    <row r="539" spans="1:20" s="25" customFormat="1">
      <c r="A539" s="62"/>
      <c r="B539" s="63"/>
      <c r="C539" s="63" t="s">
        <v>1524</v>
      </c>
      <c r="D539" s="63" t="s">
        <v>1525</v>
      </c>
      <c r="E539" s="63" t="s">
        <v>1509</v>
      </c>
      <c r="F539" s="64" t="s">
        <v>1510</v>
      </c>
      <c r="G539" s="65" t="s">
        <v>1526</v>
      </c>
      <c r="H539" s="80"/>
      <c r="I539" s="67">
        <v>84</v>
      </c>
      <c r="J539" s="68">
        <v>2.1799999999999997</v>
      </c>
      <c r="K539" s="68">
        <v>2.2899999999999996</v>
      </c>
      <c r="L539" s="69"/>
      <c r="M539" s="70" t="str">
        <f>IF(L539="","-",L539*I539)</f>
        <v>-</v>
      </c>
      <c r="N539" s="70" t="str">
        <f>IF(L539="","-",L539)</f>
        <v>-</v>
      </c>
      <c r="O539" s="71">
        <f>IF(M539&gt;=300,J539*L539*I539,K539*L539*I539)</f>
        <v>0</v>
      </c>
      <c r="P539" s="72"/>
      <c r="Q539" s="72"/>
      <c r="R539" s="72"/>
      <c r="S539" s="72"/>
      <c r="T539" s="73"/>
    </row>
    <row r="540" spans="1:20" s="25" customFormat="1">
      <c r="A540" s="62"/>
      <c r="B540" s="63"/>
      <c r="C540" s="63" t="s">
        <v>1527</v>
      </c>
      <c r="D540" s="63" t="s">
        <v>1528</v>
      </c>
      <c r="E540" s="63" t="s">
        <v>1529</v>
      </c>
      <c r="F540" s="64" t="s">
        <v>1530</v>
      </c>
      <c r="G540" s="65" t="s">
        <v>1531</v>
      </c>
      <c r="H540" s="80"/>
      <c r="I540" s="67">
        <v>84</v>
      </c>
      <c r="J540" s="68">
        <v>2.23</v>
      </c>
      <c r="K540" s="68">
        <v>2.34</v>
      </c>
      <c r="L540" s="69"/>
      <c r="M540" s="70" t="str">
        <f>IF(L540="","-",L540*I540)</f>
        <v>-</v>
      </c>
      <c r="N540" s="70" t="str">
        <f>IF(L540="","-",L540)</f>
        <v>-</v>
      </c>
      <c r="O540" s="71">
        <f>IF(M540&gt;=300,J540*L540*I540,K540*L540*I540)</f>
        <v>0</v>
      </c>
      <c r="P540" s="72"/>
      <c r="Q540" s="72"/>
      <c r="R540" s="72"/>
      <c r="S540" s="72"/>
      <c r="T540" s="73"/>
    </row>
    <row r="541" spans="1:20" s="25" customFormat="1">
      <c r="A541" s="62"/>
      <c r="B541" s="63" t="s">
        <v>1532</v>
      </c>
      <c r="C541" s="63"/>
      <c r="D541" s="63" t="s">
        <v>1533</v>
      </c>
      <c r="E541" s="63" t="s">
        <v>1534</v>
      </c>
      <c r="F541" s="64" t="s">
        <v>1535</v>
      </c>
      <c r="G541" s="65" t="s">
        <v>1536</v>
      </c>
      <c r="H541" s="80"/>
      <c r="I541" s="67">
        <v>100</v>
      </c>
      <c r="J541" s="68">
        <v>1.43</v>
      </c>
      <c r="K541" s="68">
        <v>1.5</v>
      </c>
      <c r="L541" s="69"/>
      <c r="M541" s="70" t="str">
        <f>IF(L541="","-",L541*I541)</f>
        <v>-</v>
      </c>
      <c r="N541" s="70" t="str">
        <f>IF(L541="","-",L541)</f>
        <v>-</v>
      </c>
      <c r="O541" s="71">
        <f>IF(M541&gt;=300,J541*L541*I541,K541*L541*I541)</f>
        <v>0</v>
      </c>
      <c r="P541" s="72"/>
      <c r="Q541" s="72"/>
      <c r="R541" s="72"/>
      <c r="S541" s="72"/>
      <c r="T541" s="73"/>
    </row>
    <row r="542" spans="1:20" s="25" customFormat="1">
      <c r="A542" s="62"/>
      <c r="B542" s="63"/>
      <c r="C542" s="63" t="s">
        <v>1537</v>
      </c>
      <c r="D542" s="63" t="s">
        <v>1538</v>
      </c>
      <c r="E542" s="63" t="s">
        <v>1539</v>
      </c>
      <c r="F542" s="64" t="s">
        <v>1535</v>
      </c>
      <c r="G542" s="65" t="s">
        <v>1540</v>
      </c>
      <c r="H542" s="80"/>
      <c r="I542" s="67">
        <v>100</v>
      </c>
      <c r="J542" s="68">
        <v>1.8800000000000001</v>
      </c>
      <c r="K542" s="68">
        <v>1.97</v>
      </c>
      <c r="L542" s="69"/>
      <c r="M542" s="70" t="str">
        <f>IF(L542="","-",L542*I542)</f>
        <v>-</v>
      </c>
      <c r="N542" s="70" t="str">
        <f>IF(L542="","-",L542)</f>
        <v>-</v>
      </c>
      <c r="O542" s="71">
        <f>IF(M542&gt;=300,J542*L542*I542,K542*L542*I542)</f>
        <v>0</v>
      </c>
      <c r="P542" s="72"/>
      <c r="Q542" s="72"/>
      <c r="R542" s="72"/>
      <c r="S542" s="72"/>
      <c r="T542" s="73"/>
    </row>
    <row r="543" spans="1:20" s="25" customFormat="1">
      <c r="A543" s="62"/>
      <c r="B543" s="63"/>
      <c r="C543" s="63" t="s">
        <v>1541</v>
      </c>
      <c r="D543" s="63" t="s">
        <v>1542</v>
      </c>
      <c r="E543" s="63" t="s">
        <v>1539</v>
      </c>
      <c r="F543" s="64" t="s">
        <v>1535</v>
      </c>
      <c r="G543" s="65" t="s">
        <v>1543</v>
      </c>
      <c r="H543" s="80"/>
      <c r="I543" s="67">
        <v>84</v>
      </c>
      <c r="J543" s="68">
        <v>2.23</v>
      </c>
      <c r="K543" s="68">
        <v>2.34</v>
      </c>
      <c r="L543" s="69"/>
      <c r="M543" s="70" t="str">
        <f>IF(L543="","-",L543*I543)</f>
        <v>-</v>
      </c>
      <c r="N543" s="70" t="str">
        <f>IF(L543="","-",L543)</f>
        <v>-</v>
      </c>
      <c r="O543" s="71">
        <f>IF(M543&gt;=300,J543*L543*I543,K543*L543*I543)</f>
        <v>0</v>
      </c>
      <c r="P543" s="72"/>
      <c r="Q543" s="72"/>
      <c r="R543" s="72"/>
      <c r="S543" s="72"/>
      <c r="T543" s="73"/>
    </row>
    <row r="544" spans="1:20" s="25" customFormat="1">
      <c r="A544" s="62"/>
      <c r="B544" s="63"/>
      <c r="C544" s="63" t="s">
        <v>1544</v>
      </c>
      <c r="D544" s="63" t="s">
        <v>1545</v>
      </c>
      <c r="E544" s="63" t="s">
        <v>1546</v>
      </c>
      <c r="F544" s="64" t="s">
        <v>1547</v>
      </c>
      <c r="G544" s="65" t="s">
        <v>1548</v>
      </c>
      <c r="H544" s="80"/>
      <c r="I544" s="67">
        <v>104</v>
      </c>
      <c r="J544" s="68">
        <v>1.2</v>
      </c>
      <c r="K544" s="68">
        <v>1.26</v>
      </c>
      <c r="L544" s="69"/>
      <c r="M544" s="70" t="str">
        <f>IF(L544="","-",L544*I544)</f>
        <v>-</v>
      </c>
      <c r="N544" s="70" t="str">
        <f>IF(L544="","-",L544)</f>
        <v>-</v>
      </c>
      <c r="O544" s="71">
        <f>IF(M544&gt;=300,J544*L544*I544,K544*L544*I544)</f>
        <v>0</v>
      </c>
      <c r="P544" s="72"/>
      <c r="Q544" s="72"/>
      <c r="R544" s="72"/>
      <c r="S544" s="72"/>
      <c r="T544" s="73"/>
    </row>
    <row r="545" spans="1:20" s="25" customFormat="1">
      <c r="A545" s="62"/>
      <c r="B545" s="63" t="s">
        <v>1549</v>
      </c>
      <c r="C545" s="63"/>
      <c r="D545" s="63" t="s">
        <v>1550</v>
      </c>
      <c r="E545" s="63" t="s">
        <v>1551</v>
      </c>
      <c r="F545" s="64" t="s">
        <v>1547</v>
      </c>
      <c r="G545" s="65" t="s">
        <v>1552</v>
      </c>
      <c r="H545" s="80"/>
      <c r="I545" s="67">
        <v>100</v>
      </c>
      <c r="J545" s="68">
        <v>1.1599999999999999</v>
      </c>
      <c r="K545" s="68">
        <v>1.22</v>
      </c>
      <c r="L545" s="69"/>
      <c r="M545" s="70" t="str">
        <f>IF(L545="","-",L545*I545)</f>
        <v>-</v>
      </c>
      <c r="N545" s="70" t="str">
        <f>IF(L545="","-",L545)</f>
        <v>-</v>
      </c>
      <c r="O545" s="71">
        <f>IF(M545&gt;=300,J545*L545*I545,K545*L545*I545)</f>
        <v>0</v>
      </c>
      <c r="P545" s="72"/>
      <c r="Q545" s="72"/>
      <c r="R545" s="72"/>
      <c r="S545" s="72"/>
      <c r="T545" s="73"/>
    </row>
    <row r="546" spans="1:20" s="25" customFormat="1">
      <c r="A546" s="62"/>
      <c r="B546" s="63" t="s">
        <v>1553</v>
      </c>
      <c r="C546" s="63"/>
      <c r="D546" s="63" t="s">
        <v>1554</v>
      </c>
      <c r="E546" s="63" t="s">
        <v>1551</v>
      </c>
      <c r="F546" s="64" t="s">
        <v>1547</v>
      </c>
      <c r="G546" s="65" t="s">
        <v>1555</v>
      </c>
      <c r="H546" s="80"/>
      <c r="I546" s="67">
        <v>100</v>
      </c>
      <c r="J546" s="68">
        <v>1.1599999999999999</v>
      </c>
      <c r="K546" s="68">
        <v>1.22</v>
      </c>
      <c r="L546" s="69"/>
      <c r="M546" s="70" t="str">
        <f>IF(L546="","-",L546*I546)</f>
        <v>-</v>
      </c>
      <c r="N546" s="70" t="str">
        <f>IF(L546="","-",L546)</f>
        <v>-</v>
      </c>
      <c r="O546" s="71">
        <f>IF(M546&gt;=300,J546*L546*I546,K546*L546*I546)</f>
        <v>0</v>
      </c>
      <c r="P546" s="72"/>
      <c r="Q546" s="72"/>
      <c r="R546" s="72"/>
      <c r="S546" s="72"/>
      <c r="T546" s="73"/>
    </row>
    <row r="547" spans="1:20" s="25" customFormat="1">
      <c r="A547" s="62"/>
      <c r="B547" s="63"/>
      <c r="C547" s="63" t="s">
        <v>1556</v>
      </c>
      <c r="D547" s="63" t="s">
        <v>1557</v>
      </c>
      <c r="E547" s="63" t="s">
        <v>1546</v>
      </c>
      <c r="F547" s="64" t="s">
        <v>1547</v>
      </c>
      <c r="G547" s="65" t="s">
        <v>1558</v>
      </c>
      <c r="H547" s="80"/>
      <c r="I547" s="67">
        <v>104</v>
      </c>
      <c r="J547" s="68">
        <v>1.1599999999999999</v>
      </c>
      <c r="K547" s="68">
        <v>1.22</v>
      </c>
      <c r="L547" s="69"/>
      <c r="M547" s="70" t="str">
        <f>IF(L547="","-",L547*I547)</f>
        <v>-</v>
      </c>
      <c r="N547" s="70" t="str">
        <f>IF(L547="","-",L547)</f>
        <v>-</v>
      </c>
      <c r="O547" s="71">
        <f>IF(M547&gt;=300,J547*L547*I547,K547*L547*I547)</f>
        <v>0</v>
      </c>
      <c r="P547" s="72"/>
      <c r="Q547" s="72"/>
      <c r="R547" s="72"/>
      <c r="S547" s="72"/>
      <c r="T547" s="73"/>
    </row>
    <row r="548" spans="1:20" s="25" customFormat="1">
      <c r="A548" s="62"/>
      <c r="B548" s="63"/>
      <c r="C548" s="63" t="s">
        <v>1559</v>
      </c>
      <c r="D548" s="63" t="s">
        <v>1560</v>
      </c>
      <c r="E548" s="63" t="s">
        <v>1561</v>
      </c>
      <c r="F548" s="64" t="s">
        <v>1562</v>
      </c>
      <c r="G548" s="65" t="s">
        <v>1563</v>
      </c>
      <c r="H548" s="80"/>
      <c r="I548" s="67">
        <v>104</v>
      </c>
      <c r="J548" s="68">
        <v>1.2</v>
      </c>
      <c r="K548" s="68">
        <v>1.26</v>
      </c>
      <c r="L548" s="69"/>
      <c r="M548" s="70" t="str">
        <f>IF(L548="","-",L548*I548)</f>
        <v>-</v>
      </c>
      <c r="N548" s="70" t="str">
        <f>IF(L548="","-",L548)</f>
        <v>-</v>
      </c>
      <c r="O548" s="71">
        <f>IF(M548&gt;=300,J548*L548*I548,K548*L548*I548)</f>
        <v>0</v>
      </c>
      <c r="P548" s="72"/>
      <c r="Q548" s="72"/>
      <c r="R548" s="72"/>
      <c r="S548" s="72"/>
      <c r="T548" s="73"/>
    </row>
    <row r="549" spans="1:20" s="25" customFormat="1">
      <c r="A549" s="62"/>
      <c r="B549" s="63"/>
      <c r="C549" s="63" t="s">
        <v>1564</v>
      </c>
      <c r="D549" s="63" t="s">
        <v>1565</v>
      </c>
      <c r="E549" s="63" t="s">
        <v>1561</v>
      </c>
      <c r="F549" s="64" t="s">
        <v>1562</v>
      </c>
      <c r="G549" s="65" t="s">
        <v>1566</v>
      </c>
      <c r="H549" s="80"/>
      <c r="I549" s="67">
        <v>102</v>
      </c>
      <c r="J549" s="68">
        <v>1.21</v>
      </c>
      <c r="K549" s="68">
        <v>1.27</v>
      </c>
      <c r="L549" s="69"/>
      <c r="M549" s="70" t="str">
        <f>IF(L549="","-",L549*I549)</f>
        <v>-</v>
      </c>
      <c r="N549" s="70" t="str">
        <f>IF(L549="","-",L549)</f>
        <v>-</v>
      </c>
      <c r="O549" s="71">
        <f>IF(M549&gt;=300,J549*L549*I549,K549*L549*I549)</f>
        <v>0</v>
      </c>
      <c r="P549" s="72"/>
      <c r="Q549" s="72"/>
      <c r="R549" s="72"/>
      <c r="S549" s="72"/>
      <c r="T549" s="73"/>
    </row>
    <row r="550" spans="1:20" s="25" customFormat="1">
      <c r="A550" s="62"/>
      <c r="B550" s="63"/>
      <c r="C550" s="63" t="s">
        <v>1567</v>
      </c>
      <c r="D550" s="63" t="s">
        <v>1568</v>
      </c>
      <c r="E550" s="63" t="s">
        <v>1561</v>
      </c>
      <c r="F550" s="64" t="s">
        <v>1562</v>
      </c>
      <c r="G550" s="65" t="s">
        <v>1569</v>
      </c>
      <c r="H550" s="80"/>
      <c r="I550" s="67">
        <v>104</v>
      </c>
      <c r="J550" s="68">
        <v>1.29</v>
      </c>
      <c r="K550" s="68">
        <v>1.35</v>
      </c>
      <c r="L550" s="69"/>
      <c r="M550" s="70" t="str">
        <f>IF(L550="","-",L550*I550)</f>
        <v>-</v>
      </c>
      <c r="N550" s="70" t="str">
        <f>IF(L550="","-",L550)</f>
        <v>-</v>
      </c>
      <c r="O550" s="71">
        <f>IF(M550&gt;=300,J550*L550*I550,K550*L550*I550)</f>
        <v>0</v>
      </c>
      <c r="P550" s="72"/>
      <c r="Q550" s="72"/>
      <c r="R550" s="72"/>
      <c r="S550" s="72"/>
      <c r="T550" s="73"/>
    </row>
    <row r="551" spans="1:20" s="25" customFormat="1">
      <c r="A551" s="62"/>
      <c r="B551" s="63"/>
      <c r="C551" s="63" t="s">
        <v>1570</v>
      </c>
      <c r="D551" s="63" t="s">
        <v>1571</v>
      </c>
      <c r="E551" s="63" t="s">
        <v>1561</v>
      </c>
      <c r="F551" s="64" t="s">
        <v>1562</v>
      </c>
      <c r="G551" s="65" t="s">
        <v>1561</v>
      </c>
      <c r="H551" s="80"/>
      <c r="I551" s="67">
        <v>104</v>
      </c>
      <c r="J551" s="68">
        <v>1.25</v>
      </c>
      <c r="K551" s="68">
        <v>1.31</v>
      </c>
      <c r="L551" s="69"/>
      <c r="M551" s="70" t="str">
        <f>IF(L551="","-",L551*I551)</f>
        <v>-</v>
      </c>
      <c r="N551" s="70" t="str">
        <f>IF(L551="","-",L551)</f>
        <v>-</v>
      </c>
      <c r="O551" s="71">
        <f>IF(M551&gt;=300,J551*L551*I551,K551*L551*I551)</f>
        <v>0</v>
      </c>
      <c r="P551" s="72"/>
      <c r="Q551" s="72"/>
      <c r="R551" s="72"/>
      <c r="S551" s="72"/>
      <c r="T551" s="73"/>
    </row>
    <row r="552" spans="1:20" s="25" customFormat="1">
      <c r="A552" s="62"/>
      <c r="B552" s="63"/>
      <c r="C552" s="63" t="s">
        <v>1572</v>
      </c>
      <c r="D552" s="63" t="s">
        <v>1573</v>
      </c>
      <c r="E552" s="63" t="s">
        <v>1561</v>
      </c>
      <c r="F552" s="64" t="s">
        <v>1562</v>
      </c>
      <c r="G552" s="65" t="s">
        <v>1574</v>
      </c>
      <c r="H552" s="80"/>
      <c r="I552" s="67">
        <v>102</v>
      </c>
      <c r="J552" s="68">
        <v>1.21</v>
      </c>
      <c r="K552" s="68">
        <v>1.27</v>
      </c>
      <c r="L552" s="69"/>
      <c r="M552" s="70" t="str">
        <f>IF(L552="","-",L552*I552)</f>
        <v>-</v>
      </c>
      <c r="N552" s="70" t="str">
        <f>IF(L552="","-",L552)</f>
        <v>-</v>
      </c>
      <c r="O552" s="71">
        <f>IF(M552&gt;=300,J552*L552*I552,K552*L552*I552)</f>
        <v>0</v>
      </c>
      <c r="P552" s="72"/>
      <c r="Q552" s="72"/>
      <c r="R552" s="72"/>
      <c r="S552" s="72"/>
      <c r="T552" s="73"/>
    </row>
    <row r="553" spans="1:20" s="25" customFormat="1">
      <c r="A553" s="62"/>
      <c r="B553" s="63"/>
      <c r="C553" s="63" t="s">
        <v>1575</v>
      </c>
      <c r="D553" s="63" t="s">
        <v>1576</v>
      </c>
      <c r="E553" s="63" t="s">
        <v>1561</v>
      </c>
      <c r="F553" s="64" t="s">
        <v>1562</v>
      </c>
      <c r="G553" s="65" t="s">
        <v>1577</v>
      </c>
      <c r="H553" s="80"/>
      <c r="I553" s="67">
        <v>104</v>
      </c>
      <c r="J553" s="68">
        <v>1.24</v>
      </c>
      <c r="K553" s="68">
        <v>1.3</v>
      </c>
      <c r="L553" s="69"/>
      <c r="M553" s="70" t="str">
        <f>IF(L553="","-",L553*I553)</f>
        <v>-</v>
      </c>
      <c r="N553" s="70" t="str">
        <f>IF(L553="","-",L553)</f>
        <v>-</v>
      </c>
      <c r="O553" s="71">
        <f>IF(M553&gt;=300,J553*L553*I553,K553*L553*I553)</f>
        <v>0</v>
      </c>
      <c r="P553" s="72"/>
      <c r="Q553" s="72"/>
      <c r="R553" s="72"/>
      <c r="S553" s="72"/>
      <c r="T553" s="73"/>
    </row>
    <row r="554" spans="1:20" s="25" customFormat="1">
      <c r="A554" s="62"/>
      <c r="B554" s="63"/>
      <c r="C554" s="63" t="s">
        <v>1578</v>
      </c>
      <c r="D554" s="63" t="s">
        <v>1579</v>
      </c>
      <c r="E554" s="63" t="s">
        <v>1580</v>
      </c>
      <c r="F554" s="64" t="s">
        <v>1581</v>
      </c>
      <c r="G554" s="65" t="s">
        <v>1582</v>
      </c>
      <c r="H554" s="80"/>
      <c r="I554" s="67">
        <v>100</v>
      </c>
      <c r="J554" s="68">
        <v>1.41</v>
      </c>
      <c r="K554" s="68">
        <v>1.48</v>
      </c>
      <c r="L554" s="69"/>
      <c r="M554" s="70" t="str">
        <f>IF(L554="","-",L554*I554)</f>
        <v>-</v>
      </c>
      <c r="N554" s="70" t="str">
        <f>IF(L554="","-",L554)</f>
        <v>-</v>
      </c>
      <c r="O554" s="71">
        <f>IF(M554&gt;=300,J554*L554*I554,K554*L554*I554)</f>
        <v>0</v>
      </c>
      <c r="P554" s="72"/>
      <c r="Q554" s="72"/>
      <c r="R554" s="72"/>
      <c r="S554" s="72"/>
      <c r="T554" s="73"/>
    </row>
    <row r="555" spans="1:20" s="25" customFormat="1">
      <c r="A555" s="62"/>
      <c r="B555" s="63" t="s">
        <v>1583</v>
      </c>
      <c r="C555" s="63"/>
      <c r="D555" s="63" t="s">
        <v>1584</v>
      </c>
      <c r="E555" s="63" t="s">
        <v>1585</v>
      </c>
      <c r="F555" s="64" t="s">
        <v>1586</v>
      </c>
      <c r="G555" s="65" t="s">
        <v>1587</v>
      </c>
      <c r="H555" s="80"/>
      <c r="I555" s="67">
        <v>100</v>
      </c>
      <c r="J555" s="68">
        <v>1.78</v>
      </c>
      <c r="K555" s="68">
        <v>1.87</v>
      </c>
      <c r="L555" s="69"/>
      <c r="M555" s="70" t="str">
        <f>IF(L555="","-",L555*I555)</f>
        <v>-</v>
      </c>
      <c r="N555" s="70" t="str">
        <f>IF(L555="","-",L555)</f>
        <v>-</v>
      </c>
      <c r="O555" s="71">
        <f>IF(M555&gt;=300,J555*L555*I555,K555*L555*I555)</f>
        <v>0</v>
      </c>
      <c r="P555" s="72"/>
      <c r="Q555" s="72"/>
      <c r="R555" s="72"/>
      <c r="S555" s="72"/>
      <c r="T555" s="73"/>
    </row>
    <row r="556" spans="1:20" s="25" customFormat="1">
      <c r="A556" s="62"/>
      <c r="B556" s="63"/>
      <c r="C556" s="63" t="s">
        <v>1588</v>
      </c>
      <c r="D556" s="63" t="s">
        <v>1589</v>
      </c>
      <c r="E556" s="63" t="s">
        <v>1590</v>
      </c>
      <c r="F556" s="64" t="s">
        <v>1591</v>
      </c>
      <c r="G556" s="65" t="s">
        <v>1592</v>
      </c>
      <c r="H556" s="80"/>
      <c r="I556" s="67">
        <v>100</v>
      </c>
      <c r="J556" s="68">
        <v>1.95</v>
      </c>
      <c r="K556" s="68">
        <v>2.0499999999999998</v>
      </c>
      <c r="L556" s="69"/>
      <c r="M556" s="70" t="str">
        <f>IF(L556="","-",L556*I556)</f>
        <v>-</v>
      </c>
      <c r="N556" s="70" t="str">
        <f>IF(L556="","-",L556)</f>
        <v>-</v>
      </c>
      <c r="O556" s="71">
        <f>IF(M556&gt;=300,J556*L556*I556,K556*L556*I556)</f>
        <v>0</v>
      </c>
      <c r="P556" s="72"/>
      <c r="Q556" s="72"/>
      <c r="R556" s="72"/>
      <c r="S556" s="72"/>
      <c r="T556" s="73"/>
    </row>
    <row r="557" spans="1:20" s="25" customFormat="1">
      <c r="A557" s="62"/>
      <c r="B557" s="63"/>
      <c r="C557" s="63" t="s">
        <v>1593</v>
      </c>
      <c r="D557" s="63" t="s">
        <v>1594</v>
      </c>
      <c r="E557" s="63" t="s">
        <v>1595</v>
      </c>
      <c r="F557" s="64" t="s">
        <v>1596</v>
      </c>
      <c r="G557" s="65" t="s">
        <v>1597</v>
      </c>
      <c r="H557" s="80"/>
      <c r="I557" s="67">
        <v>102</v>
      </c>
      <c r="J557" s="68">
        <v>1.1399999999999999</v>
      </c>
      <c r="K557" s="68">
        <v>1.2</v>
      </c>
      <c r="L557" s="69"/>
      <c r="M557" s="70" t="str">
        <f>IF(L557="","-",L557*I557)</f>
        <v>-</v>
      </c>
      <c r="N557" s="70" t="str">
        <f>IF(L557="","-",L557)</f>
        <v>-</v>
      </c>
      <c r="O557" s="71">
        <f>IF(M557&gt;=300,J557*L557*I557,K557*L557*I557)</f>
        <v>0</v>
      </c>
      <c r="P557" s="72"/>
      <c r="Q557" s="72"/>
      <c r="R557" s="72"/>
      <c r="S557" s="72"/>
      <c r="T557" s="73"/>
    </row>
    <row r="558" spans="1:20" s="25" customFormat="1">
      <c r="A558" s="62"/>
      <c r="B558" s="63"/>
      <c r="C558" s="63" t="s">
        <v>1598</v>
      </c>
      <c r="D558" s="63" t="s">
        <v>1599</v>
      </c>
      <c r="E558" s="63" t="s">
        <v>1600</v>
      </c>
      <c r="F558" s="64" t="s">
        <v>1601</v>
      </c>
      <c r="G558" s="65" t="s">
        <v>1602</v>
      </c>
      <c r="H558" s="80"/>
      <c r="I558" s="67">
        <v>102</v>
      </c>
      <c r="J558" s="68">
        <v>1.1399999999999999</v>
      </c>
      <c r="K558" s="68">
        <v>1.2</v>
      </c>
      <c r="L558" s="69"/>
      <c r="M558" s="70" t="str">
        <f>IF(L558="","-",L558*I558)</f>
        <v>-</v>
      </c>
      <c r="N558" s="70" t="str">
        <f>IF(L558="","-",L558)</f>
        <v>-</v>
      </c>
      <c r="O558" s="71">
        <f>IF(M558&gt;=300,J558*L558*I558,K558*L558*I558)</f>
        <v>0</v>
      </c>
      <c r="P558" s="72"/>
      <c r="Q558" s="72"/>
      <c r="R558" s="72"/>
      <c r="S558" s="72"/>
      <c r="T558" s="73"/>
    </row>
    <row r="559" spans="1:20" s="25" customFormat="1">
      <c r="A559" s="62"/>
      <c r="B559" s="63"/>
      <c r="C559" s="63" t="s">
        <v>1603</v>
      </c>
      <c r="D559" s="63" t="s">
        <v>1604</v>
      </c>
      <c r="E559" s="63" t="s">
        <v>1600</v>
      </c>
      <c r="F559" s="64" t="s">
        <v>1601</v>
      </c>
      <c r="G559" s="65" t="s">
        <v>1605</v>
      </c>
      <c r="H559" s="80"/>
      <c r="I559" s="67">
        <v>102</v>
      </c>
      <c r="J559" s="68">
        <v>1.23</v>
      </c>
      <c r="K559" s="68">
        <v>1.29</v>
      </c>
      <c r="L559" s="69"/>
      <c r="M559" s="70" t="str">
        <f>IF(L559="","-",L559*I559)</f>
        <v>-</v>
      </c>
      <c r="N559" s="70" t="str">
        <f>IF(L559="","-",L559)</f>
        <v>-</v>
      </c>
      <c r="O559" s="71">
        <f>IF(M559&gt;=300,J559*L559*I559,K559*L559*I559)</f>
        <v>0</v>
      </c>
      <c r="P559" s="72"/>
      <c r="Q559" s="72"/>
      <c r="R559" s="72"/>
      <c r="S559" s="72"/>
      <c r="T559" s="73"/>
    </row>
    <row r="560" spans="1:20" s="25" customFormat="1">
      <c r="A560" s="62"/>
      <c r="B560" s="63"/>
      <c r="C560" s="63" t="s">
        <v>1606</v>
      </c>
      <c r="D560" s="63" t="s">
        <v>1607</v>
      </c>
      <c r="E560" s="63" t="s">
        <v>1600</v>
      </c>
      <c r="F560" s="64" t="s">
        <v>1601</v>
      </c>
      <c r="G560" s="65" t="s">
        <v>1608</v>
      </c>
      <c r="H560" s="80"/>
      <c r="I560" s="67">
        <v>102</v>
      </c>
      <c r="J560" s="68">
        <v>1.23</v>
      </c>
      <c r="K560" s="68">
        <v>1.29</v>
      </c>
      <c r="L560" s="69"/>
      <c r="M560" s="70" t="str">
        <f>IF(L560="","-",L560*I560)</f>
        <v>-</v>
      </c>
      <c r="N560" s="70" t="str">
        <f>IF(L560="","-",L560)</f>
        <v>-</v>
      </c>
      <c r="O560" s="71">
        <f>IF(M560&gt;=300,J560*L560*I560,K560*L560*I560)</f>
        <v>0</v>
      </c>
      <c r="P560" s="72"/>
      <c r="Q560" s="72"/>
      <c r="R560" s="72"/>
      <c r="S560" s="72"/>
      <c r="T560" s="73"/>
    </row>
    <row r="561" spans="1:20" s="25" customFormat="1">
      <c r="A561" s="62"/>
      <c r="B561" s="63"/>
      <c r="C561" s="63" t="s">
        <v>1609</v>
      </c>
      <c r="D561" s="63" t="s">
        <v>1610</v>
      </c>
      <c r="E561" s="63" t="s">
        <v>1600</v>
      </c>
      <c r="F561" s="64" t="s">
        <v>1601</v>
      </c>
      <c r="G561" s="65" t="s">
        <v>1611</v>
      </c>
      <c r="H561" s="80"/>
      <c r="I561" s="67">
        <v>102</v>
      </c>
      <c r="J561" s="68">
        <v>1.23</v>
      </c>
      <c r="K561" s="68">
        <v>1.29</v>
      </c>
      <c r="L561" s="69"/>
      <c r="M561" s="70" t="str">
        <f>IF(L561="","-",L561*I561)</f>
        <v>-</v>
      </c>
      <c r="N561" s="70" t="str">
        <f>IF(L561="","-",L561)</f>
        <v>-</v>
      </c>
      <c r="O561" s="71">
        <f>IF(M561&gt;=300,J561*L561*I561,K561*L561*I561)</f>
        <v>0</v>
      </c>
      <c r="P561" s="72"/>
      <c r="Q561" s="72"/>
      <c r="R561" s="72"/>
      <c r="S561" s="72"/>
      <c r="T561" s="73"/>
    </row>
    <row r="562" spans="1:20" s="25" customFormat="1">
      <c r="A562" s="62"/>
      <c r="B562" s="63"/>
      <c r="C562" s="63" t="s">
        <v>1612</v>
      </c>
      <c r="D562" s="63" t="s">
        <v>1613</v>
      </c>
      <c r="E562" s="63" t="s">
        <v>1600</v>
      </c>
      <c r="F562" s="64" t="s">
        <v>1601</v>
      </c>
      <c r="G562" s="65" t="s">
        <v>1614</v>
      </c>
      <c r="H562" s="80"/>
      <c r="I562" s="67">
        <v>102</v>
      </c>
      <c r="J562" s="68">
        <v>1.23</v>
      </c>
      <c r="K562" s="68">
        <v>1.29</v>
      </c>
      <c r="L562" s="69"/>
      <c r="M562" s="70" t="str">
        <f>IF(L562="","-",L562*I562)</f>
        <v>-</v>
      </c>
      <c r="N562" s="70" t="str">
        <f>IF(L562="","-",L562)</f>
        <v>-</v>
      </c>
      <c r="O562" s="71">
        <f>IF(M562&gt;=300,J562*L562*I562,K562*L562*I562)</f>
        <v>0</v>
      </c>
      <c r="P562" s="72"/>
      <c r="Q562" s="72"/>
      <c r="R562" s="72"/>
      <c r="S562" s="72"/>
      <c r="T562" s="73"/>
    </row>
    <row r="563" spans="1:20" s="25" customFormat="1">
      <c r="A563" s="62"/>
      <c r="B563" s="63"/>
      <c r="C563" s="63" t="s">
        <v>1615</v>
      </c>
      <c r="D563" s="63" t="s">
        <v>1616</v>
      </c>
      <c r="E563" s="63" t="s">
        <v>1600</v>
      </c>
      <c r="F563" s="64" t="s">
        <v>1601</v>
      </c>
      <c r="G563" s="65" t="s">
        <v>1617</v>
      </c>
      <c r="H563" s="80"/>
      <c r="I563" s="67">
        <v>102</v>
      </c>
      <c r="J563" s="68">
        <v>1.23</v>
      </c>
      <c r="K563" s="68">
        <v>1.29</v>
      </c>
      <c r="L563" s="69"/>
      <c r="M563" s="70" t="str">
        <f>IF(L563="","-",L563*I563)</f>
        <v>-</v>
      </c>
      <c r="N563" s="70" t="str">
        <f>IF(L563="","-",L563)</f>
        <v>-</v>
      </c>
      <c r="O563" s="71">
        <f>IF(M563&gt;=300,J563*L563*I563,K563*L563*I563)</f>
        <v>0</v>
      </c>
      <c r="P563" s="72"/>
      <c r="Q563" s="72"/>
      <c r="R563" s="72"/>
      <c r="S563" s="72"/>
      <c r="T563" s="73"/>
    </row>
    <row r="564" spans="1:20" s="25" customFormat="1">
      <c r="A564" s="62"/>
      <c r="B564" s="63"/>
      <c r="C564" s="63" t="s">
        <v>1618</v>
      </c>
      <c r="D564" s="63" t="s">
        <v>1619</v>
      </c>
      <c r="E564" s="63" t="s">
        <v>1600</v>
      </c>
      <c r="F564" s="64" t="s">
        <v>1601</v>
      </c>
      <c r="G564" s="65" t="s">
        <v>1620</v>
      </c>
      <c r="H564" s="80"/>
      <c r="I564" s="67">
        <v>102</v>
      </c>
      <c r="J564" s="68">
        <v>1.23</v>
      </c>
      <c r="K564" s="68">
        <v>1.29</v>
      </c>
      <c r="L564" s="69"/>
      <c r="M564" s="70" t="str">
        <f>IF(L564="","-",L564*I564)</f>
        <v>-</v>
      </c>
      <c r="N564" s="70" t="str">
        <f>IF(L564="","-",L564)</f>
        <v>-</v>
      </c>
      <c r="O564" s="71">
        <f>IF(M564&gt;=300,J564*L564*I564,K564*L564*I564)</f>
        <v>0</v>
      </c>
      <c r="P564" s="72"/>
      <c r="Q564" s="72"/>
      <c r="R564" s="72"/>
      <c r="S564" s="72"/>
      <c r="T564" s="73"/>
    </row>
    <row r="565" spans="1:20" s="25" customFormat="1">
      <c r="A565" s="62"/>
      <c r="B565" s="63"/>
      <c r="C565" s="63" t="s">
        <v>1621</v>
      </c>
      <c r="D565" s="63" t="s">
        <v>1622</v>
      </c>
      <c r="E565" s="63" t="s">
        <v>1600</v>
      </c>
      <c r="F565" s="64" t="s">
        <v>1601</v>
      </c>
      <c r="G565" s="65" t="s">
        <v>1623</v>
      </c>
      <c r="H565" s="80"/>
      <c r="I565" s="67">
        <v>102</v>
      </c>
      <c r="J565" s="68">
        <v>1.45</v>
      </c>
      <c r="K565" s="68">
        <v>1.52</v>
      </c>
      <c r="L565" s="69"/>
      <c r="M565" s="70" t="str">
        <f>IF(L565="","-",L565*I565)</f>
        <v>-</v>
      </c>
      <c r="N565" s="70" t="str">
        <f>IF(L565="","-",L565)</f>
        <v>-</v>
      </c>
      <c r="O565" s="71">
        <f>IF(M565&gt;=300,J565*L565*I565,K565*L565*I565)</f>
        <v>0</v>
      </c>
      <c r="P565" s="72"/>
      <c r="Q565" s="72"/>
      <c r="R565" s="72"/>
      <c r="S565" s="72"/>
      <c r="T565" s="73"/>
    </row>
    <row r="566" spans="1:20" s="25" customFormat="1">
      <c r="A566" s="62"/>
      <c r="B566" s="63"/>
      <c r="C566" s="63" t="s">
        <v>1624</v>
      </c>
      <c r="D566" s="63" t="s">
        <v>1625</v>
      </c>
      <c r="E566" s="63" t="s">
        <v>1600</v>
      </c>
      <c r="F566" s="64" t="s">
        <v>1601</v>
      </c>
      <c r="G566" s="65" t="s">
        <v>1626</v>
      </c>
      <c r="H566" s="80"/>
      <c r="I566" s="67">
        <v>102</v>
      </c>
      <c r="J566" s="68">
        <v>1.45</v>
      </c>
      <c r="K566" s="68">
        <v>1.52</v>
      </c>
      <c r="L566" s="69"/>
      <c r="M566" s="70" t="str">
        <f>IF(L566="","-",L566*I566)</f>
        <v>-</v>
      </c>
      <c r="N566" s="70" t="str">
        <f>IF(L566="","-",L566)</f>
        <v>-</v>
      </c>
      <c r="O566" s="71">
        <f>IF(M566&gt;=300,J566*L566*I566,K566*L566*I566)</f>
        <v>0</v>
      </c>
      <c r="P566" s="72"/>
      <c r="Q566" s="72"/>
      <c r="R566" s="72"/>
      <c r="S566" s="72"/>
      <c r="T566" s="73"/>
    </row>
    <row r="567" spans="1:20" s="25" customFormat="1">
      <c r="A567" s="62"/>
      <c r="B567" s="63"/>
      <c r="C567" s="63" t="s">
        <v>1627</v>
      </c>
      <c r="D567" s="63" t="s">
        <v>1628</v>
      </c>
      <c r="E567" s="63" t="s">
        <v>1600</v>
      </c>
      <c r="F567" s="64" t="s">
        <v>1601</v>
      </c>
      <c r="G567" s="65" t="s">
        <v>1629</v>
      </c>
      <c r="H567" s="80"/>
      <c r="I567" s="67">
        <v>102</v>
      </c>
      <c r="J567" s="68">
        <v>1.45</v>
      </c>
      <c r="K567" s="68">
        <v>1.52</v>
      </c>
      <c r="L567" s="69"/>
      <c r="M567" s="70" t="str">
        <f>IF(L567="","-",L567*I567)</f>
        <v>-</v>
      </c>
      <c r="N567" s="70" t="str">
        <f>IF(L567="","-",L567)</f>
        <v>-</v>
      </c>
      <c r="O567" s="71">
        <f>IF(M567&gt;=300,J567*L567*I567,K567*L567*I567)</f>
        <v>0</v>
      </c>
      <c r="P567" s="72"/>
      <c r="Q567" s="72"/>
      <c r="R567" s="72"/>
      <c r="S567" s="72"/>
      <c r="T567" s="73"/>
    </row>
    <row r="568" spans="1:20" s="25" customFormat="1">
      <c r="A568" s="62"/>
      <c r="B568" s="63"/>
      <c r="C568" s="63" t="s">
        <v>1630</v>
      </c>
      <c r="D568" s="63" t="s">
        <v>1631</v>
      </c>
      <c r="E568" s="63" t="s">
        <v>1600</v>
      </c>
      <c r="F568" s="64" t="s">
        <v>1601</v>
      </c>
      <c r="G568" s="65" t="s">
        <v>1632</v>
      </c>
      <c r="H568" s="80"/>
      <c r="I568" s="67">
        <v>102</v>
      </c>
      <c r="J568" s="68">
        <v>1.45</v>
      </c>
      <c r="K568" s="68">
        <v>1.52</v>
      </c>
      <c r="L568" s="69"/>
      <c r="M568" s="70" t="str">
        <f>IF(L568="","-",L568*I568)</f>
        <v>-</v>
      </c>
      <c r="N568" s="70" t="str">
        <f>IF(L568="","-",L568)</f>
        <v>-</v>
      </c>
      <c r="O568" s="71">
        <f>IF(M568&gt;=300,J568*L568*I568,K568*L568*I568)</f>
        <v>0</v>
      </c>
      <c r="P568" s="72"/>
      <c r="Q568" s="72"/>
      <c r="R568" s="72"/>
      <c r="S568" s="72"/>
      <c r="T568" s="73"/>
    </row>
    <row r="569" spans="1:20" s="25" customFormat="1">
      <c r="A569" s="62"/>
      <c r="B569" s="63"/>
      <c r="C569" s="63" t="s">
        <v>1633</v>
      </c>
      <c r="D569" s="63" t="s">
        <v>1634</v>
      </c>
      <c r="E569" s="63" t="s">
        <v>1600</v>
      </c>
      <c r="F569" s="64" t="s">
        <v>1601</v>
      </c>
      <c r="G569" s="65" t="s">
        <v>1635</v>
      </c>
      <c r="H569" s="80"/>
      <c r="I569" s="67">
        <v>102</v>
      </c>
      <c r="J569" s="68">
        <v>1.45</v>
      </c>
      <c r="K569" s="68">
        <v>1.52</v>
      </c>
      <c r="L569" s="69"/>
      <c r="M569" s="70" t="str">
        <f>IF(L569="","-",L569*I569)</f>
        <v>-</v>
      </c>
      <c r="N569" s="70" t="str">
        <f>IF(L569="","-",L569)</f>
        <v>-</v>
      </c>
      <c r="O569" s="71">
        <f>IF(M569&gt;=300,J569*L569*I569,K569*L569*I569)</f>
        <v>0</v>
      </c>
      <c r="P569" s="72"/>
      <c r="Q569" s="72"/>
      <c r="R569" s="72"/>
      <c r="S569" s="72"/>
      <c r="T569" s="73"/>
    </row>
    <row r="570" spans="1:20" s="25" customFormat="1">
      <c r="A570" s="62"/>
      <c r="B570" s="63"/>
      <c r="C570" s="63" t="s">
        <v>1636</v>
      </c>
      <c r="D570" s="63" t="s">
        <v>1637</v>
      </c>
      <c r="E570" s="63" t="s">
        <v>1600</v>
      </c>
      <c r="F570" s="64" t="s">
        <v>1601</v>
      </c>
      <c r="G570" s="65" t="s">
        <v>1638</v>
      </c>
      <c r="H570" s="80"/>
      <c r="I570" s="67">
        <v>102</v>
      </c>
      <c r="J570" s="68">
        <v>1.45</v>
      </c>
      <c r="K570" s="68">
        <v>1.52</v>
      </c>
      <c r="L570" s="69"/>
      <c r="M570" s="70" t="str">
        <f>IF(L570="","-",L570*I570)</f>
        <v>-</v>
      </c>
      <c r="N570" s="70" t="str">
        <f>IF(L570="","-",L570)</f>
        <v>-</v>
      </c>
      <c r="O570" s="71">
        <f>IF(M570&gt;=300,J570*L570*I570,K570*L570*I570)</f>
        <v>0</v>
      </c>
      <c r="P570" s="72"/>
      <c r="Q570" s="72"/>
      <c r="R570" s="72"/>
      <c r="S570" s="72"/>
      <c r="T570" s="73"/>
    </row>
    <row r="571" spans="1:20" s="25" customFormat="1">
      <c r="A571" s="62"/>
      <c r="B571" s="63"/>
      <c r="C571" s="63" t="s">
        <v>1639</v>
      </c>
      <c r="D571" s="63" t="s">
        <v>1640</v>
      </c>
      <c r="E571" s="63" t="s">
        <v>1600</v>
      </c>
      <c r="F571" s="64" t="s">
        <v>1601</v>
      </c>
      <c r="G571" s="65" t="s">
        <v>1641</v>
      </c>
      <c r="H571" s="80"/>
      <c r="I571" s="67">
        <v>102</v>
      </c>
      <c r="J571" s="68">
        <v>1.45</v>
      </c>
      <c r="K571" s="68">
        <v>1.52</v>
      </c>
      <c r="L571" s="69"/>
      <c r="M571" s="70" t="str">
        <f>IF(L571="","-",L571*I571)</f>
        <v>-</v>
      </c>
      <c r="N571" s="70" t="str">
        <f>IF(L571="","-",L571)</f>
        <v>-</v>
      </c>
      <c r="O571" s="71">
        <f>IF(M571&gt;=300,J571*L571*I571,K571*L571*I571)</f>
        <v>0</v>
      </c>
      <c r="P571" s="72"/>
      <c r="Q571" s="72"/>
      <c r="R571" s="72"/>
      <c r="S571" s="72"/>
      <c r="T571" s="73"/>
    </row>
    <row r="572" spans="1:20" s="25" customFormat="1">
      <c r="A572" s="62"/>
      <c r="B572" s="63"/>
      <c r="C572" s="63" t="s">
        <v>1642</v>
      </c>
      <c r="D572" s="63" t="s">
        <v>1643</v>
      </c>
      <c r="E572" s="63" t="s">
        <v>1600</v>
      </c>
      <c r="F572" s="64" t="s">
        <v>1601</v>
      </c>
      <c r="G572" s="65" t="s">
        <v>1644</v>
      </c>
      <c r="H572" s="80"/>
      <c r="I572" s="67">
        <v>102</v>
      </c>
      <c r="J572" s="68">
        <v>1.45</v>
      </c>
      <c r="K572" s="68">
        <v>1.52</v>
      </c>
      <c r="L572" s="69"/>
      <c r="M572" s="70" t="str">
        <f>IF(L572="","-",L572*I572)</f>
        <v>-</v>
      </c>
      <c r="N572" s="70" t="str">
        <f>IF(L572="","-",L572)</f>
        <v>-</v>
      </c>
      <c r="O572" s="71">
        <f>IF(M572&gt;=300,J572*L572*I572,K572*L572*I572)</f>
        <v>0</v>
      </c>
      <c r="P572" s="72"/>
      <c r="Q572" s="72"/>
      <c r="R572" s="72"/>
      <c r="S572" s="72"/>
      <c r="T572" s="73"/>
    </row>
    <row r="573" spans="1:20" s="25" customFormat="1">
      <c r="A573" s="62"/>
      <c r="B573" s="63"/>
      <c r="C573" s="63" t="s">
        <v>1645</v>
      </c>
      <c r="D573" s="63" t="s">
        <v>1646</v>
      </c>
      <c r="E573" s="63" t="s">
        <v>1600</v>
      </c>
      <c r="F573" s="64" t="s">
        <v>1601</v>
      </c>
      <c r="G573" s="65" t="s">
        <v>1647</v>
      </c>
      <c r="H573" s="80"/>
      <c r="I573" s="67">
        <v>102</v>
      </c>
      <c r="J573" s="68">
        <v>1.45</v>
      </c>
      <c r="K573" s="68">
        <v>1.52</v>
      </c>
      <c r="L573" s="69"/>
      <c r="M573" s="70" t="str">
        <f>IF(L573="","-",L573*I573)</f>
        <v>-</v>
      </c>
      <c r="N573" s="70" t="str">
        <f>IF(L573="","-",L573)</f>
        <v>-</v>
      </c>
      <c r="O573" s="71">
        <f>IF(M573&gt;=300,J573*L573*I573,K573*L573*I573)</f>
        <v>0</v>
      </c>
      <c r="P573" s="72"/>
      <c r="Q573" s="72"/>
      <c r="R573" s="72"/>
      <c r="S573" s="72"/>
      <c r="T573" s="73"/>
    </row>
    <row r="574" spans="1:20" s="25" customFormat="1">
      <c r="A574" s="62"/>
      <c r="B574" s="63"/>
      <c r="C574" s="63" t="s">
        <v>1648</v>
      </c>
      <c r="D574" s="63" t="s">
        <v>1649</v>
      </c>
      <c r="E574" s="63" t="s">
        <v>1650</v>
      </c>
      <c r="F574" s="64" t="s">
        <v>1651</v>
      </c>
      <c r="G574" s="65" t="s">
        <v>1652</v>
      </c>
      <c r="H574" s="80"/>
      <c r="I574" s="67">
        <v>102</v>
      </c>
      <c r="J574" s="68">
        <v>1.45</v>
      </c>
      <c r="K574" s="68">
        <v>1.52</v>
      </c>
      <c r="L574" s="69"/>
      <c r="M574" s="70" t="str">
        <f>IF(L574="","-",L574*I574)</f>
        <v>-</v>
      </c>
      <c r="N574" s="70" t="str">
        <f>IF(L574="","-",L574)</f>
        <v>-</v>
      </c>
      <c r="O574" s="71">
        <f>IF(M574&gt;=300,J574*L574*I574,K574*L574*I574)</f>
        <v>0</v>
      </c>
      <c r="P574" s="72"/>
      <c r="Q574" s="72"/>
      <c r="R574" s="72"/>
      <c r="S574" s="72"/>
      <c r="T574" s="73"/>
    </row>
    <row r="575" spans="1:20" s="25" customFormat="1">
      <c r="A575" s="62"/>
      <c r="B575" s="63"/>
      <c r="C575" s="63" t="s">
        <v>1653</v>
      </c>
      <c r="D575" s="63" t="s">
        <v>1654</v>
      </c>
      <c r="E575" s="63" t="s">
        <v>1655</v>
      </c>
      <c r="F575" s="64" t="s">
        <v>1656</v>
      </c>
      <c r="G575" s="65" t="s">
        <v>1655</v>
      </c>
      <c r="H575" s="80"/>
      <c r="I575" s="67">
        <v>102</v>
      </c>
      <c r="J575" s="68">
        <v>1.1399999999999999</v>
      </c>
      <c r="K575" s="68">
        <v>1.2</v>
      </c>
      <c r="L575" s="69"/>
      <c r="M575" s="70" t="str">
        <f>IF(L575="","-",L575*I575)</f>
        <v>-</v>
      </c>
      <c r="N575" s="70" t="str">
        <f>IF(L575="","-",L575)</f>
        <v>-</v>
      </c>
      <c r="O575" s="71">
        <f>IF(M575&gt;=300,J575*L575*I575,K575*L575*I575)</f>
        <v>0</v>
      </c>
      <c r="P575" s="72"/>
      <c r="Q575" s="72"/>
      <c r="R575" s="72"/>
      <c r="S575" s="72"/>
      <c r="T575" s="73"/>
    </row>
    <row r="576" spans="1:20" s="25" customFormat="1">
      <c r="A576" s="62"/>
      <c r="B576" s="63"/>
      <c r="C576" s="63" t="s">
        <v>1657</v>
      </c>
      <c r="D576" s="63" t="s">
        <v>1658</v>
      </c>
      <c r="E576" s="63" t="s">
        <v>1655</v>
      </c>
      <c r="F576" s="64" t="s">
        <v>1656</v>
      </c>
      <c r="G576" s="65" t="s">
        <v>1659</v>
      </c>
      <c r="H576" s="80"/>
      <c r="I576" s="67">
        <v>102</v>
      </c>
      <c r="J576" s="68">
        <v>1.53</v>
      </c>
      <c r="K576" s="68">
        <v>1.61</v>
      </c>
      <c r="L576" s="69"/>
      <c r="M576" s="70" t="str">
        <f>IF(L576="","-",L576*I576)</f>
        <v>-</v>
      </c>
      <c r="N576" s="70" t="str">
        <f>IF(L576="","-",L576)</f>
        <v>-</v>
      </c>
      <c r="O576" s="71">
        <f>IF(M576&gt;=300,J576*L576*I576,K576*L576*I576)</f>
        <v>0</v>
      </c>
      <c r="P576" s="72"/>
      <c r="Q576" s="72"/>
      <c r="R576" s="72"/>
      <c r="S576" s="72"/>
      <c r="T576" s="73"/>
    </row>
    <row r="577" spans="1:20" s="25" customFormat="1">
      <c r="A577" s="62"/>
      <c r="B577" s="63"/>
      <c r="C577" s="63" t="s">
        <v>1660</v>
      </c>
      <c r="D577" s="63" t="s">
        <v>1661</v>
      </c>
      <c r="E577" s="63" t="s">
        <v>1655</v>
      </c>
      <c r="F577" s="64" t="s">
        <v>1656</v>
      </c>
      <c r="G577" s="65" t="s">
        <v>1662</v>
      </c>
      <c r="H577" s="80"/>
      <c r="I577" s="67">
        <v>102</v>
      </c>
      <c r="J577" s="68">
        <v>1.53</v>
      </c>
      <c r="K577" s="68">
        <v>1.61</v>
      </c>
      <c r="L577" s="69"/>
      <c r="M577" s="70" t="str">
        <f>IF(L577="","-",L577*I577)</f>
        <v>-</v>
      </c>
      <c r="N577" s="70" t="str">
        <f>IF(L577="","-",L577)</f>
        <v>-</v>
      </c>
      <c r="O577" s="71">
        <f>IF(M577&gt;=300,J577*L577*I577,K577*L577*I577)</f>
        <v>0</v>
      </c>
      <c r="P577" s="72"/>
      <c r="Q577" s="72"/>
      <c r="R577" s="72"/>
      <c r="S577" s="72"/>
      <c r="T577" s="73"/>
    </row>
    <row r="578" spans="1:20" s="25" customFormat="1">
      <c r="A578" s="62"/>
      <c r="B578" s="63"/>
      <c r="C578" s="63" t="s">
        <v>1663</v>
      </c>
      <c r="D578" s="63" t="s">
        <v>1664</v>
      </c>
      <c r="E578" s="63" t="s">
        <v>1655</v>
      </c>
      <c r="F578" s="64" t="s">
        <v>1656</v>
      </c>
      <c r="G578" s="65" t="s">
        <v>1665</v>
      </c>
      <c r="H578" s="80"/>
      <c r="I578" s="67">
        <v>102</v>
      </c>
      <c r="J578" s="68">
        <v>1.32</v>
      </c>
      <c r="K578" s="68">
        <v>1.3800000000000001</v>
      </c>
      <c r="L578" s="69"/>
      <c r="M578" s="70" t="str">
        <f>IF(L578="","-",L578*I578)</f>
        <v>-</v>
      </c>
      <c r="N578" s="70" t="str">
        <f>IF(L578="","-",L578)</f>
        <v>-</v>
      </c>
      <c r="O578" s="71">
        <f>IF(M578&gt;=300,J578*L578*I578,K578*L578*I578)</f>
        <v>0</v>
      </c>
      <c r="P578" s="72"/>
      <c r="Q578" s="72"/>
      <c r="R578" s="72"/>
      <c r="S578" s="72"/>
      <c r="T578" s="73"/>
    </row>
    <row r="579" spans="1:20" s="25" customFormat="1">
      <c r="A579" s="62"/>
      <c r="B579" s="63"/>
      <c r="C579" s="63" t="s">
        <v>1666</v>
      </c>
      <c r="D579" s="63" t="s">
        <v>1667</v>
      </c>
      <c r="E579" s="63" t="s">
        <v>1655</v>
      </c>
      <c r="F579" s="64" t="s">
        <v>1656</v>
      </c>
      <c r="G579" s="65" t="s">
        <v>1668</v>
      </c>
      <c r="H579" s="80"/>
      <c r="I579" s="67">
        <v>102</v>
      </c>
      <c r="J579" s="68">
        <v>1.32</v>
      </c>
      <c r="K579" s="68">
        <v>1.3800000000000001</v>
      </c>
      <c r="L579" s="69"/>
      <c r="M579" s="70" t="str">
        <f>IF(L579="","-",L579*I579)</f>
        <v>-</v>
      </c>
      <c r="N579" s="70" t="str">
        <f>IF(L579="","-",L579)</f>
        <v>-</v>
      </c>
      <c r="O579" s="71">
        <f>IF(M579&gt;=300,J579*L579*I579,K579*L579*I579)</f>
        <v>0</v>
      </c>
      <c r="P579" s="72"/>
      <c r="Q579" s="72"/>
      <c r="R579" s="72"/>
      <c r="S579" s="72"/>
      <c r="T579" s="73"/>
    </row>
    <row r="580" spans="1:20" s="25" customFormat="1">
      <c r="A580" s="62"/>
      <c r="B580" s="63"/>
      <c r="C580" s="63" t="s">
        <v>1669</v>
      </c>
      <c r="D580" s="63" t="s">
        <v>1670</v>
      </c>
      <c r="E580" s="63" t="s">
        <v>1655</v>
      </c>
      <c r="F580" s="64" t="s">
        <v>1656</v>
      </c>
      <c r="G580" s="65" t="s">
        <v>1671</v>
      </c>
      <c r="H580" s="80"/>
      <c r="I580" s="67">
        <v>102</v>
      </c>
      <c r="J580" s="68">
        <v>1.32</v>
      </c>
      <c r="K580" s="68">
        <v>1.3800000000000001</v>
      </c>
      <c r="L580" s="69"/>
      <c r="M580" s="70" t="str">
        <f>IF(L580="","-",L580*I580)</f>
        <v>-</v>
      </c>
      <c r="N580" s="70" t="str">
        <f>IF(L580="","-",L580)</f>
        <v>-</v>
      </c>
      <c r="O580" s="71">
        <f>IF(M580&gt;=300,J580*L580*I580,K580*L580*I580)</f>
        <v>0</v>
      </c>
      <c r="P580" s="72"/>
      <c r="Q580" s="72"/>
      <c r="R580" s="72"/>
      <c r="S580" s="72"/>
      <c r="T580" s="73"/>
    </row>
    <row r="581" spans="1:20" s="25" customFormat="1">
      <c r="A581" s="62"/>
      <c r="B581" s="63"/>
      <c r="C581" s="63" t="s">
        <v>1672</v>
      </c>
      <c r="D581" s="63" t="s">
        <v>1673</v>
      </c>
      <c r="E581" s="63" t="s">
        <v>1655</v>
      </c>
      <c r="F581" s="64" t="s">
        <v>1656</v>
      </c>
      <c r="G581" s="65" t="s">
        <v>1674</v>
      </c>
      <c r="H581" s="80"/>
      <c r="I581" s="67">
        <v>102</v>
      </c>
      <c r="J581" s="68">
        <v>1.32</v>
      </c>
      <c r="K581" s="68">
        <v>1.3800000000000001</v>
      </c>
      <c r="L581" s="69"/>
      <c r="M581" s="70" t="str">
        <f>IF(L581="","-",L581*I581)</f>
        <v>-</v>
      </c>
      <c r="N581" s="70" t="str">
        <f>IF(L581="","-",L581)</f>
        <v>-</v>
      </c>
      <c r="O581" s="71">
        <f>IF(M581&gt;=300,J581*L581*I581,K581*L581*I581)</f>
        <v>0</v>
      </c>
      <c r="P581" s="72"/>
      <c r="Q581" s="72"/>
      <c r="R581" s="72"/>
      <c r="S581" s="72"/>
      <c r="T581" s="73"/>
    </row>
    <row r="582" spans="1:20" s="25" customFormat="1">
      <c r="A582" s="62"/>
      <c r="B582" s="63"/>
      <c r="C582" s="63" t="s">
        <v>1675</v>
      </c>
      <c r="D582" s="63" t="s">
        <v>1676</v>
      </c>
      <c r="E582" s="63" t="s">
        <v>1655</v>
      </c>
      <c r="F582" s="64" t="s">
        <v>1656</v>
      </c>
      <c r="G582" s="65" t="s">
        <v>1677</v>
      </c>
      <c r="H582" s="80"/>
      <c r="I582" s="67">
        <v>102</v>
      </c>
      <c r="J582" s="68">
        <v>1.32</v>
      </c>
      <c r="K582" s="68">
        <v>1.3800000000000001</v>
      </c>
      <c r="L582" s="69"/>
      <c r="M582" s="70" t="str">
        <f>IF(L582="","-",L582*I582)</f>
        <v>-</v>
      </c>
      <c r="N582" s="70" t="str">
        <f>IF(L582="","-",L582)</f>
        <v>-</v>
      </c>
      <c r="O582" s="71">
        <f>IF(M582&gt;=300,J582*L582*I582,K582*L582*I582)</f>
        <v>0</v>
      </c>
      <c r="P582" s="72"/>
      <c r="Q582" s="72"/>
      <c r="R582" s="72"/>
      <c r="S582" s="72"/>
      <c r="T582" s="73"/>
    </row>
    <row r="583" spans="1:20" s="25" customFormat="1">
      <c r="A583" s="62"/>
      <c r="B583" s="63"/>
      <c r="C583" s="63" t="s">
        <v>1678</v>
      </c>
      <c r="D583" s="63" t="s">
        <v>1679</v>
      </c>
      <c r="E583" s="63" t="s">
        <v>1655</v>
      </c>
      <c r="F583" s="64" t="s">
        <v>1656</v>
      </c>
      <c r="G583" s="65" t="s">
        <v>1680</v>
      </c>
      <c r="H583" s="80"/>
      <c r="I583" s="67">
        <v>102</v>
      </c>
      <c r="J583" s="68">
        <v>1.32</v>
      </c>
      <c r="K583" s="68">
        <v>1.3800000000000001</v>
      </c>
      <c r="L583" s="69"/>
      <c r="M583" s="70" t="str">
        <f>IF(L583="","-",L583*I583)</f>
        <v>-</v>
      </c>
      <c r="N583" s="70" t="str">
        <f>IF(L583="","-",L583)</f>
        <v>-</v>
      </c>
      <c r="O583" s="71">
        <f>IF(M583&gt;=300,J583*L583*I583,K583*L583*I583)</f>
        <v>0</v>
      </c>
      <c r="P583" s="72"/>
      <c r="Q583" s="72"/>
      <c r="R583" s="72"/>
      <c r="S583" s="72"/>
      <c r="T583" s="73"/>
    </row>
    <row r="584" spans="1:20" s="25" customFormat="1">
      <c r="A584" s="62"/>
      <c r="B584" s="63"/>
      <c r="C584" s="63" t="s">
        <v>1681</v>
      </c>
      <c r="D584" s="63" t="s">
        <v>1682</v>
      </c>
      <c r="E584" s="63" t="s">
        <v>1655</v>
      </c>
      <c r="F584" s="64" t="s">
        <v>1656</v>
      </c>
      <c r="G584" s="65" t="s">
        <v>1683</v>
      </c>
      <c r="H584" s="80"/>
      <c r="I584" s="67">
        <v>102</v>
      </c>
      <c r="J584" s="68">
        <v>1.32</v>
      </c>
      <c r="K584" s="68">
        <v>1.3800000000000001</v>
      </c>
      <c r="L584" s="69"/>
      <c r="M584" s="70" t="str">
        <f>IF(L584="","-",L584*I584)</f>
        <v>-</v>
      </c>
      <c r="N584" s="70" t="str">
        <f>IF(L584="","-",L584)</f>
        <v>-</v>
      </c>
      <c r="O584" s="71">
        <f>IF(M584&gt;=300,J584*L584*I584,K584*L584*I584)</f>
        <v>0</v>
      </c>
      <c r="P584" s="72"/>
      <c r="Q584" s="72"/>
      <c r="R584" s="72"/>
      <c r="S584" s="72"/>
      <c r="T584" s="73"/>
    </row>
    <row r="585" spans="1:20" s="25" customFormat="1">
      <c r="A585" s="62"/>
      <c r="B585" s="63"/>
      <c r="C585" s="63" t="s">
        <v>1684</v>
      </c>
      <c r="D585" s="63" t="s">
        <v>1685</v>
      </c>
      <c r="E585" s="63" t="s">
        <v>1655</v>
      </c>
      <c r="F585" s="64" t="s">
        <v>1656</v>
      </c>
      <c r="G585" s="65" t="s">
        <v>1686</v>
      </c>
      <c r="H585" s="80"/>
      <c r="I585" s="67">
        <v>102</v>
      </c>
      <c r="J585" s="68">
        <v>1.32</v>
      </c>
      <c r="K585" s="68">
        <v>1.3800000000000001</v>
      </c>
      <c r="L585" s="69"/>
      <c r="M585" s="70" t="str">
        <f>IF(L585="","-",L585*I585)</f>
        <v>-</v>
      </c>
      <c r="N585" s="70" t="str">
        <f>IF(L585="","-",L585)</f>
        <v>-</v>
      </c>
      <c r="O585" s="71">
        <f>IF(M585&gt;=300,J585*L585*I585,K585*L585*I585)</f>
        <v>0</v>
      </c>
      <c r="P585" s="72"/>
      <c r="Q585" s="72"/>
      <c r="R585" s="72"/>
      <c r="S585" s="72"/>
      <c r="T585" s="73"/>
    </row>
    <row r="586" spans="1:20" s="25" customFormat="1">
      <c r="A586" s="62"/>
      <c r="B586" s="63"/>
      <c r="C586" s="63" t="s">
        <v>1687</v>
      </c>
      <c r="D586" s="63" t="s">
        <v>1688</v>
      </c>
      <c r="E586" s="63" t="s">
        <v>1655</v>
      </c>
      <c r="F586" s="64" t="s">
        <v>1656</v>
      </c>
      <c r="G586" s="65" t="s">
        <v>1689</v>
      </c>
      <c r="H586" s="80"/>
      <c r="I586" s="67">
        <v>102</v>
      </c>
      <c r="J586" s="68">
        <v>1.32</v>
      </c>
      <c r="K586" s="68">
        <v>1.3800000000000001</v>
      </c>
      <c r="L586" s="69"/>
      <c r="M586" s="70" t="str">
        <f>IF(L586="","-",L586*I586)</f>
        <v>-</v>
      </c>
      <c r="N586" s="70" t="str">
        <f>IF(L586="","-",L586)</f>
        <v>-</v>
      </c>
      <c r="O586" s="71">
        <f>IF(M586&gt;=300,J586*L586*I586,K586*L586*I586)</f>
        <v>0</v>
      </c>
      <c r="P586" s="72"/>
      <c r="Q586" s="72"/>
      <c r="R586" s="72"/>
      <c r="S586" s="72"/>
      <c r="T586" s="73"/>
    </row>
    <row r="587" spans="1:20" s="25" customFormat="1">
      <c r="A587" s="62"/>
      <c r="B587" s="63"/>
      <c r="C587" s="63" t="s">
        <v>1690</v>
      </c>
      <c r="D587" s="63" t="s">
        <v>1691</v>
      </c>
      <c r="E587" s="63" t="s">
        <v>1655</v>
      </c>
      <c r="F587" s="64" t="s">
        <v>1656</v>
      </c>
      <c r="G587" s="65" t="s">
        <v>1692</v>
      </c>
      <c r="H587" s="80"/>
      <c r="I587" s="67">
        <v>102</v>
      </c>
      <c r="J587" s="68">
        <v>1.32</v>
      </c>
      <c r="K587" s="68">
        <v>1.3800000000000001</v>
      </c>
      <c r="L587" s="69"/>
      <c r="M587" s="70" t="str">
        <f>IF(L587="","-",L587*I587)</f>
        <v>-</v>
      </c>
      <c r="N587" s="70" t="str">
        <f>IF(L587="","-",L587)</f>
        <v>-</v>
      </c>
      <c r="O587" s="71">
        <f>IF(M587&gt;=300,J587*L587*I587,K587*L587*I587)</f>
        <v>0</v>
      </c>
      <c r="P587" s="72"/>
      <c r="Q587" s="72"/>
      <c r="R587" s="72"/>
      <c r="S587" s="72"/>
      <c r="T587" s="73"/>
    </row>
    <row r="588" spans="1:20" s="25" customFormat="1">
      <c r="A588" s="62"/>
      <c r="B588" s="63"/>
      <c r="C588" s="63" t="s">
        <v>1693</v>
      </c>
      <c r="D588" s="63" t="s">
        <v>1694</v>
      </c>
      <c r="E588" s="63" t="s">
        <v>1655</v>
      </c>
      <c r="F588" s="64" t="s">
        <v>1656</v>
      </c>
      <c r="G588" s="65" t="s">
        <v>1695</v>
      </c>
      <c r="H588" s="80"/>
      <c r="I588" s="67">
        <v>102</v>
      </c>
      <c r="J588" s="68">
        <v>1.32</v>
      </c>
      <c r="K588" s="68">
        <v>1.3800000000000001</v>
      </c>
      <c r="L588" s="69"/>
      <c r="M588" s="70" t="str">
        <f>IF(L588="","-",L588*I588)</f>
        <v>-</v>
      </c>
      <c r="N588" s="70" t="str">
        <f>IF(L588="","-",L588)</f>
        <v>-</v>
      </c>
      <c r="O588" s="71">
        <f>IF(M588&gt;=300,J588*L588*I588,K588*L588*I588)</f>
        <v>0</v>
      </c>
      <c r="P588" s="72"/>
      <c r="Q588" s="72"/>
      <c r="R588" s="72"/>
      <c r="S588" s="72"/>
      <c r="T588" s="73"/>
    </row>
    <row r="589" spans="1:20" s="25" customFormat="1">
      <c r="A589" s="62"/>
      <c r="B589" s="63"/>
      <c r="C589" s="63" t="s">
        <v>1696</v>
      </c>
      <c r="D589" s="63" t="s">
        <v>1697</v>
      </c>
      <c r="E589" s="63" t="s">
        <v>1655</v>
      </c>
      <c r="F589" s="64" t="s">
        <v>1656</v>
      </c>
      <c r="G589" s="65" t="s">
        <v>1698</v>
      </c>
      <c r="H589" s="80"/>
      <c r="I589" s="67">
        <v>102</v>
      </c>
      <c r="J589" s="68">
        <v>1.28</v>
      </c>
      <c r="K589" s="68">
        <v>1.34</v>
      </c>
      <c r="L589" s="69"/>
      <c r="M589" s="70" t="str">
        <f>IF(L589="","-",L589*I589)</f>
        <v>-</v>
      </c>
      <c r="N589" s="70" t="str">
        <f>IF(L589="","-",L589)</f>
        <v>-</v>
      </c>
      <c r="O589" s="71">
        <f>IF(M589&gt;=300,J589*L589*I589,K589*L589*I589)</f>
        <v>0</v>
      </c>
      <c r="P589" s="72"/>
      <c r="Q589" s="72"/>
      <c r="R589" s="72"/>
      <c r="S589" s="72"/>
      <c r="T589" s="73"/>
    </row>
    <row r="590" spans="1:20" s="25" customFormat="1">
      <c r="A590" s="62"/>
      <c r="B590" s="63"/>
      <c r="C590" s="63" t="s">
        <v>1699</v>
      </c>
      <c r="D590" s="63" t="s">
        <v>1700</v>
      </c>
      <c r="E590" s="63" t="s">
        <v>1655</v>
      </c>
      <c r="F590" s="64" t="s">
        <v>1656</v>
      </c>
      <c r="G590" s="65" t="s">
        <v>1701</v>
      </c>
      <c r="H590" s="80"/>
      <c r="I590" s="67">
        <v>102</v>
      </c>
      <c r="J590" s="68">
        <v>1.28</v>
      </c>
      <c r="K590" s="68">
        <v>1.34</v>
      </c>
      <c r="L590" s="69"/>
      <c r="M590" s="70" t="str">
        <f>IF(L590="","-",L590*I590)</f>
        <v>-</v>
      </c>
      <c r="N590" s="70" t="str">
        <f>IF(L590="","-",L590)</f>
        <v>-</v>
      </c>
      <c r="O590" s="71">
        <f>IF(M590&gt;=300,J590*L590*I590,K590*L590*I590)</f>
        <v>0</v>
      </c>
      <c r="P590" s="72"/>
      <c r="Q590" s="72"/>
      <c r="R590" s="72"/>
      <c r="S590" s="72"/>
      <c r="T590" s="73"/>
    </row>
    <row r="591" spans="1:20" s="25" customFormat="1">
      <c r="A591" s="62"/>
      <c r="B591" s="63"/>
      <c r="C591" s="63" t="s">
        <v>1702</v>
      </c>
      <c r="D591" s="63" t="s">
        <v>1703</v>
      </c>
      <c r="E591" s="63" t="s">
        <v>1655</v>
      </c>
      <c r="F591" s="64" t="s">
        <v>1656</v>
      </c>
      <c r="G591" s="65" t="s">
        <v>1704</v>
      </c>
      <c r="H591" s="80"/>
      <c r="I591" s="67">
        <v>102</v>
      </c>
      <c r="J591" s="68">
        <v>1.28</v>
      </c>
      <c r="K591" s="68">
        <v>1.34</v>
      </c>
      <c r="L591" s="69"/>
      <c r="M591" s="70" t="str">
        <f>IF(L591="","-",L591*I591)</f>
        <v>-</v>
      </c>
      <c r="N591" s="70" t="str">
        <f>IF(L591="","-",L591)</f>
        <v>-</v>
      </c>
      <c r="O591" s="71">
        <f>IF(M591&gt;=300,J591*L591*I591,K591*L591*I591)</f>
        <v>0</v>
      </c>
      <c r="P591" s="72"/>
      <c r="Q591" s="72"/>
      <c r="R591" s="72"/>
      <c r="S591" s="72"/>
      <c r="T591" s="73"/>
    </row>
    <row r="592" spans="1:20" s="25" customFormat="1">
      <c r="A592" s="62"/>
      <c r="B592" s="63"/>
      <c r="C592" s="63" t="s">
        <v>1705</v>
      </c>
      <c r="D592" s="63" t="s">
        <v>1706</v>
      </c>
      <c r="E592" s="63" t="s">
        <v>1655</v>
      </c>
      <c r="F592" s="64" t="s">
        <v>1656</v>
      </c>
      <c r="G592" s="65" t="s">
        <v>1707</v>
      </c>
      <c r="H592" s="80"/>
      <c r="I592" s="67">
        <v>102</v>
      </c>
      <c r="J592" s="68">
        <v>1.28</v>
      </c>
      <c r="K592" s="68">
        <v>1.34</v>
      </c>
      <c r="L592" s="69"/>
      <c r="M592" s="70" t="str">
        <f>IF(L592="","-",L592*I592)</f>
        <v>-</v>
      </c>
      <c r="N592" s="70" t="str">
        <f>IF(L592="","-",L592)</f>
        <v>-</v>
      </c>
      <c r="O592" s="71">
        <f>IF(M592&gt;=300,J592*L592*I592,K592*L592*I592)</f>
        <v>0</v>
      </c>
      <c r="P592" s="72"/>
      <c r="Q592" s="72"/>
      <c r="R592" s="72"/>
      <c r="S592" s="72"/>
      <c r="T592" s="73"/>
    </row>
    <row r="593" spans="1:20" s="25" customFormat="1">
      <c r="A593" s="62"/>
      <c r="B593" s="63"/>
      <c r="C593" s="63" t="s">
        <v>1708</v>
      </c>
      <c r="D593" s="63" t="s">
        <v>1709</v>
      </c>
      <c r="E593" s="63" t="s">
        <v>1655</v>
      </c>
      <c r="F593" s="64" t="s">
        <v>1656</v>
      </c>
      <c r="G593" s="65" t="s">
        <v>1710</v>
      </c>
      <c r="H593" s="80"/>
      <c r="I593" s="67">
        <v>102</v>
      </c>
      <c r="J593" s="68">
        <v>1.28</v>
      </c>
      <c r="K593" s="68">
        <v>1.34</v>
      </c>
      <c r="L593" s="69"/>
      <c r="M593" s="70" t="str">
        <f>IF(L593="","-",L593*I593)</f>
        <v>-</v>
      </c>
      <c r="N593" s="70" t="str">
        <f>IF(L593="","-",L593)</f>
        <v>-</v>
      </c>
      <c r="O593" s="71">
        <f>IF(M593&gt;=300,J593*L593*I593,K593*L593*I593)</f>
        <v>0</v>
      </c>
      <c r="P593" s="72"/>
      <c r="Q593" s="72"/>
      <c r="R593" s="72"/>
      <c r="S593" s="72"/>
      <c r="T593" s="73"/>
    </row>
    <row r="594" spans="1:20" s="25" customFormat="1">
      <c r="A594" s="62"/>
      <c r="B594" s="63"/>
      <c r="C594" s="63" t="s">
        <v>1711</v>
      </c>
      <c r="D594" s="63" t="s">
        <v>1712</v>
      </c>
      <c r="E594" s="63" t="s">
        <v>1713</v>
      </c>
      <c r="F594" s="64" t="s">
        <v>1714</v>
      </c>
      <c r="G594" s="65" t="s">
        <v>1713</v>
      </c>
      <c r="H594" s="80"/>
      <c r="I594" s="67">
        <v>102</v>
      </c>
      <c r="J594" s="68">
        <v>1.1399999999999999</v>
      </c>
      <c r="K594" s="68">
        <v>1.2</v>
      </c>
      <c r="L594" s="69"/>
      <c r="M594" s="70" t="str">
        <f>IF(L594="","-",L594*I594)</f>
        <v>-</v>
      </c>
      <c r="N594" s="70" t="str">
        <f>IF(L594="","-",L594)</f>
        <v>-</v>
      </c>
      <c r="O594" s="71">
        <f>IF(M594&gt;=300,J594*L594*I594,K594*L594*I594)</f>
        <v>0</v>
      </c>
      <c r="P594" s="72"/>
      <c r="Q594" s="72"/>
      <c r="R594" s="72"/>
      <c r="S594" s="72"/>
      <c r="T594" s="73"/>
    </row>
    <row r="595" spans="1:20" s="25" customFormat="1">
      <c r="A595" s="62"/>
      <c r="B595" s="63"/>
      <c r="C595" s="63" t="s">
        <v>1715</v>
      </c>
      <c r="D595" s="63" t="s">
        <v>1716</v>
      </c>
      <c r="E595" s="63" t="s">
        <v>1717</v>
      </c>
      <c r="F595" s="64" t="s">
        <v>1718</v>
      </c>
      <c r="G595" s="65" t="s">
        <v>1717</v>
      </c>
      <c r="H595" s="80"/>
      <c r="I595" s="67">
        <v>102</v>
      </c>
      <c r="J595" s="68">
        <v>1.1399999999999999</v>
      </c>
      <c r="K595" s="68">
        <v>1.2</v>
      </c>
      <c r="L595" s="69"/>
      <c r="M595" s="70" t="str">
        <f>IF(L595="","-",L595*I595)</f>
        <v>-</v>
      </c>
      <c r="N595" s="70" t="str">
        <f>IF(L595="","-",L595)</f>
        <v>-</v>
      </c>
      <c r="O595" s="71">
        <f>IF(M595&gt;=300,J595*L595*I595,K595*L595*I595)</f>
        <v>0</v>
      </c>
      <c r="P595" s="72"/>
      <c r="Q595" s="72"/>
      <c r="R595" s="72"/>
      <c r="S595" s="72"/>
      <c r="T595" s="73"/>
    </row>
    <row r="596" spans="1:20" s="25" customFormat="1">
      <c r="A596" s="62"/>
      <c r="B596" s="63"/>
      <c r="C596" s="63" t="s">
        <v>1719</v>
      </c>
      <c r="D596" s="63" t="s">
        <v>1720</v>
      </c>
      <c r="E596" s="63" t="s">
        <v>1717</v>
      </c>
      <c r="F596" s="64" t="s">
        <v>1718</v>
      </c>
      <c r="G596" s="65" t="s">
        <v>1721</v>
      </c>
      <c r="H596" s="80"/>
      <c r="I596" s="67">
        <v>102</v>
      </c>
      <c r="J596" s="68">
        <v>1.1399999999999999</v>
      </c>
      <c r="K596" s="68">
        <v>1.2</v>
      </c>
      <c r="L596" s="69"/>
      <c r="M596" s="70" t="str">
        <f>IF(L596="","-",L596*I596)</f>
        <v>-</v>
      </c>
      <c r="N596" s="70" t="str">
        <f>IF(L596="","-",L596)</f>
        <v>-</v>
      </c>
      <c r="O596" s="71">
        <f>IF(M596&gt;=300,J596*L596*I596,K596*L596*I596)</f>
        <v>0</v>
      </c>
      <c r="P596" s="72"/>
      <c r="Q596" s="72"/>
      <c r="R596" s="72"/>
      <c r="S596" s="72"/>
      <c r="T596" s="73"/>
    </row>
    <row r="597" spans="1:20" s="25" customFormat="1">
      <c r="A597" s="62"/>
      <c r="B597" s="63"/>
      <c r="C597" s="63" t="s">
        <v>1722</v>
      </c>
      <c r="D597" s="63" t="s">
        <v>1723</v>
      </c>
      <c r="E597" s="63" t="s">
        <v>1724</v>
      </c>
      <c r="F597" s="64" t="s">
        <v>1725</v>
      </c>
      <c r="G597" s="65" t="s">
        <v>1726</v>
      </c>
      <c r="H597" s="80"/>
      <c r="I597" s="67">
        <v>100</v>
      </c>
      <c r="J597" s="68">
        <v>1.1399999999999999</v>
      </c>
      <c r="K597" s="68">
        <v>1.2</v>
      </c>
      <c r="L597" s="69"/>
      <c r="M597" s="70" t="str">
        <f>IF(L597="","-",L597*I597)</f>
        <v>-</v>
      </c>
      <c r="N597" s="70" t="str">
        <f>IF(L597="","-",L597)</f>
        <v>-</v>
      </c>
      <c r="O597" s="71">
        <f>IF(M597&gt;=300,J597*L597*I597,K597*L597*I597)</f>
        <v>0</v>
      </c>
      <c r="P597" s="72"/>
      <c r="Q597" s="72"/>
      <c r="R597" s="72"/>
      <c r="S597" s="72"/>
      <c r="T597" s="73"/>
    </row>
    <row r="598" spans="1:20" s="25" customFormat="1">
      <c r="A598" s="62"/>
      <c r="B598" s="63"/>
      <c r="C598" s="63" t="s">
        <v>1727</v>
      </c>
      <c r="D598" s="63" t="s">
        <v>1728</v>
      </c>
      <c r="E598" s="63" t="s">
        <v>1724</v>
      </c>
      <c r="F598" s="64" t="s">
        <v>1725</v>
      </c>
      <c r="G598" s="65" t="s">
        <v>1729</v>
      </c>
      <c r="H598" s="80"/>
      <c r="I598" s="67">
        <v>100</v>
      </c>
      <c r="J598" s="68">
        <v>1.1399999999999999</v>
      </c>
      <c r="K598" s="68">
        <v>1.2</v>
      </c>
      <c r="L598" s="69"/>
      <c r="M598" s="70" t="str">
        <f>IF(L598="","-",L598*I598)</f>
        <v>-</v>
      </c>
      <c r="N598" s="70" t="str">
        <f>IF(L598="","-",L598)</f>
        <v>-</v>
      </c>
      <c r="O598" s="71">
        <f>IF(M598&gt;=300,J598*L598*I598,K598*L598*I598)</f>
        <v>0</v>
      </c>
      <c r="P598" s="72"/>
      <c r="Q598" s="72"/>
      <c r="R598" s="72"/>
      <c r="S598" s="72"/>
      <c r="T598" s="73"/>
    </row>
    <row r="599" spans="1:20" s="25" customFormat="1">
      <c r="A599" s="62"/>
      <c r="B599" s="63"/>
      <c r="C599" s="63" t="s">
        <v>1730</v>
      </c>
      <c r="D599" s="63" t="s">
        <v>1731</v>
      </c>
      <c r="E599" s="63" t="s">
        <v>1724</v>
      </c>
      <c r="F599" s="64" t="s">
        <v>1725</v>
      </c>
      <c r="G599" s="65" t="s">
        <v>1732</v>
      </c>
      <c r="H599" s="80"/>
      <c r="I599" s="67">
        <v>100</v>
      </c>
      <c r="J599" s="68">
        <v>1.1399999999999999</v>
      </c>
      <c r="K599" s="68">
        <v>1.2</v>
      </c>
      <c r="L599" s="69"/>
      <c r="M599" s="70" t="str">
        <f>IF(L599="","-",L599*I599)</f>
        <v>-</v>
      </c>
      <c r="N599" s="70" t="str">
        <f>IF(L599="","-",L599)</f>
        <v>-</v>
      </c>
      <c r="O599" s="71">
        <f>IF(M599&gt;=300,J599*L599*I599,K599*L599*I599)</f>
        <v>0</v>
      </c>
      <c r="P599" s="72"/>
      <c r="Q599" s="72"/>
      <c r="R599" s="72"/>
      <c r="S599" s="72"/>
      <c r="T599" s="73"/>
    </row>
    <row r="600" spans="1:20" s="25" customFormat="1">
      <c r="A600" s="62"/>
      <c r="B600" s="63"/>
      <c r="C600" s="63" t="s">
        <v>1733</v>
      </c>
      <c r="D600" s="63" t="s">
        <v>1734</v>
      </c>
      <c r="E600" s="63" t="s">
        <v>1735</v>
      </c>
      <c r="F600" s="64" t="s">
        <v>1736</v>
      </c>
      <c r="G600" s="65" t="s">
        <v>1737</v>
      </c>
      <c r="H600" s="80"/>
      <c r="I600" s="67">
        <v>100</v>
      </c>
      <c r="J600" s="68">
        <v>1.5</v>
      </c>
      <c r="K600" s="68">
        <v>1.57</v>
      </c>
      <c r="L600" s="69"/>
      <c r="M600" s="70" t="str">
        <f>IF(L600="","-",L600*I600)</f>
        <v>-</v>
      </c>
      <c r="N600" s="70" t="str">
        <f>IF(L600="","-",L600)</f>
        <v>-</v>
      </c>
      <c r="O600" s="71">
        <f>IF(M600&gt;=300,J600*L600*I600,K600*L600*I600)</f>
        <v>0</v>
      </c>
      <c r="P600" s="72"/>
      <c r="Q600" s="72"/>
      <c r="R600" s="72"/>
      <c r="S600" s="72"/>
      <c r="T600" s="73"/>
    </row>
    <row r="601" spans="1:20" s="25" customFormat="1">
      <c r="A601" s="62"/>
      <c r="B601" s="63"/>
      <c r="C601" s="63" t="s">
        <v>1738</v>
      </c>
      <c r="D601" s="63" t="s">
        <v>1739</v>
      </c>
      <c r="E601" s="63" t="s">
        <v>1735</v>
      </c>
      <c r="F601" s="64" t="s">
        <v>1736</v>
      </c>
      <c r="G601" s="65" t="s">
        <v>1740</v>
      </c>
      <c r="H601" s="80"/>
      <c r="I601" s="67">
        <v>100</v>
      </c>
      <c r="J601" s="68">
        <v>1.1499999999999999</v>
      </c>
      <c r="K601" s="68">
        <v>1.21</v>
      </c>
      <c r="L601" s="69"/>
      <c r="M601" s="70" t="str">
        <f>IF(L601="","-",L601*I601)</f>
        <v>-</v>
      </c>
      <c r="N601" s="70" t="str">
        <f>IF(L601="","-",L601)</f>
        <v>-</v>
      </c>
      <c r="O601" s="71">
        <f>IF(M601&gt;=300,J601*L601*I601,K601*L601*I601)</f>
        <v>0</v>
      </c>
      <c r="P601" s="72"/>
      <c r="Q601" s="72"/>
      <c r="R601" s="72"/>
      <c r="S601" s="72"/>
      <c r="T601" s="73"/>
    </row>
    <row r="602" spans="1:20" s="25" customFormat="1">
      <c r="A602" s="62"/>
      <c r="B602" s="63"/>
      <c r="C602" s="63" t="s">
        <v>1741</v>
      </c>
      <c r="D602" s="63" t="s">
        <v>1742</v>
      </c>
      <c r="E602" s="63" t="s">
        <v>1735</v>
      </c>
      <c r="F602" s="64" t="s">
        <v>1736</v>
      </c>
      <c r="G602" s="65" t="s">
        <v>1743</v>
      </c>
      <c r="H602" s="80"/>
      <c r="I602" s="67">
        <v>100</v>
      </c>
      <c r="J602" s="68">
        <v>1.1499999999999999</v>
      </c>
      <c r="K602" s="68">
        <v>1.21</v>
      </c>
      <c r="L602" s="69"/>
      <c r="M602" s="70" t="str">
        <f>IF(L602="","-",L602*I602)</f>
        <v>-</v>
      </c>
      <c r="N602" s="70" t="str">
        <f>IF(L602="","-",L602)</f>
        <v>-</v>
      </c>
      <c r="O602" s="71">
        <f>IF(M602&gt;=300,J602*L602*I602,K602*L602*I602)</f>
        <v>0</v>
      </c>
      <c r="P602" s="72"/>
      <c r="Q602" s="72"/>
      <c r="R602" s="72"/>
      <c r="S602" s="72"/>
      <c r="T602" s="73"/>
    </row>
    <row r="603" spans="1:20" s="25" customFormat="1">
      <c r="A603" s="62"/>
      <c r="B603" s="63"/>
      <c r="C603" s="63" t="s">
        <v>1744</v>
      </c>
      <c r="D603" s="63" t="s">
        <v>1745</v>
      </c>
      <c r="E603" s="63" t="s">
        <v>1746</v>
      </c>
      <c r="F603" s="64" t="s">
        <v>1747</v>
      </c>
      <c r="G603" s="65" t="s">
        <v>1748</v>
      </c>
      <c r="H603" s="80"/>
      <c r="I603" s="67">
        <v>100</v>
      </c>
      <c r="J603" s="68">
        <v>1.1499999999999999</v>
      </c>
      <c r="K603" s="68">
        <v>1.21</v>
      </c>
      <c r="L603" s="69"/>
      <c r="M603" s="70" t="str">
        <f>IF(L603="","-",L603*I603)</f>
        <v>-</v>
      </c>
      <c r="N603" s="70" t="str">
        <f>IF(L603="","-",L603)</f>
        <v>-</v>
      </c>
      <c r="O603" s="71">
        <f>IF(M603&gt;=300,J603*L603*I603,K603*L603*I603)</f>
        <v>0</v>
      </c>
      <c r="P603" s="72"/>
      <c r="Q603" s="72"/>
      <c r="R603" s="72"/>
      <c r="S603" s="72"/>
      <c r="T603" s="73"/>
    </row>
    <row r="604" spans="1:20" s="25" customFormat="1">
      <c r="A604" s="62"/>
      <c r="B604" s="63"/>
      <c r="C604" s="63" t="s">
        <v>1749</v>
      </c>
      <c r="D604" s="63" t="s">
        <v>1750</v>
      </c>
      <c r="E604" s="63" t="s">
        <v>1746</v>
      </c>
      <c r="F604" s="64" t="s">
        <v>1747</v>
      </c>
      <c r="G604" s="65" t="s">
        <v>1751</v>
      </c>
      <c r="H604" s="80"/>
      <c r="I604" s="67">
        <v>100</v>
      </c>
      <c r="J604" s="68">
        <v>1.1499999999999999</v>
      </c>
      <c r="K604" s="68">
        <v>1.21</v>
      </c>
      <c r="L604" s="69"/>
      <c r="M604" s="70" t="str">
        <f>IF(L604="","-",L604*I604)</f>
        <v>-</v>
      </c>
      <c r="N604" s="70" t="str">
        <f>IF(L604="","-",L604)</f>
        <v>-</v>
      </c>
      <c r="O604" s="71">
        <f>IF(M604&gt;=300,J604*L604*I604,K604*L604*I604)</f>
        <v>0</v>
      </c>
      <c r="P604" s="72"/>
      <c r="Q604" s="72"/>
      <c r="R604" s="72"/>
      <c r="S604" s="72"/>
      <c r="T604" s="73"/>
    </row>
    <row r="605" spans="1:20" s="25" customFormat="1">
      <c r="A605" s="62"/>
      <c r="B605" s="63"/>
      <c r="C605" s="63" t="s">
        <v>1752</v>
      </c>
      <c r="D605" s="63" t="s">
        <v>1753</v>
      </c>
      <c r="E605" s="63" t="s">
        <v>1746</v>
      </c>
      <c r="F605" s="64" t="s">
        <v>1747</v>
      </c>
      <c r="G605" s="65" t="s">
        <v>1746</v>
      </c>
      <c r="H605" s="80"/>
      <c r="I605" s="67">
        <v>100</v>
      </c>
      <c r="J605" s="68">
        <v>1.1499999999999999</v>
      </c>
      <c r="K605" s="68">
        <v>1.21</v>
      </c>
      <c r="L605" s="69"/>
      <c r="M605" s="70" t="str">
        <f>IF(L605="","-",L605*I605)</f>
        <v>-</v>
      </c>
      <c r="N605" s="70" t="str">
        <f>IF(L605="","-",L605)</f>
        <v>-</v>
      </c>
      <c r="O605" s="71">
        <f>IF(M605&gt;=300,J605*L605*I605,K605*L605*I605)</f>
        <v>0</v>
      </c>
      <c r="P605" s="72"/>
      <c r="Q605" s="72"/>
      <c r="R605" s="72"/>
      <c r="S605" s="72"/>
      <c r="T605" s="73"/>
    </row>
    <row r="606" spans="1:20" s="25" customFormat="1">
      <c r="A606" s="62"/>
      <c r="B606" s="63" t="s">
        <v>1754</v>
      </c>
      <c r="C606" s="63"/>
      <c r="D606" s="63" t="s">
        <v>1755</v>
      </c>
      <c r="E606" s="63" t="s">
        <v>1034</v>
      </c>
      <c r="F606" s="64" t="s">
        <v>1756</v>
      </c>
      <c r="G606" s="65" t="s">
        <v>1757</v>
      </c>
      <c r="H606" s="80"/>
      <c r="I606" s="67">
        <v>100</v>
      </c>
      <c r="J606" s="68">
        <v>1.17</v>
      </c>
      <c r="K606" s="68">
        <v>1.23</v>
      </c>
      <c r="L606" s="69"/>
      <c r="M606" s="70" t="str">
        <f>IF(L606="","-",L606*I606)</f>
        <v>-</v>
      </c>
      <c r="N606" s="70" t="str">
        <f>IF(L606="","-",L606)</f>
        <v>-</v>
      </c>
      <c r="O606" s="71">
        <f>IF(M606&gt;=300,J606*L606*I606,K606*L606*I606)</f>
        <v>0</v>
      </c>
      <c r="P606" s="72"/>
      <c r="Q606" s="72"/>
      <c r="R606" s="72"/>
      <c r="S606" s="72"/>
      <c r="T606" s="73"/>
    </row>
    <row r="607" spans="1:20" s="25" customFormat="1">
      <c r="A607" s="62"/>
      <c r="B607" s="63" t="s">
        <v>1758</v>
      </c>
      <c r="C607" s="63"/>
      <c r="D607" s="63" t="s">
        <v>1759</v>
      </c>
      <c r="E607" s="63" t="s">
        <v>1034</v>
      </c>
      <c r="F607" s="64" t="s">
        <v>1756</v>
      </c>
      <c r="G607" s="65" t="s">
        <v>1760</v>
      </c>
      <c r="H607" s="80"/>
      <c r="I607" s="67">
        <v>100</v>
      </c>
      <c r="J607" s="68">
        <v>1.33</v>
      </c>
      <c r="K607" s="68">
        <v>1.4</v>
      </c>
      <c r="L607" s="69"/>
      <c r="M607" s="70" t="str">
        <f>IF(L607="","-",L607*I607)</f>
        <v>-</v>
      </c>
      <c r="N607" s="70" t="str">
        <f>IF(L607="","-",L607)</f>
        <v>-</v>
      </c>
      <c r="O607" s="71">
        <f>IF(M607&gt;=300,J607*L607*I607,K607*L607*I607)</f>
        <v>0</v>
      </c>
      <c r="P607" s="72"/>
      <c r="Q607" s="72"/>
      <c r="R607" s="72"/>
      <c r="S607" s="72"/>
      <c r="T607" s="73"/>
    </row>
    <row r="608" spans="1:20" s="25" customFormat="1">
      <c r="A608" s="62"/>
      <c r="B608" s="63" t="s">
        <v>1761</v>
      </c>
      <c r="C608" s="63"/>
      <c r="D608" s="63" t="s">
        <v>1762</v>
      </c>
      <c r="E608" s="63" t="s">
        <v>1034</v>
      </c>
      <c r="F608" s="64" t="s">
        <v>1756</v>
      </c>
      <c r="G608" s="65" t="s">
        <v>1763</v>
      </c>
      <c r="H608" s="80"/>
      <c r="I608" s="67">
        <v>100</v>
      </c>
      <c r="J608" s="68">
        <v>1.34</v>
      </c>
      <c r="K608" s="68">
        <v>1.41</v>
      </c>
      <c r="L608" s="69"/>
      <c r="M608" s="70" t="str">
        <f>IF(L608="","-",L608*I608)</f>
        <v>-</v>
      </c>
      <c r="N608" s="70" t="str">
        <f>IF(L608="","-",L608)</f>
        <v>-</v>
      </c>
      <c r="O608" s="71">
        <f>IF(M608&gt;=300,J608*L608*I608,K608*L608*I608)</f>
        <v>0</v>
      </c>
      <c r="P608" s="72"/>
      <c r="Q608" s="72"/>
      <c r="R608" s="72"/>
      <c r="S608" s="72"/>
      <c r="T608" s="73"/>
    </row>
    <row r="609" spans="1:20" s="25" customFormat="1">
      <c r="A609" s="62"/>
      <c r="B609" s="63"/>
      <c r="C609" s="63" t="s">
        <v>1764</v>
      </c>
      <c r="D609" s="63" t="s">
        <v>1765</v>
      </c>
      <c r="E609" s="63" t="s">
        <v>1766</v>
      </c>
      <c r="F609" s="64" t="s">
        <v>1767</v>
      </c>
      <c r="G609" s="65" t="s">
        <v>1768</v>
      </c>
      <c r="H609" s="80"/>
      <c r="I609" s="67">
        <v>100</v>
      </c>
      <c r="J609" s="68">
        <v>1.17</v>
      </c>
      <c r="K609" s="68">
        <v>1.23</v>
      </c>
      <c r="L609" s="69"/>
      <c r="M609" s="70" t="str">
        <f>IF(L609="","-",L609*I609)</f>
        <v>-</v>
      </c>
      <c r="N609" s="70" t="str">
        <f>IF(L609="","-",L609)</f>
        <v>-</v>
      </c>
      <c r="O609" s="71">
        <f>IF(M609&gt;=300,J609*L609*I609,K609*L609*I609)</f>
        <v>0</v>
      </c>
      <c r="P609" s="72"/>
      <c r="Q609" s="72"/>
      <c r="R609" s="72"/>
      <c r="S609" s="72"/>
      <c r="T609" s="73"/>
    </row>
    <row r="610" spans="1:20" s="25" customFormat="1">
      <c r="A610" s="62"/>
      <c r="B610" s="63"/>
      <c r="C610" s="63" t="s">
        <v>1769</v>
      </c>
      <c r="D610" s="63" t="s">
        <v>1770</v>
      </c>
      <c r="E610" s="63" t="s">
        <v>1771</v>
      </c>
      <c r="F610" s="64" t="s">
        <v>1772</v>
      </c>
      <c r="G610" s="65" t="s">
        <v>1773</v>
      </c>
      <c r="H610" s="80"/>
      <c r="I610" s="67">
        <v>100</v>
      </c>
      <c r="J610" s="68">
        <v>1.1399999999999999</v>
      </c>
      <c r="K610" s="68">
        <v>1.2</v>
      </c>
      <c r="L610" s="69"/>
      <c r="M610" s="70" t="str">
        <f>IF(L610="","-",L610*I610)</f>
        <v>-</v>
      </c>
      <c r="N610" s="70" t="str">
        <f>IF(L610="","-",L610)</f>
        <v>-</v>
      </c>
      <c r="O610" s="71">
        <f>IF(M610&gt;=300,J610*L610*I610,K610*L610*I610)</f>
        <v>0</v>
      </c>
      <c r="P610" s="72"/>
      <c r="Q610" s="72"/>
      <c r="R610" s="72"/>
      <c r="S610" s="72"/>
      <c r="T610" s="73"/>
    </row>
    <row r="611" spans="1:20" s="25" customFormat="1">
      <c r="A611" s="62"/>
      <c r="B611" s="63"/>
      <c r="C611" s="63" t="s">
        <v>1774</v>
      </c>
      <c r="D611" s="63" t="s">
        <v>1775</v>
      </c>
      <c r="E611" s="63" t="s">
        <v>1771</v>
      </c>
      <c r="F611" s="64" t="s">
        <v>1772</v>
      </c>
      <c r="G611" s="65" t="s">
        <v>1776</v>
      </c>
      <c r="H611" s="80"/>
      <c r="I611" s="67">
        <v>100</v>
      </c>
      <c r="J611" s="68">
        <v>1.1399999999999999</v>
      </c>
      <c r="K611" s="68">
        <v>1.2</v>
      </c>
      <c r="L611" s="69"/>
      <c r="M611" s="70" t="str">
        <f>IF(L611="","-",L611*I611)</f>
        <v>-</v>
      </c>
      <c r="N611" s="70" t="str">
        <f>IF(L611="","-",L611)</f>
        <v>-</v>
      </c>
      <c r="O611" s="71">
        <f>IF(M611&gt;=300,J611*L611*I611,K611*L611*I611)</f>
        <v>0</v>
      </c>
      <c r="P611" s="72"/>
      <c r="Q611" s="72"/>
      <c r="R611" s="72"/>
      <c r="S611" s="72"/>
      <c r="T611" s="73"/>
    </row>
    <row r="612" spans="1:20" s="25" customFormat="1">
      <c r="A612" s="62"/>
      <c r="B612" s="63"/>
      <c r="C612" s="63" t="s">
        <v>1777</v>
      </c>
      <c r="D612" s="63" t="s">
        <v>1778</v>
      </c>
      <c r="E612" s="63" t="s">
        <v>1771</v>
      </c>
      <c r="F612" s="64" t="s">
        <v>1772</v>
      </c>
      <c r="G612" s="65" t="s">
        <v>1771</v>
      </c>
      <c r="H612" s="80"/>
      <c r="I612" s="67">
        <v>100</v>
      </c>
      <c r="J612" s="68">
        <v>1.1399999999999999</v>
      </c>
      <c r="K612" s="68">
        <v>1.2</v>
      </c>
      <c r="L612" s="69"/>
      <c r="M612" s="70" t="str">
        <f>IF(L612="","-",L612*I612)</f>
        <v>-</v>
      </c>
      <c r="N612" s="70" t="str">
        <f>IF(L612="","-",L612)</f>
        <v>-</v>
      </c>
      <c r="O612" s="71">
        <f>IF(M612&gt;=300,J612*L612*I612,K612*L612*I612)</f>
        <v>0</v>
      </c>
      <c r="P612" s="72"/>
      <c r="Q612" s="72"/>
      <c r="R612" s="72"/>
      <c r="S612" s="72"/>
      <c r="T612" s="73"/>
    </row>
    <row r="613" spans="1:20" s="25" customFormat="1">
      <c r="A613" s="62"/>
      <c r="B613" s="63"/>
      <c r="C613" s="63" t="s">
        <v>1779</v>
      </c>
      <c r="D613" s="63" t="s">
        <v>1780</v>
      </c>
      <c r="E613" s="63" t="s">
        <v>1781</v>
      </c>
      <c r="F613" s="64" t="s">
        <v>1782</v>
      </c>
      <c r="G613" s="65" t="s">
        <v>1038</v>
      </c>
      <c r="H613" s="80"/>
      <c r="I613" s="67">
        <v>100</v>
      </c>
      <c r="J613" s="68">
        <v>1.1399999999999999</v>
      </c>
      <c r="K613" s="68">
        <v>1.2</v>
      </c>
      <c r="L613" s="69"/>
      <c r="M613" s="70" t="str">
        <f>IF(L613="","-",L613*I613)</f>
        <v>-</v>
      </c>
      <c r="N613" s="70" t="str">
        <f>IF(L613="","-",L613)</f>
        <v>-</v>
      </c>
      <c r="O613" s="71">
        <f>IF(M613&gt;=300,J613*L613*I613,K613*L613*I613)</f>
        <v>0</v>
      </c>
      <c r="P613" s="72"/>
      <c r="Q613" s="72"/>
      <c r="R613" s="72"/>
      <c r="S613" s="72"/>
      <c r="T613" s="73"/>
    </row>
    <row r="614" spans="1:20" s="25" customFormat="1">
      <c r="A614" s="62"/>
      <c r="B614" s="63"/>
      <c r="C614" s="63" t="s">
        <v>1783</v>
      </c>
      <c r="D614" s="63" t="s">
        <v>1784</v>
      </c>
      <c r="E614" s="63" t="s">
        <v>1781</v>
      </c>
      <c r="F614" s="64" t="s">
        <v>1782</v>
      </c>
      <c r="G614" s="65" t="s">
        <v>1785</v>
      </c>
      <c r="H614" s="80"/>
      <c r="I614" s="67">
        <v>100</v>
      </c>
      <c r="J614" s="68">
        <v>1.1399999999999999</v>
      </c>
      <c r="K614" s="68">
        <v>1.2</v>
      </c>
      <c r="L614" s="69"/>
      <c r="M614" s="70" t="str">
        <f>IF(L614="","-",L614*I614)</f>
        <v>-</v>
      </c>
      <c r="N614" s="70" t="str">
        <f>IF(L614="","-",L614)</f>
        <v>-</v>
      </c>
      <c r="O614" s="71">
        <f>IF(M614&gt;=300,J614*L614*I614,K614*L614*I614)</f>
        <v>0</v>
      </c>
      <c r="P614" s="72"/>
      <c r="Q614" s="72"/>
      <c r="R614" s="72"/>
      <c r="S614" s="72"/>
      <c r="T614" s="73"/>
    </row>
    <row r="615" spans="1:20" s="25" customFormat="1">
      <c r="A615" s="62"/>
      <c r="B615" s="63"/>
      <c r="C615" s="63" t="s">
        <v>1786</v>
      </c>
      <c r="D615" s="63" t="s">
        <v>1787</v>
      </c>
      <c r="E615" s="63" t="s">
        <v>1781</v>
      </c>
      <c r="F615" s="64" t="s">
        <v>1782</v>
      </c>
      <c r="G615" s="65" t="s">
        <v>1788</v>
      </c>
      <c r="H615" s="80"/>
      <c r="I615" s="67">
        <v>100</v>
      </c>
      <c r="J615" s="68">
        <v>1.1399999999999999</v>
      </c>
      <c r="K615" s="68">
        <v>1.2</v>
      </c>
      <c r="L615" s="69"/>
      <c r="M615" s="70" t="str">
        <f>IF(L615="","-",L615*I615)</f>
        <v>-</v>
      </c>
      <c r="N615" s="70" t="str">
        <f>IF(L615="","-",L615)</f>
        <v>-</v>
      </c>
      <c r="O615" s="71">
        <f>IF(M615&gt;=300,J615*L615*I615,K615*L615*I615)</f>
        <v>0</v>
      </c>
      <c r="P615" s="72"/>
      <c r="Q615" s="72"/>
      <c r="R615" s="72"/>
      <c r="S615" s="72"/>
      <c r="T615" s="73"/>
    </row>
    <row r="616" spans="1:20" s="25" customFormat="1">
      <c r="A616" s="62"/>
      <c r="B616" s="63"/>
      <c r="C616" s="63" t="s">
        <v>1789</v>
      </c>
      <c r="D616" s="63" t="s">
        <v>1790</v>
      </c>
      <c r="E616" s="63" t="s">
        <v>1781</v>
      </c>
      <c r="F616" s="64" t="s">
        <v>1782</v>
      </c>
      <c r="G616" s="65" t="s">
        <v>1791</v>
      </c>
      <c r="H616" s="80"/>
      <c r="I616" s="67">
        <v>100</v>
      </c>
      <c r="J616" s="68">
        <v>1.1399999999999999</v>
      </c>
      <c r="K616" s="68">
        <v>1.2</v>
      </c>
      <c r="L616" s="69"/>
      <c r="M616" s="70" t="str">
        <f>IF(L616="","-",L616*I616)</f>
        <v>-</v>
      </c>
      <c r="N616" s="70" t="str">
        <f>IF(L616="","-",L616)</f>
        <v>-</v>
      </c>
      <c r="O616" s="71">
        <f>IF(M616&gt;=300,J616*L616*I616,K616*L616*I616)</f>
        <v>0</v>
      </c>
      <c r="P616" s="72"/>
      <c r="Q616" s="72"/>
      <c r="R616" s="72"/>
      <c r="S616" s="72"/>
      <c r="T616" s="73"/>
    </row>
    <row r="617" spans="1:20" s="25" customFormat="1">
      <c r="A617" s="62"/>
      <c r="B617" s="63"/>
      <c r="C617" s="63" t="s">
        <v>1792</v>
      </c>
      <c r="D617" s="63" t="s">
        <v>1793</v>
      </c>
      <c r="E617" s="63" t="s">
        <v>1794</v>
      </c>
      <c r="F617" s="64" t="s">
        <v>1795</v>
      </c>
      <c r="G617" s="65" t="s">
        <v>1796</v>
      </c>
      <c r="H617" s="80"/>
      <c r="I617" s="67">
        <v>84</v>
      </c>
      <c r="J617" s="68">
        <v>2.4299999999999997</v>
      </c>
      <c r="K617" s="68">
        <v>2.5499999999999998</v>
      </c>
      <c r="L617" s="69"/>
      <c r="M617" s="70" t="str">
        <f>IF(L617="","-",L617*I617)</f>
        <v>-</v>
      </c>
      <c r="N617" s="70" t="str">
        <f>IF(L617="","-",L617)</f>
        <v>-</v>
      </c>
      <c r="O617" s="71">
        <f>IF(M617&gt;=300,J617*L617*I617,K617*L617*I617)</f>
        <v>0</v>
      </c>
      <c r="P617" s="72"/>
      <c r="Q617" s="72"/>
      <c r="R617" s="72"/>
      <c r="S617" s="72"/>
      <c r="T617" s="73"/>
    </row>
    <row r="618" spans="1:20" s="25" customFormat="1">
      <c r="A618" s="62"/>
      <c r="B618" s="63"/>
      <c r="C618" s="63" t="s">
        <v>1797</v>
      </c>
      <c r="D618" s="63" t="s">
        <v>1798</v>
      </c>
      <c r="E618" s="63" t="s">
        <v>1794</v>
      </c>
      <c r="F618" s="64" t="s">
        <v>1795</v>
      </c>
      <c r="G618" s="65" t="s">
        <v>1799</v>
      </c>
      <c r="H618" s="80"/>
      <c r="I618" s="67">
        <v>84</v>
      </c>
      <c r="J618" s="68">
        <v>2.4299999999999997</v>
      </c>
      <c r="K618" s="68">
        <v>2.5499999999999998</v>
      </c>
      <c r="L618" s="69"/>
      <c r="M618" s="70" t="str">
        <f>IF(L618="","-",L618*I618)</f>
        <v>-</v>
      </c>
      <c r="N618" s="70" t="str">
        <f>IF(L618="","-",L618)</f>
        <v>-</v>
      </c>
      <c r="O618" s="71">
        <f>IF(M618&gt;=300,J618*L618*I618,K618*L618*I618)</f>
        <v>0</v>
      </c>
      <c r="P618" s="72"/>
      <c r="Q618" s="72"/>
      <c r="R618" s="72"/>
      <c r="S618" s="72"/>
      <c r="T618" s="73"/>
    </row>
    <row r="619" spans="1:20" s="25" customFormat="1">
      <c r="A619" s="62"/>
      <c r="B619" s="63"/>
      <c r="C619" s="63" t="s">
        <v>1800</v>
      </c>
      <c r="D619" s="63" t="s">
        <v>1801</v>
      </c>
      <c r="E619" s="63" t="s">
        <v>1794</v>
      </c>
      <c r="F619" s="64" t="s">
        <v>1795</v>
      </c>
      <c r="G619" s="65" t="s">
        <v>1802</v>
      </c>
      <c r="H619" s="80"/>
      <c r="I619" s="67">
        <v>84</v>
      </c>
      <c r="J619" s="68">
        <v>2.4299999999999997</v>
      </c>
      <c r="K619" s="68">
        <v>2.5499999999999998</v>
      </c>
      <c r="L619" s="69"/>
      <c r="M619" s="70" t="str">
        <f>IF(L619="","-",L619*I619)</f>
        <v>-</v>
      </c>
      <c r="N619" s="70" t="str">
        <f>IF(L619="","-",L619)</f>
        <v>-</v>
      </c>
      <c r="O619" s="71">
        <f>IF(M619&gt;=300,J619*L619*I619,K619*L619*I619)</f>
        <v>0</v>
      </c>
      <c r="P619" s="72"/>
      <c r="Q619" s="72"/>
      <c r="R619" s="72"/>
      <c r="S619" s="72"/>
      <c r="T619" s="73"/>
    </row>
    <row r="620" spans="1:20" s="25" customFormat="1">
      <c r="A620" s="62"/>
      <c r="B620" s="63"/>
      <c r="C620" s="63" t="s">
        <v>1803</v>
      </c>
      <c r="D620" s="63" t="s">
        <v>1804</v>
      </c>
      <c r="E620" s="63" t="s">
        <v>1794</v>
      </c>
      <c r="F620" s="64" t="s">
        <v>1795</v>
      </c>
      <c r="G620" s="65" t="s">
        <v>1805</v>
      </c>
      <c r="H620" s="80"/>
      <c r="I620" s="67">
        <v>104</v>
      </c>
      <c r="J620" s="68">
        <v>2.2899999999999996</v>
      </c>
      <c r="K620" s="68">
        <v>2.4099999999999997</v>
      </c>
      <c r="L620" s="69"/>
      <c r="M620" s="70" t="str">
        <f>IF(L620="","-",L620*I620)</f>
        <v>-</v>
      </c>
      <c r="N620" s="70" t="str">
        <f>IF(L620="","-",L620)</f>
        <v>-</v>
      </c>
      <c r="O620" s="71">
        <f>IF(M620&gt;=300,J620*L620*I620,K620*L620*I620)</f>
        <v>0</v>
      </c>
      <c r="P620" s="72"/>
      <c r="Q620" s="72"/>
      <c r="R620" s="72"/>
      <c r="S620" s="72"/>
      <c r="T620" s="73"/>
    </row>
    <row r="621" spans="1:20" s="25" customFormat="1">
      <c r="A621" s="62"/>
      <c r="B621" s="63"/>
      <c r="C621" s="63" t="s">
        <v>1806</v>
      </c>
      <c r="D621" s="63" t="s">
        <v>1807</v>
      </c>
      <c r="E621" s="63" t="s">
        <v>1794</v>
      </c>
      <c r="F621" s="64" t="s">
        <v>1795</v>
      </c>
      <c r="G621" s="65" t="s">
        <v>1805</v>
      </c>
      <c r="H621" s="80"/>
      <c r="I621" s="67">
        <v>28</v>
      </c>
      <c r="J621" s="68">
        <v>5.0199999999999996</v>
      </c>
      <c r="K621" s="68">
        <v>5.2799999999999994</v>
      </c>
      <c r="L621" s="69"/>
      <c r="M621" s="70" t="str">
        <f>IF(L621="","-",L621*I621)</f>
        <v>-</v>
      </c>
      <c r="N621" s="70" t="str">
        <f>IF(L621="","-",L621)</f>
        <v>-</v>
      </c>
      <c r="O621" s="71">
        <f>IF(M621&gt;=300,J621*L621*I621,K621*L621*I621)</f>
        <v>0</v>
      </c>
      <c r="P621" s="72"/>
      <c r="Q621" s="72"/>
      <c r="R621" s="72"/>
      <c r="S621" s="72"/>
      <c r="T621" s="73"/>
    </row>
    <row r="622" spans="1:20" s="25" customFormat="1">
      <c r="A622" s="62"/>
      <c r="B622" s="63"/>
      <c r="C622" s="63" t="s">
        <v>1808</v>
      </c>
      <c r="D622" s="63" t="s">
        <v>1809</v>
      </c>
      <c r="E622" s="63" t="s">
        <v>1794</v>
      </c>
      <c r="F622" s="64" t="s">
        <v>1795</v>
      </c>
      <c r="G622" s="65" t="s">
        <v>1810</v>
      </c>
      <c r="H622" s="80"/>
      <c r="I622" s="67">
        <v>84</v>
      </c>
      <c r="J622" s="68">
        <v>2.4299999999999997</v>
      </c>
      <c r="K622" s="68">
        <v>2.5499999999999998</v>
      </c>
      <c r="L622" s="69"/>
      <c r="M622" s="70" t="str">
        <f>IF(L622="","-",L622*I622)</f>
        <v>-</v>
      </c>
      <c r="N622" s="70" t="str">
        <f>IF(L622="","-",L622)</f>
        <v>-</v>
      </c>
      <c r="O622" s="71">
        <f>IF(M622&gt;=300,J622*L622*I622,K622*L622*I622)</f>
        <v>0</v>
      </c>
      <c r="P622" s="72"/>
      <c r="Q622" s="72"/>
      <c r="R622" s="72"/>
      <c r="S622" s="72"/>
      <c r="T622" s="73"/>
    </row>
    <row r="623" spans="1:20" s="25" customFormat="1">
      <c r="A623" s="62"/>
      <c r="B623" s="63"/>
      <c r="C623" s="63" t="s">
        <v>1811</v>
      </c>
      <c r="D623" s="63" t="s">
        <v>1812</v>
      </c>
      <c r="E623" s="63" t="s">
        <v>1794</v>
      </c>
      <c r="F623" s="64" t="s">
        <v>1795</v>
      </c>
      <c r="G623" s="65" t="s">
        <v>1813</v>
      </c>
      <c r="H623" s="80"/>
      <c r="I623" s="67">
        <v>84</v>
      </c>
      <c r="J623" s="68">
        <v>2.4299999999999997</v>
      </c>
      <c r="K623" s="68">
        <v>2.5499999999999998</v>
      </c>
      <c r="L623" s="69"/>
      <c r="M623" s="70" t="str">
        <f>IF(L623="","-",L623*I623)</f>
        <v>-</v>
      </c>
      <c r="N623" s="70" t="str">
        <f>IF(L623="","-",L623)</f>
        <v>-</v>
      </c>
      <c r="O623" s="71">
        <f>IF(M623&gt;=300,J623*L623*I623,K623*L623*I623)</f>
        <v>0</v>
      </c>
      <c r="P623" s="72"/>
      <c r="Q623" s="72"/>
      <c r="R623" s="72"/>
      <c r="S623" s="72"/>
      <c r="T623" s="73"/>
    </row>
    <row r="624" spans="1:20" s="25" customFormat="1">
      <c r="A624" s="62"/>
      <c r="B624" s="63"/>
      <c r="C624" s="63" t="s">
        <v>1814</v>
      </c>
      <c r="D624" s="63" t="s">
        <v>1815</v>
      </c>
      <c r="E624" s="63" t="s">
        <v>1794</v>
      </c>
      <c r="F624" s="64" t="s">
        <v>1795</v>
      </c>
      <c r="G624" s="65" t="s">
        <v>1813</v>
      </c>
      <c r="H624" s="80"/>
      <c r="I624" s="67">
        <v>28</v>
      </c>
      <c r="J624" s="68">
        <v>5.0199999999999996</v>
      </c>
      <c r="K624" s="68">
        <v>5.2799999999999994</v>
      </c>
      <c r="L624" s="69"/>
      <c r="M624" s="70" t="str">
        <f>IF(L624="","-",L624*I624)</f>
        <v>-</v>
      </c>
      <c r="N624" s="70" t="str">
        <f>IF(L624="","-",L624)</f>
        <v>-</v>
      </c>
      <c r="O624" s="71">
        <f>IF(M624&gt;=300,J624*L624*I624,K624*L624*I624)</f>
        <v>0</v>
      </c>
      <c r="P624" s="72"/>
      <c r="Q624" s="72"/>
      <c r="R624" s="72"/>
      <c r="S624" s="72"/>
      <c r="T624" s="73"/>
    </row>
    <row r="625" spans="1:20" s="25" customFormat="1">
      <c r="A625" s="62"/>
      <c r="B625" s="63"/>
      <c r="C625" s="63" t="s">
        <v>1816</v>
      </c>
      <c r="D625" s="63" t="s">
        <v>1817</v>
      </c>
      <c r="E625" s="63" t="s">
        <v>1794</v>
      </c>
      <c r="F625" s="64" t="s">
        <v>1795</v>
      </c>
      <c r="G625" s="65" t="s">
        <v>1818</v>
      </c>
      <c r="H625" s="80"/>
      <c r="I625" s="67">
        <v>84</v>
      </c>
      <c r="J625" s="68">
        <v>2.4299999999999997</v>
      </c>
      <c r="K625" s="68">
        <v>2.5499999999999998</v>
      </c>
      <c r="L625" s="69"/>
      <c r="M625" s="70" t="str">
        <f>IF(L625="","-",L625*I625)</f>
        <v>-</v>
      </c>
      <c r="N625" s="70" t="str">
        <f>IF(L625="","-",L625)</f>
        <v>-</v>
      </c>
      <c r="O625" s="71">
        <f>IF(M625&gt;=300,J625*L625*I625,K625*L625*I625)</f>
        <v>0</v>
      </c>
      <c r="P625" s="72"/>
      <c r="Q625" s="72"/>
      <c r="R625" s="72"/>
      <c r="S625" s="72"/>
      <c r="T625" s="73"/>
    </row>
    <row r="626" spans="1:20" s="25" customFormat="1">
      <c r="A626" s="62"/>
      <c r="B626" s="63"/>
      <c r="C626" s="63" t="s">
        <v>1819</v>
      </c>
      <c r="D626" s="63" t="s">
        <v>1820</v>
      </c>
      <c r="E626" s="63" t="s">
        <v>1794</v>
      </c>
      <c r="F626" s="64" t="s">
        <v>1795</v>
      </c>
      <c r="G626" s="65" t="s">
        <v>1818</v>
      </c>
      <c r="H626" s="80"/>
      <c r="I626" s="67">
        <v>28</v>
      </c>
      <c r="J626" s="68">
        <v>5.0199999999999996</v>
      </c>
      <c r="K626" s="68">
        <v>5.2799999999999994</v>
      </c>
      <c r="L626" s="69"/>
      <c r="M626" s="70" t="str">
        <f>IF(L626="","-",L626*I626)</f>
        <v>-</v>
      </c>
      <c r="N626" s="70" t="str">
        <f>IF(L626="","-",L626)</f>
        <v>-</v>
      </c>
      <c r="O626" s="71">
        <f>IF(M626&gt;=300,J626*L626*I626,K626*L626*I626)</f>
        <v>0</v>
      </c>
      <c r="P626" s="72"/>
      <c r="Q626" s="72"/>
      <c r="R626" s="72"/>
      <c r="S626" s="72"/>
      <c r="T626" s="73"/>
    </row>
    <row r="627" spans="1:20" s="25" customFormat="1">
      <c r="A627" s="62"/>
      <c r="B627" s="63"/>
      <c r="C627" s="63" t="s">
        <v>1821</v>
      </c>
      <c r="D627" s="63" t="s">
        <v>1822</v>
      </c>
      <c r="E627" s="63" t="s">
        <v>1794</v>
      </c>
      <c r="F627" s="64" t="s">
        <v>1795</v>
      </c>
      <c r="G627" s="65" t="s">
        <v>1823</v>
      </c>
      <c r="H627" s="80"/>
      <c r="I627" s="67">
        <v>84</v>
      </c>
      <c r="J627" s="68">
        <v>2.4299999999999997</v>
      </c>
      <c r="K627" s="68">
        <v>2.5499999999999998</v>
      </c>
      <c r="L627" s="69"/>
      <c r="M627" s="70" t="str">
        <f>IF(L627="","-",L627*I627)</f>
        <v>-</v>
      </c>
      <c r="N627" s="70" t="str">
        <f>IF(L627="","-",L627)</f>
        <v>-</v>
      </c>
      <c r="O627" s="71">
        <f>IF(M627&gt;=300,J627*L627*I627,K627*L627*I627)</f>
        <v>0</v>
      </c>
      <c r="P627" s="72"/>
      <c r="Q627" s="72"/>
      <c r="R627" s="72"/>
      <c r="S627" s="72"/>
      <c r="T627" s="73"/>
    </row>
    <row r="628" spans="1:20" s="25" customFormat="1">
      <c r="A628" s="62"/>
      <c r="B628" s="63"/>
      <c r="C628" s="63" t="s">
        <v>1824</v>
      </c>
      <c r="D628" s="63" t="s">
        <v>1825</v>
      </c>
      <c r="E628" s="63" t="s">
        <v>1794</v>
      </c>
      <c r="F628" s="64" t="s">
        <v>1795</v>
      </c>
      <c r="G628" s="65" t="s">
        <v>1823</v>
      </c>
      <c r="H628" s="80"/>
      <c r="I628" s="67">
        <v>28</v>
      </c>
      <c r="J628" s="68">
        <v>5.0199999999999996</v>
      </c>
      <c r="K628" s="68">
        <v>5.2799999999999994</v>
      </c>
      <c r="L628" s="69"/>
      <c r="M628" s="70" t="str">
        <f>IF(L628="","-",L628*I628)</f>
        <v>-</v>
      </c>
      <c r="N628" s="70" t="str">
        <f>IF(L628="","-",L628)</f>
        <v>-</v>
      </c>
      <c r="O628" s="71">
        <f>IF(M628&gt;=300,J628*L628*I628,K628*L628*I628)</f>
        <v>0</v>
      </c>
      <c r="P628" s="72"/>
      <c r="Q628" s="72"/>
      <c r="R628" s="72"/>
      <c r="S628" s="72"/>
      <c r="T628" s="73"/>
    </row>
    <row r="629" spans="1:20" s="25" customFormat="1">
      <c r="A629" s="62"/>
      <c r="B629" s="63"/>
      <c r="C629" s="63" t="s">
        <v>1826</v>
      </c>
      <c r="D629" s="63" t="s">
        <v>1827</v>
      </c>
      <c r="E629" s="63" t="s">
        <v>1794</v>
      </c>
      <c r="F629" s="64" t="s">
        <v>1795</v>
      </c>
      <c r="G629" s="65" t="s">
        <v>1828</v>
      </c>
      <c r="H629" s="80"/>
      <c r="I629" s="67">
        <v>84</v>
      </c>
      <c r="J629" s="68">
        <v>2.4299999999999997</v>
      </c>
      <c r="K629" s="68">
        <v>2.5499999999999998</v>
      </c>
      <c r="L629" s="69"/>
      <c r="M629" s="70" t="str">
        <f>IF(L629="","-",L629*I629)</f>
        <v>-</v>
      </c>
      <c r="N629" s="70" t="str">
        <f>IF(L629="","-",L629)</f>
        <v>-</v>
      </c>
      <c r="O629" s="71">
        <f>IF(M629&gt;=300,J629*L629*I629,K629*L629*I629)</f>
        <v>0</v>
      </c>
      <c r="P629" s="72"/>
      <c r="Q629" s="72"/>
      <c r="R629" s="72"/>
      <c r="S629" s="72"/>
      <c r="T629" s="73"/>
    </row>
    <row r="630" spans="1:20" s="25" customFormat="1">
      <c r="A630" s="62"/>
      <c r="B630" s="63"/>
      <c r="C630" s="63" t="s">
        <v>1829</v>
      </c>
      <c r="D630" s="63" t="s">
        <v>1830</v>
      </c>
      <c r="E630" s="63" t="s">
        <v>1794</v>
      </c>
      <c r="F630" s="64" t="s">
        <v>1795</v>
      </c>
      <c r="G630" s="65" t="s">
        <v>1831</v>
      </c>
      <c r="H630" s="80"/>
      <c r="I630" s="67">
        <v>84</v>
      </c>
      <c r="J630" s="68">
        <v>2.4299999999999997</v>
      </c>
      <c r="K630" s="68">
        <v>2.5499999999999998</v>
      </c>
      <c r="L630" s="69"/>
      <c r="M630" s="70" t="str">
        <f>IF(L630="","-",L630*I630)</f>
        <v>-</v>
      </c>
      <c r="N630" s="70" t="str">
        <f>IF(L630="","-",L630)</f>
        <v>-</v>
      </c>
      <c r="O630" s="71">
        <f>IF(M630&gt;=300,J630*L630*I630,K630*L630*I630)</f>
        <v>0</v>
      </c>
      <c r="P630" s="72"/>
      <c r="Q630" s="72"/>
      <c r="R630" s="72"/>
      <c r="S630" s="72"/>
      <c r="T630" s="73"/>
    </row>
    <row r="631" spans="1:20" s="25" customFormat="1">
      <c r="A631" s="62"/>
      <c r="B631" s="63"/>
      <c r="C631" s="63" t="s">
        <v>1832</v>
      </c>
      <c r="D631" s="63" t="s">
        <v>1833</v>
      </c>
      <c r="E631" s="63" t="s">
        <v>1794</v>
      </c>
      <c r="F631" s="64" t="s">
        <v>1795</v>
      </c>
      <c r="G631" s="65" t="s">
        <v>1831</v>
      </c>
      <c r="H631" s="80"/>
      <c r="I631" s="67">
        <v>28</v>
      </c>
      <c r="J631" s="68">
        <v>5.0199999999999996</v>
      </c>
      <c r="K631" s="68">
        <v>5.2799999999999994</v>
      </c>
      <c r="L631" s="69"/>
      <c r="M631" s="70" t="str">
        <f>IF(L631="","-",L631*I631)</f>
        <v>-</v>
      </c>
      <c r="N631" s="70" t="str">
        <f>IF(L631="","-",L631)</f>
        <v>-</v>
      </c>
      <c r="O631" s="71">
        <f>IF(M631&gt;=300,J631*L631*I631,K631*L631*I631)</f>
        <v>0</v>
      </c>
      <c r="P631" s="72"/>
      <c r="Q631" s="72"/>
      <c r="R631" s="72"/>
      <c r="S631" s="72"/>
      <c r="T631" s="73"/>
    </row>
    <row r="632" spans="1:20" s="25" customFormat="1">
      <c r="A632" s="62"/>
      <c r="B632" s="63" t="s">
        <v>1834</v>
      </c>
      <c r="C632" s="63"/>
      <c r="D632" s="63" t="s">
        <v>1835</v>
      </c>
      <c r="E632" s="63" t="s">
        <v>1836</v>
      </c>
      <c r="F632" s="64" t="s">
        <v>1837</v>
      </c>
      <c r="G632" s="65" t="s">
        <v>1838</v>
      </c>
      <c r="H632" s="80"/>
      <c r="I632" s="67">
        <v>84</v>
      </c>
      <c r="J632" s="68">
        <v>1.69</v>
      </c>
      <c r="K632" s="68">
        <v>1.77</v>
      </c>
      <c r="L632" s="69"/>
      <c r="M632" s="70" t="str">
        <f>IF(L632="","-",L632*I632)</f>
        <v>-</v>
      </c>
      <c r="N632" s="70" t="str">
        <f>IF(L632="","-",L632)</f>
        <v>-</v>
      </c>
      <c r="O632" s="71">
        <f>IF(M632&gt;=300,J632*L632*I632,K632*L632*I632)</f>
        <v>0</v>
      </c>
      <c r="P632" s="72"/>
      <c r="Q632" s="72"/>
      <c r="R632" s="72"/>
      <c r="S632" s="72"/>
      <c r="T632" s="73"/>
    </row>
    <row r="633" spans="1:20" s="25" customFormat="1">
      <c r="A633" s="62"/>
      <c r="B633" s="63" t="s">
        <v>1839</v>
      </c>
      <c r="C633" s="63"/>
      <c r="D633" s="63" t="s">
        <v>1840</v>
      </c>
      <c r="E633" s="63" t="s">
        <v>1836</v>
      </c>
      <c r="F633" s="64" t="s">
        <v>1837</v>
      </c>
      <c r="G633" s="65" t="s">
        <v>1841</v>
      </c>
      <c r="H633" s="80"/>
      <c r="I633" s="67">
        <v>84</v>
      </c>
      <c r="J633" s="68">
        <v>2.23</v>
      </c>
      <c r="K633" s="68">
        <v>2.34</v>
      </c>
      <c r="L633" s="69"/>
      <c r="M633" s="70" t="str">
        <f>IF(L633="","-",L633*I633)</f>
        <v>-</v>
      </c>
      <c r="N633" s="70" t="str">
        <f>IF(L633="","-",L633)</f>
        <v>-</v>
      </c>
      <c r="O633" s="71">
        <f>IF(M633&gt;=300,J633*L633*I633,K633*L633*I633)</f>
        <v>0</v>
      </c>
      <c r="P633" s="72"/>
      <c r="Q633" s="72"/>
      <c r="R633" s="72"/>
      <c r="S633" s="72"/>
      <c r="T633" s="73"/>
    </row>
    <row r="634" spans="1:20" s="25" customFormat="1">
      <c r="A634" s="62"/>
      <c r="B634" s="63"/>
      <c r="C634" s="63" t="s">
        <v>1842</v>
      </c>
      <c r="D634" s="63" t="s">
        <v>1843</v>
      </c>
      <c r="E634" s="63" t="s">
        <v>1844</v>
      </c>
      <c r="F634" s="64" t="s">
        <v>1845</v>
      </c>
      <c r="G634" s="65" t="s">
        <v>1846</v>
      </c>
      <c r="H634" s="80"/>
      <c r="I634" s="67">
        <v>84</v>
      </c>
      <c r="J634" s="68">
        <v>2.09</v>
      </c>
      <c r="K634" s="68">
        <v>2.1999999999999997</v>
      </c>
      <c r="L634" s="69"/>
      <c r="M634" s="70" t="str">
        <f>IF(L634="","-",L634*I634)</f>
        <v>-</v>
      </c>
      <c r="N634" s="70" t="str">
        <f>IF(L634="","-",L634)</f>
        <v>-</v>
      </c>
      <c r="O634" s="71">
        <f>IF(M634&gt;=300,J634*L634*I634,K634*L634*I634)</f>
        <v>0</v>
      </c>
      <c r="P634" s="72"/>
      <c r="Q634" s="72"/>
      <c r="R634" s="72"/>
      <c r="S634" s="72"/>
      <c r="T634" s="73"/>
    </row>
    <row r="635" spans="1:20" s="25" customFormat="1">
      <c r="A635" s="62"/>
      <c r="B635" s="63" t="s">
        <v>1847</v>
      </c>
      <c r="C635" s="63"/>
      <c r="D635" s="63" t="s">
        <v>1848</v>
      </c>
      <c r="E635" s="63" t="s">
        <v>1849</v>
      </c>
      <c r="F635" s="64" t="s">
        <v>1850</v>
      </c>
      <c r="G635" s="65" t="s">
        <v>1851</v>
      </c>
      <c r="H635" s="80"/>
      <c r="I635" s="67">
        <v>100</v>
      </c>
      <c r="J635" s="68">
        <v>1.28</v>
      </c>
      <c r="K635" s="68">
        <v>1.34</v>
      </c>
      <c r="L635" s="69"/>
      <c r="M635" s="70" t="str">
        <f>IF(L635="","-",L635*I635)</f>
        <v>-</v>
      </c>
      <c r="N635" s="70" t="str">
        <f>IF(L635="","-",L635)</f>
        <v>-</v>
      </c>
      <c r="O635" s="71">
        <f>IF(M635&gt;=300,J635*L635*I635,K635*L635*I635)</f>
        <v>0</v>
      </c>
      <c r="P635" s="72"/>
      <c r="Q635" s="72"/>
      <c r="R635" s="72"/>
      <c r="S635" s="72"/>
      <c r="T635" s="73"/>
    </row>
    <row r="636" spans="1:20" s="25" customFormat="1">
      <c r="A636" s="62"/>
      <c r="B636" s="63"/>
      <c r="C636" s="63" t="s">
        <v>1852</v>
      </c>
      <c r="D636" s="63" t="s">
        <v>1853</v>
      </c>
      <c r="E636" s="63" t="s">
        <v>1854</v>
      </c>
      <c r="F636" s="64" t="s">
        <v>1850</v>
      </c>
      <c r="G636" s="65" t="s">
        <v>1855</v>
      </c>
      <c r="H636" s="80"/>
      <c r="I636" s="67">
        <v>100</v>
      </c>
      <c r="J636" s="68">
        <v>1.28</v>
      </c>
      <c r="K636" s="68">
        <v>1.34</v>
      </c>
      <c r="L636" s="69"/>
      <c r="M636" s="70" t="str">
        <f>IF(L636="","-",L636*I636)</f>
        <v>-</v>
      </c>
      <c r="N636" s="70" t="str">
        <f>IF(L636="","-",L636)</f>
        <v>-</v>
      </c>
      <c r="O636" s="71">
        <f>IF(M636&gt;=300,J636*L636*I636,K636*L636*I636)</f>
        <v>0</v>
      </c>
      <c r="P636" s="72"/>
      <c r="Q636" s="72"/>
      <c r="R636" s="72"/>
      <c r="S636" s="72"/>
      <c r="T636" s="73"/>
    </row>
    <row r="637" spans="1:20" s="25" customFormat="1">
      <c r="A637" s="62"/>
      <c r="B637" s="63"/>
      <c r="C637" s="63" t="s">
        <v>1856</v>
      </c>
      <c r="D637" s="63" t="s">
        <v>1857</v>
      </c>
      <c r="E637" s="63" t="s">
        <v>1858</v>
      </c>
      <c r="F637" s="64" t="s">
        <v>1859</v>
      </c>
      <c r="G637" s="65" t="s">
        <v>1860</v>
      </c>
      <c r="H637" s="80"/>
      <c r="I637" s="67">
        <v>100</v>
      </c>
      <c r="J637" s="68">
        <v>1.17</v>
      </c>
      <c r="K637" s="68">
        <v>1.23</v>
      </c>
      <c r="L637" s="69"/>
      <c r="M637" s="70" t="str">
        <f>IF(L637="","-",L637*I637)</f>
        <v>-</v>
      </c>
      <c r="N637" s="70" t="str">
        <f>IF(L637="","-",L637)</f>
        <v>-</v>
      </c>
      <c r="O637" s="71">
        <f>IF(M637&gt;=300,J637*L637*I637,K637*L637*I637)</f>
        <v>0</v>
      </c>
      <c r="P637" s="72"/>
      <c r="Q637" s="72"/>
      <c r="R637" s="72"/>
      <c r="S637" s="72"/>
      <c r="T637" s="73"/>
    </row>
    <row r="638" spans="1:20" s="25" customFormat="1">
      <c r="A638" s="62"/>
      <c r="B638" s="63"/>
      <c r="C638" s="63" t="s">
        <v>1861</v>
      </c>
      <c r="D638" s="63" t="s">
        <v>1862</v>
      </c>
      <c r="E638" s="63" t="s">
        <v>1858</v>
      </c>
      <c r="F638" s="64" t="s">
        <v>1859</v>
      </c>
      <c r="G638" s="65" t="s">
        <v>1863</v>
      </c>
      <c r="H638" s="80"/>
      <c r="I638" s="67">
        <v>100</v>
      </c>
      <c r="J638" s="68">
        <v>1.22</v>
      </c>
      <c r="K638" s="68">
        <v>1.28</v>
      </c>
      <c r="L638" s="69"/>
      <c r="M638" s="70" t="str">
        <f>IF(L638="","-",L638*I638)</f>
        <v>-</v>
      </c>
      <c r="N638" s="70" t="str">
        <f>IF(L638="","-",L638)</f>
        <v>-</v>
      </c>
      <c r="O638" s="71">
        <f>IF(M638&gt;=300,J638*L638*I638,K638*L638*I638)</f>
        <v>0</v>
      </c>
      <c r="P638" s="72"/>
      <c r="Q638" s="72"/>
      <c r="R638" s="72"/>
      <c r="S638" s="72"/>
      <c r="T638" s="73"/>
    </row>
    <row r="639" spans="1:20" s="25" customFormat="1">
      <c r="A639" s="62"/>
      <c r="B639" s="63" t="s">
        <v>1864</v>
      </c>
      <c r="C639" s="63"/>
      <c r="D639" s="63" t="s">
        <v>1865</v>
      </c>
      <c r="E639" s="63" t="s">
        <v>1858</v>
      </c>
      <c r="F639" s="64" t="s">
        <v>1859</v>
      </c>
      <c r="G639" s="65" t="s">
        <v>1866</v>
      </c>
      <c r="H639" s="80"/>
      <c r="I639" s="67">
        <v>100</v>
      </c>
      <c r="J639" s="68">
        <v>1.22</v>
      </c>
      <c r="K639" s="68">
        <v>1.28</v>
      </c>
      <c r="L639" s="69"/>
      <c r="M639" s="70" t="str">
        <f>IF(L639="","-",L639*I639)</f>
        <v>-</v>
      </c>
      <c r="N639" s="70" t="str">
        <f>IF(L639="","-",L639)</f>
        <v>-</v>
      </c>
      <c r="O639" s="71">
        <f>IF(M639&gt;=300,J639*L639*I639,K639*L639*I639)</f>
        <v>0</v>
      </c>
      <c r="P639" s="72"/>
      <c r="Q639" s="72"/>
      <c r="R639" s="72"/>
      <c r="S639" s="72"/>
      <c r="T639" s="73"/>
    </row>
    <row r="640" spans="1:20" s="25" customFormat="1">
      <c r="A640" s="62"/>
      <c r="B640" s="63" t="s">
        <v>1867</v>
      </c>
      <c r="C640" s="63"/>
      <c r="D640" s="63" t="s">
        <v>1868</v>
      </c>
      <c r="E640" s="63" t="s">
        <v>1858</v>
      </c>
      <c r="F640" s="64" t="s">
        <v>1859</v>
      </c>
      <c r="G640" s="65" t="s">
        <v>1869</v>
      </c>
      <c r="H640" s="80"/>
      <c r="I640" s="67">
        <v>100</v>
      </c>
      <c r="J640" s="68">
        <v>1.17</v>
      </c>
      <c r="K640" s="68">
        <v>1.23</v>
      </c>
      <c r="L640" s="69"/>
      <c r="M640" s="70" t="str">
        <f>IF(L640="","-",L640*I640)</f>
        <v>-</v>
      </c>
      <c r="N640" s="70" t="str">
        <f>IF(L640="","-",L640)</f>
        <v>-</v>
      </c>
      <c r="O640" s="71">
        <f>IF(M640&gt;=300,J640*L640*I640,K640*L640*I640)</f>
        <v>0</v>
      </c>
      <c r="P640" s="72"/>
      <c r="Q640" s="72"/>
      <c r="R640" s="72"/>
      <c r="S640" s="72"/>
      <c r="T640" s="73"/>
    </row>
    <row r="641" spans="1:20" s="25" customFormat="1">
      <c r="A641" s="62"/>
      <c r="B641" s="63"/>
      <c r="C641" s="63" t="s">
        <v>1870</v>
      </c>
      <c r="D641" s="63" t="s">
        <v>1871</v>
      </c>
      <c r="E641" s="63" t="s">
        <v>1872</v>
      </c>
      <c r="F641" s="64" t="s">
        <v>1873</v>
      </c>
      <c r="G641" s="65" t="s">
        <v>1872</v>
      </c>
      <c r="H641" s="80"/>
      <c r="I641" s="67">
        <v>100</v>
      </c>
      <c r="J641" s="68">
        <v>1.22</v>
      </c>
      <c r="K641" s="68">
        <v>1.28</v>
      </c>
      <c r="L641" s="69"/>
      <c r="M641" s="70" t="str">
        <f>IF(L641="","-",L641*I641)</f>
        <v>-</v>
      </c>
      <c r="N641" s="70" t="str">
        <f>IF(L641="","-",L641)</f>
        <v>-</v>
      </c>
      <c r="O641" s="71">
        <f>IF(M641&gt;=300,J641*L641*I641,K641*L641*I641)</f>
        <v>0</v>
      </c>
      <c r="P641" s="72"/>
      <c r="Q641" s="72"/>
      <c r="R641" s="72"/>
      <c r="S641" s="72"/>
      <c r="T641" s="73"/>
    </row>
    <row r="642" spans="1:20" s="25" customFormat="1">
      <c r="A642" s="62"/>
      <c r="B642" s="63"/>
      <c r="C642" s="63" t="s">
        <v>1874</v>
      </c>
      <c r="D642" s="63" t="s">
        <v>1875</v>
      </c>
      <c r="E642" s="63" t="s">
        <v>1876</v>
      </c>
      <c r="F642" s="64" t="s">
        <v>1877</v>
      </c>
      <c r="G642" s="65" t="s">
        <v>1878</v>
      </c>
      <c r="H642" s="80"/>
      <c r="I642" s="67">
        <v>100</v>
      </c>
      <c r="J642" s="68">
        <v>1.43</v>
      </c>
      <c r="K642" s="68">
        <v>1.5</v>
      </c>
      <c r="L642" s="69"/>
      <c r="M642" s="70" t="str">
        <f>IF(L642="","-",L642*I642)</f>
        <v>-</v>
      </c>
      <c r="N642" s="70" t="str">
        <f>IF(L642="","-",L642)</f>
        <v>-</v>
      </c>
      <c r="O642" s="71">
        <f>IF(M642&gt;=300,J642*L642*I642,K642*L642*I642)</f>
        <v>0</v>
      </c>
      <c r="P642" s="72"/>
      <c r="Q642" s="72"/>
      <c r="R642" s="72"/>
      <c r="S642" s="72"/>
      <c r="T642" s="73"/>
    </row>
    <row r="643" spans="1:20" s="25" customFormat="1">
      <c r="A643" s="62"/>
      <c r="B643" s="63"/>
      <c r="C643" s="63" t="s">
        <v>1879</v>
      </c>
      <c r="D643" s="63" t="s">
        <v>1880</v>
      </c>
      <c r="E643" s="63" t="s">
        <v>1881</v>
      </c>
      <c r="F643" s="64" t="s">
        <v>1882</v>
      </c>
      <c r="G643" s="65" t="s">
        <v>1883</v>
      </c>
      <c r="H643" s="80"/>
      <c r="I643" s="67">
        <v>100</v>
      </c>
      <c r="J643" s="68">
        <v>1.17</v>
      </c>
      <c r="K643" s="68">
        <v>1.23</v>
      </c>
      <c r="L643" s="69"/>
      <c r="M643" s="70" t="str">
        <f>IF(L643="","-",L643*I643)</f>
        <v>-</v>
      </c>
      <c r="N643" s="70" t="str">
        <f>IF(L643="","-",L643)</f>
        <v>-</v>
      </c>
      <c r="O643" s="71">
        <f>IF(M643&gt;=300,J643*L643*I643,K643*L643*I643)</f>
        <v>0</v>
      </c>
      <c r="P643" s="72"/>
      <c r="Q643" s="72"/>
      <c r="R643" s="72"/>
      <c r="S643" s="72"/>
      <c r="T643" s="73"/>
    </row>
    <row r="644" spans="1:20" s="25" customFormat="1">
      <c r="A644" s="62"/>
      <c r="B644" s="63"/>
      <c r="C644" s="63" t="s">
        <v>1884</v>
      </c>
      <c r="D644" s="63" t="s">
        <v>1885</v>
      </c>
      <c r="E644" s="63" t="s">
        <v>1881</v>
      </c>
      <c r="F644" s="64" t="s">
        <v>1882</v>
      </c>
      <c r="G644" s="65" t="s">
        <v>1886</v>
      </c>
      <c r="H644" s="80"/>
      <c r="I644" s="67">
        <v>102</v>
      </c>
      <c r="J644" s="68">
        <v>1.45</v>
      </c>
      <c r="K644" s="68">
        <v>1.52</v>
      </c>
      <c r="L644" s="69"/>
      <c r="M644" s="70" t="str">
        <f>IF(L644="","-",L644*I644)</f>
        <v>-</v>
      </c>
      <c r="N644" s="70" t="str">
        <f>IF(L644="","-",L644)</f>
        <v>-</v>
      </c>
      <c r="O644" s="71">
        <f>IF(M644&gt;=300,J644*L644*I644,K644*L644*I644)</f>
        <v>0</v>
      </c>
      <c r="P644" s="72"/>
      <c r="Q644" s="72"/>
      <c r="R644" s="72"/>
      <c r="S644" s="72"/>
      <c r="T644" s="73"/>
    </row>
    <row r="645" spans="1:20" s="25" customFormat="1">
      <c r="A645" s="62"/>
      <c r="B645" s="63"/>
      <c r="C645" s="63" t="s">
        <v>1887</v>
      </c>
      <c r="D645" s="63" t="s">
        <v>1888</v>
      </c>
      <c r="E645" s="63" t="s">
        <v>1881</v>
      </c>
      <c r="F645" s="64" t="s">
        <v>1882</v>
      </c>
      <c r="G645" s="65" t="s">
        <v>1889</v>
      </c>
      <c r="H645" s="80"/>
      <c r="I645" s="67">
        <v>102</v>
      </c>
      <c r="J645" s="68">
        <v>1.45</v>
      </c>
      <c r="K645" s="68">
        <v>1.52</v>
      </c>
      <c r="L645" s="69"/>
      <c r="M645" s="70" t="str">
        <f>IF(L645="","-",L645*I645)</f>
        <v>-</v>
      </c>
      <c r="N645" s="70" t="str">
        <f>IF(L645="","-",L645)</f>
        <v>-</v>
      </c>
      <c r="O645" s="71">
        <f>IF(M645&gt;=300,J645*L645*I645,K645*L645*I645)</f>
        <v>0</v>
      </c>
      <c r="P645" s="72"/>
      <c r="Q645" s="72"/>
      <c r="R645" s="72"/>
      <c r="S645" s="72"/>
      <c r="T645" s="73"/>
    </row>
    <row r="646" spans="1:20" s="25" customFormat="1">
      <c r="A646" s="62"/>
      <c r="B646" s="63"/>
      <c r="C646" s="63" t="s">
        <v>1890</v>
      </c>
      <c r="D646" s="63" t="s">
        <v>1891</v>
      </c>
      <c r="E646" s="63" t="s">
        <v>1892</v>
      </c>
      <c r="F646" s="64" t="s">
        <v>1893</v>
      </c>
      <c r="G646" s="65" t="s">
        <v>1892</v>
      </c>
      <c r="H646" s="80"/>
      <c r="I646" s="67">
        <v>100</v>
      </c>
      <c r="J646" s="68">
        <v>1.1399999999999999</v>
      </c>
      <c r="K646" s="68">
        <v>1.2</v>
      </c>
      <c r="L646" s="69"/>
      <c r="M646" s="70" t="str">
        <f>IF(L646="","-",L646*I646)</f>
        <v>-</v>
      </c>
      <c r="N646" s="70" t="str">
        <f>IF(L646="","-",L646)</f>
        <v>-</v>
      </c>
      <c r="O646" s="71">
        <f>IF(M646&gt;=300,J646*L646*I646,K646*L646*I646)</f>
        <v>0</v>
      </c>
      <c r="P646" s="72"/>
      <c r="Q646" s="72"/>
      <c r="R646" s="72"/>
      <c r="S646" s="72"/>
      <c r="T646" s="73"/>
    </row>
    <row r="647" spans="1:20" s="25" customFormat="1">
      <c r="A647" s="62"/>
      <c r="B647" s="63"/>
      <c r="C647" s="63" t="s">
        <v>1894</v>
      </c>
      <c r="D647" s="63" t="s">
        <v>1895</v>
      </c>
      <c r="E647" s="63" t="s">
        <v>1892</v>
      </c>
      <c r="F647" s="64" t="s">
        <v>1893</v>
      </c>
      <c r="G647" s="65" t="s">
        <v>1896</v>
      </c>
      <c r="H647" s="80"/>
      <c r="I647" s="67">
        <v>102</v>
      </c>
      <c r="J647" s="68">
        <v>1.47</v>
      </c>
      <c r="K647" s="68">
        <v>1.54</v>
      </c>
      <c r="L647" s="69"/>
      <c r="M647" s="70" t="str">
        <f>IF(L647="","-",L647*I647)</f>
        <v>-</v>
      </c>
      <c r="N647" s="70" t="str">
        <f>IF(L647="","-",L647)</f>
        <v>-</v>
      </c>
      <c r="O647" s="71">
        <f>IF(M647&gt;=300,J647*L647*I647,K647*L647*I647)</f>
        <v>0</v>
      </c>
      <c r="P647" s="72"/>
      <c r="Q647" s="72"/>
      <c r="R647" s="72"/>
      <c r="S647" s="72"/>
      <c r="T647" s="73"/>
    </row>
    <row r="648" spans="1:20" s="25" customFormat="1">
      <c r="A648" s="62"/>
      <c r="B648" s="63"/>
      <c r="C648" s="63" t="s">
        <v>1897</v>
      </c>
      <c r="D648" s="63" t="s">
        <v>1898</v>
      </c>
      <c r="E648" s="63" t="s">
        <v>1892</v>
      </c>
      <c r="F648" s="64" t="s">
        <v>1893</v>
      </c>
      <c r="G648" s="65" t="s">
        <v>1899</v>
      </c>
      <c r="H648" s="80"/>
      <c r="I648" s="67">
        <v>102</v>
      </c>
      <c r="J648" s="68">
        <v>1.4</v>
      </c>
      <c r="K648" s="68">
        <v>1.47</v>
      </c>
      <c r="L648" s="69"/>
      <c r="M648" s="70" t="str">
        <f>IF(L648="","-",L648*I648)</f>
        <v>-</v>
      </c>
      <c r="N648" s="70" t="str">
        <f>IF(L648="","-",L648)</f>
        <v>-</v>
      </c>
      <c r="O648" s="71">
        <f>IF(M648&gt;=300,J648*L648*I648,K648*L648*I648)</f>
        <v>0</v>
      </c>
      <c r="P648" s="72"/>
      <c r="Q648" s="72"/>
      <c r="R648" s="72"/>
      <c r="S648" s="72"/>
      <c r="T648" s="73"/>
    </row>
    <row r="649" spans="1:20" s="25" customFormat="1">
      <c r="A649" s="62"/>
      <c r="B649" s="63"/>
      <c r="C649" s="63" t="s">
        <v>1900</v>
      </c>
      <c r="D649" s="63" t="s">
        <v>1901</v>
      </c>
      <c r="E649" s="63" t="s">
        <v>1892</v>
      </c>
      <c r="F649" s="64" t="s">
        <v>1893</v>
      </c>
      <c r="G649" s="65" t="s">
        <v>1902</v>
      </c>
      <c r="H649" s="80"/>
      <c r="I649" s="67">
        <v>100</v>
      </c>
      <c r="J649" s="68">
        <v>1.1100000000000001</v>
      </c>
      <c r="K649" s="68">
        <v>1.1599999999999999</v>
      </c>
      <c r="L649" s="69"/>
      <c r="M649" s="70" t="str">
        <f>IF(L649="","-",L649*I649)</f>
        <v>-</v>
      </c>
      <c r="N649" s="70" t="str">
        <f>IF(L649="","-",L649)</f>
        <v>-</v>
      </c>
      <c r="O649" s="71">
        <f>IF(M649&gt;=300,J649*L649*I649,K649*L649*I649)</f>
        <v>0</v>
      </c>
      <c r="P649" s="72"/>
      <c r="Q649" s="72"/>
      <c r="R649" s="72"/>
      <c r="S649" s="72"/>
      <c r="T649" s="73"/>
    </row>
    <row r="650" spans="1:20" s="25" customFormat="1">
      <c r="A650" s="62"/>
      <c r="B650" s="63" t="s">
        <v>1903</v>
      </c>
      <c r="C650" s="63"/>
      <c r="D650" s="63" t="s">
        <v>1904</v>
      </c>
      <c r="E650" s="63" t="s">
        <v>1892</v>
      </c>
      <c r="F650" s="64" t="s">
        <v>1893</v>
      </c>
      <c r="G650" s="65" t="s">
        <v>1905</v>
      </c>
      <c r="H650" s="80"/>
      <c r="I650" s="67">
        <v>100</v>
      </c>
      <c r="J650" s="68">
        <v>1.48</v>
      </c>
      <c r="K650" s="68">
        <v>1.55</v>
      </c>
      <c r="L650" s="69"/>
      <c r="M650" s="70" t="str">
        <f>IF(L650="","-",L650*I650)</f>
        <v>-</v>
      </c>
      <c r="N650" s="70" t="str">
        <f>IF(L650="","-",L650)</f>
        <v>-</v>
      </c>
      <c r="O650" s="71">
        <f>IF(M650&gt;=300,J650*L650*I650,K650*L650*I650)</f>
        <v>0</v>
      </c>
      <c r="P650" s="72"/>
      <c r="Q650" s="72"/>
      <c r="R650" s="72"/>
      <c r="S650" s="72"/>
      <c r="T650" s="73"/>
    </row>
    <row r="651" spans="1:20" s="25" customFormat="1">
      <c r="A651" s="62"/>
      <c r="B651" s="63"/>
      <c r="C651" s="63" t="s">
        <v>1906</v>
      </c>
      <c r="D651" s="63" t="s">
        <v>1907</v>
      </c>
      <c r="E651" s="63" t="s">
        <v>1892</v>
      </c>
      <c r="F651" s="64" t="s">
        <v>1893</v>
      </c>
      <c r="G651" s="65" t="s">
        <v>1908</v>
      </c>
      <c r="H651" s="80"/>
      <c r="I651" s="67">
        <v>100</v>
      </c>
      <c r="J651" s="68">
        <v>1.1399999999999999</v>
      </c>
      <c r="K651" s="68">
        <v>1.2</v>
      </c>
      <c r="L651" s="69"/>
      <c r="M651" s="70" t="str">
        <f>IF(L651="","-",L651*I651)</f>
        <v>-</v>
      </c>
      <c r="N651" s="70" t="str">
        <f>IF(L651="","-",L651)</f>
        <v>-</v>
      </c>
      <c r="O651" s="71">
        <f>IF(M651&gt;=300,J651*L651*I651,K651*L651*I651)</f>
        <v>0</v>
      </c>
      <c r="P651" s="72"/>
      <c r="Q651" s="72"/>
      <c r="R651" s="72"/>
      <c r="S651" s="72"/>
      <c r="T651" s="73"/>
    </row>
    <row r="652" spans="1:20" s="25" customFormat="1">
      <c r="A652" s="62"/>
      <c r="B652" s="63"/>
      <c r="C652" s="63" t="s">
        <v>1909</v>
      </c>
      <c r="D652" s="63" t="s">
        <v>1910</v>
      </c>
      <c r="E652" s="63" t="s">
        <v>1892</v>
      </c>
      <c r="F652" s="64" t="s">
        <v>1893</v>
      </c>
      <c r="G652" s="65" t="s">
        <v>1911</v>
      </c>
      <c r="H652" s="80"/>
      <c r="I652" s="67">
        <v>102</v>
      </c>
      <c r="J652" s="68">
        <v>1.47</v>
      </c>
      <c r="K652" s="68">
        <v>1.54</v>
      </c>
      <c r="L652" s="69"/>
      <c r="M652" s="70" t="str">
        <f>IF(L652="","-",L652*I652)</f>
        <v>-</v>
      </c>
      <c r="N652" s="70" t="str">
        <f>IF(L652="","-",L652)</f>
        <v>-</v>
      </c>
      <c r="O652" s="71">
        <f>IF(M652&gt;=300,J652*L652*I652,K652*L652*I652)</f>
        <v>0</v>
      </c>
      <c r="P652" s="72"/>
      <c r="Q652" s="72"/>
      <c r="R652" s="72"/>
      <c r="S652" s="72"/>
      <c r="T652" s="73"/>
    </row>
    <row r="653" spans="1:20" s="25" customFormat="1">
      <c r="A653" s="62"/>
      <c r="B653" s="63"/>
      <c r="C653" s="63" t="s">
        <v>1912</v>
      </c>
      <c r="D653" s="63" t="s">
        <v>1913</v>
      </c>
      <c r="E653" s="63" t="s">
        <v>1892</v>
      </c>
      <c r="F653" s="64" t="s">
        <v>1893</v>
      </c>
      <c r="G653" s="65" t="s">
        <v>1914</v>
      </c>
      <c r="H653" s="80"/>
      <c r="I653" s="67">
        <v>100</v>
      </c>
      <c r="J653" s="68">
        <v>1.1399999999999999</v>
      </c>
      <c r="K653" s="68">
        <v>1.2</v>
      </c>
      <c r="L653" s="69"/>
      <c r="M653" s="70" t="str">
        <f>IF(L653="","-",L653*I653)</f>
        <v>-</v>
      </c>
      <c r="N653" s="70" t="str">
        <f>IF(L653="","-",L653)</f>
        <v>-</v>
      </c>
      <c r="O653" s="71">
        <f>IF(M653&gt;=300,J653*L653*I653,K653*L653*I653)</f>
        <v>0</v>
      </c>
      <c r="P653" s="72"/>
      <c r="Q653" s="72"/>
      <c r="R653" s="72"/>
      <c r="S653" s="72"/>
      <c r="T653" s="73"/>
    </row>
    <row r="654" spans="1:20" s="25" customFormat="1">
      <c r="A654" s="62"/>
      <c r="B654" s="63" t="s">
        <v>1915</v>
      </c>
      <c r="C654" s="63"/>
      <c r="D654" s="63" t="s">
        <v>1916</v>
      </c>
      <c r="E654" s="63" t="s">
        <v>1917</v>
      </c>
      <c r="F654" s="64" t="s">
        <v>1918</v>
      </c>
      <c r="G654" s="65" t="s">
        <v>1919</v>
      </c>
      <c r="H654" s="80"/>
      <c r="I654" s="67">
        <v>100</v>
      </c>
      <c r="J654" s="68">
        <v>1.1399999999999999</v>
      </c>
      <c r="K654" s="68">
        <v>1.2</v>
      </c>
      <c r="L654" s="69"/>
      <c r="M654" s="70" t="str">
        <f>IF(L654="","-",L654*I654)</f>
        <v>-</v>
      </c>
      <c r="N654" s="70" t="str">
        <f>IF(L654="","-",L654)</f>
        <v>-</v>
      </c>
      <c r="O654" s="71">
        <f>IF(M654&gt;=300,J654*L654*I654,K654*L654*I654)</f>
        <v>0</v>
      </c>
      <c r="P654" s="72"/>
      <c r="Q654" s="72"/>
      <c r="R654" s="72"/>
      <c r="S654" s="72"/>
      <c r="T654" s="73"/>
    </row>
    <row r="655" spans="1:20" s="25" customFormat="1">
      <c r="A655" s="62"/>
      <c r="B655" s="63" t="s">
        <v>1920</v>
      </c>
      <c r="C655" s="63"/>
      <c r="D655" s="63" t="s">
        <v>1921</v>
      </c>
      <c r="E655" s="63" t="s">
        <v>1922</v>
      </c>
      <c r="F655" s="64" t="s">
        <v>1923</v>
      </c>
      <c r="G655" s="65" t="s">
        <v>1924</v>
      </c>
      <c r="H655" s="80"/>
      <c r="I655" s="67">
        <v>84</v>
      </c>
      <c r="J655" s="68">
        <v>1.84</v>
      </c>
      <c r="K655" s="68">
        <v>1.93</v>
      </c>
      <c r="L655" s="69"/>
      <c r="M655" s="70" t="str">
        <f>IF(L655="","-",L655*I655)</f>
        <v>-</v>
      </c>
      <c r="N655" s="70" t="str">
        <f>IF(L655="","-",L655)</f>
        <v>-</v>
      </c>
      <c r="O655" s="71">
        <f>IF(M655&gt;=300,J655*L655*I655,K655*L655*I655)</f>
        <v>0</v>
      </c>
      <c r="P655" s="72"/>
      <c r="Q655" s="72"/>
      <c r="R655" s="72"/>
      <c r="S655" s="72"/>
      <c r="T655" s="73"/>
    </row>
    <row r="656" spans="1:20" s="25" customFormat="1">
      <c r="A656" s="62"/>
      <c r="B656" s="63" t="s">
        <v>1925</v>
      </c>
      <c r="C656" s="63"/>
      <c r="D656" s="63" t="s">
        <v>1926</v>
      </c>
      <c r="E656" s="63" t="s">
        <v>1922</v>
      </c>
      <c r="F656" s="64" t="s">
        <v>1923</v>
      </c>
      <c r="G656" s="65" t="s">
        <v>1927</v>
      </c>
      <c r="H656" s="80"/>
      <c r="I656" s="67">
        <v>84</v>
      </c>
      <c r="J656" s="68">
        <v>1.84</v>
      </c>
      <c r="K656" s="68">
        <v>1.93</v>
      </c>
      <c r="L656" s="69"/>
      <c r="M656" s="70" t="str">
        <f>IF(L656="","-",L656*I656)</f>
        <v>-</v>
      </c>
      <c r="N656" s="70" t="str">
        <f>IF(L656="","-",L656)</f>
        <v>-</v>
      </c>
      <c r="O656" s="71">
        <f>IF(M656&gt;=300,J656*L656*I656,K656*L656*I656)</f>
        <v>0</v>
      </c>
      <c r="P656" s="72"/>
      <c r="Q656" s="72"/>
      <c r="R656" s="72"/>
      <c r="S656" s="72"/>
      <c r="T656" s="73"/>
    </row>
    <row r="657" spans="1:20" s="25" customFormat="1">
      <c r="A657" s="62"/>
      <c r="B657" s="63" t="s">
        <v>1928</v>
      </c>
      <c r="C657" s="63"/>
      <c r="D657" s="63" t="s">
        <v>1929</v>
      </c>
      <c r="E657" s="63" t="s">
        <v>1922</v>
      </c>
      <c r="F657" s="64" t="s">
        <v>1923</v>
      </c>
      <c r="G657" s="65" t="s">
        <v>1930</v>
      </c>
      <c r="H657" s="80"/>
      <c r="I657" s="67">
        <v>84</v>
      </c>
      <c r="J657" s="68">
        <v>1.72</v>
      </c>
      <c r="K657" s="68">
        <v>1.81</v>
      </c>
      <c r="L657" s="69"/>
      <c r="M657" s="70" t="str">
        <f>IF(L657="","-",L657*I657)</f>
        <v>-</v>
      </c>
      <c r="N657" s="70" t="str">
        <f>IF(L657="","-",L657)</f>
        <v>-</v>
      </c>
      <c r="O657" s="71">
        <f>IF(M657&gt;=300,J657*L657*I657,K657*L657*I657)</f>
        <v>0</v>
      </c>
      <c r="P657" s="72"/>
      <c r="Q657" s="72"/>
      <c r="R657" s="72"/>
      <c r="S657" s="72"/>
      <c r="T657" s="73"/>
    </row>
    <row r="658" spans="1:20" s="25" customFormat="1">
      <c r="A658" s="62"/>
      <c r="B658" s="63" t="s">
        <v>1931</v>
      </c>
      <c r="C658" s="63"/>
      <c r="D658" s="63" t="s">
        <v>1932</v>
      </c>
      <c r="E658" s="63" t="s">
        <v>1922</v>
      </c>
      <c r="F658" s="64" t="s">
        <v>1923</v>
      </c>
      <c r="G658" s="65" t="s">
        <v>1933</v>
      </c>
      <c r="H658" s="80"/>
      <c r="I658" s="67">
        <v>84</v>
      </c>
      <c r="J658" s="68">
        <v>1.84</v>
      </c>
      <c r="K658" s="68">
        <v>1.93</v>
      </c>
      <c r="L658" s="69"/>
      <c r="M658" s="70" t="str">
        <f>IF(L658="","-",L658*I658)</f>
        <v>-</v>
      </c>
      <c r="N658" s="70" t="str">
        <f>IF(L658="","-",L658)</f>
        <v>-</v>
      </c>
      <c r="O658" s="71">
        <f>IF(M658&gt;=300,J658*L658*I658,K658*L658*I658)</f>
        <v>0</v>
      </c>
      <c r="P658" s="72"/>
      <c r="Q658" s="72"/>
      <c r="R658" s="72"/>
      <c r="S658" s="72"/>
      <c r="T658" s="73"/>
    </row>
    <row r="659" spans="1:20" s="25" customFormat="1">
      <c r="A659" s="62"/>
      <c r="B659" s="63"/>
      <c r="C659" s="63" t="s">
        <v>1934</v>
      </c>
      <c r="D659" s="63" t="s">
        <v>1935</v>
      </c>
      <c r="E659" s="63" t="s">
        <v>1936</v>
      </c>
      <c r="F659" s="64" t="s">
        <v>1937</v>
      </c>
      <c r="G659" s="65" t="s">
        <v>1938</v>
      </c>
      <c r="H659" s="80"/>
      <c r="I659" s="67">
        <v>84</v>
      </c>
      <c r="J659" s="68">
        <v>1.84</v>
      </c>
      <c r="K659" s="68">
        <v>1.93</v>
      </c>
      <c r="L659" s="69"/>
      <c r="M659" s="70" t="str">
        <f>IF(L659="","-",L659*I659)</f>
        <v>-</v>
      </c>
      <c r="N659" s="70" t="str">
        <f>IF(L659="","-",L659)</f>
        <v>-</v>
      </c>
      <c r="O659" s="71">
        <f>IF(M659&gt;=300,J659*L659*I659,K659*L659*I659)</f>
        <v>0</v>
      </c>
      <c r="P659" s="72"/>
      <c r="Q659" s="72"/>
      <c r="R659" s="72"/>
      <c r="S659" s="72"/>
      <c r="T659" s="73"/>
    </row>
    <row r="660" spans="1:20" s="25" customFormat="1">
      <c r="A660" s="62"/>
      <c r="B660" s="63"/>
      <c r="C660" s="63" t="s">
        <v>1939</v>
      </c>
      <c r="D660" s="63" t="s">
        <v>1940</v>
      </c>
      <c r="E660" s="63" t="s">
        <v>1941</v>
      </c>
      <c r="F660" s="64" t="s">
        <v>1942</v>
      </c>
      <c r="G660" s="65" t="s">
        <v>1943</v>
      </c>
      <c r="H660" s="80"/>
      <c r="I660" s="67">
        <v>102</v>
      </c>
      <c r="J660" s="68">
        <v>1.47</v>
      </c>
      <c r="K660" s="68">
        <v>1.54</v>
      </c>
      <c r="L660" s="69"/>
      <c r="M660" s="70" t="str">
        <f>IF(L660="","-",L660*I660)</f>
        <v>-</v>
      </c>
      <c r="N660" s="70" t="str">
        <f>IF(L660="","-",L660)</f>
        <v>-</v>
      </c>
      <c r="O660" s="71">
        <f>IF(M660&gt;=300,J660*L660*I660,K660*L660*I660)</f>
        <v>0</v>
      </c>
      <c r="P660" s="72"/>
      <c r="Q660" s="72"/>
      <c r="R660" s="72"/>
      <c r="S660" s="72"/>
      <c r="T660" s="73"/>
    </row>
    <row r="661" spans="1:20" s="25" customFormat="1">
      <c r="A661" s="62"/>
      <c r="B661" s="63"/>
      <c r="C661" s="63" t="s">
        <v>1944</v>
      </c>
      <c r="D661" s="63" t="s">
        <v>1945</v>
      </c>
      <c r="E661" s="63" t="s">
        <v>1941</v>
      </c>
      <c r="F661" s="64" t="s">
        <v>1942</v>
      </c>
      <c r="G661" s="65" t="s">
        <v>1946</v>
      </c>
      <c r="H661" s="80"/>
      <c r="I661" s="67">
        <v>100</v>
      </c>
      <c r="J661" s="68">
        <v>1.21</v>
      </c>
      <c r="K661" s="68">
        <v>1.27</v>
      </c>
      <c r="L661" s="69"/>
      <c r="M661" s="70" t="str">
        <f>IF(L661="","-",L661*I661)</f>
        <v>-</v>
      </c>
      <c r="N661" s="70" t="str">
        <f>IF(L661="","-",L661)</f>
        <v>-</v>
      </c>
      <c r="O661" s="71">
        <f>IF(M661&gt;=300,J661*L661*I661,K661*L661*I661)</f>
        <v>0</v>
      </c>
      <c r="P661" s="72"/>
      <c r="Q661" s="72"/>
      <c r="R661" s="72"/>
      <c r="S661" s="72"/>
      <c r="T661" s="73"/>
    </row>
    <row r="662" spans="1:20" s="25" customFormat="1">
      <c r="A662" s="62"/>
      <c r="B662" s="63" t="s">
        <v>1947</v>
      </c>
      <c r="C662" s="63"/>
      <c r="D662" s="63" t="s">
        <v>1948</v>
      </c>
      <c r="E662" s="63" t="s">
        <v>1949</v>
      </c>
      <c r="F662" s="64" t="s">
        <v>1950</v>
      </c>
      <c r="G662" s="65" t="s">
        <v>1951</v>
      </c>
      <c r="H662" s="80"/>
      <c r="I662" s="67">
        <v>100</v>
      </c>
      <c r="J662" s="68">
        <v>1.52</v>
      </c>
      <c r="K662" s="68">
        <v>1.59</v>
      </c>
      <c r="L662" s="69"/>
      <c r="M662" s="70" t="str">
        <f>IF(L662="","-",L662*I662)</f>
        <v>-</v>
      </c>
      <c r="N662" s="70" t="str">
        <f>IF(L662="","-",L662)</f>
        <v>-</v>
      </c>
      <c r="O662" s="71">
        <f>IF(M662&gt;=300,J662*L662*I662,K662*L662*I662)</f>
        <v>0</v>
      </c>
      <c r="P662" s="72"/>
      <c r="Q662" s="72"/>
      <c r="R662" s="72"/>
      <c r="S662" s="72"/>
      <c r="T662" s="73"/>
    </row>
    <row r="663" spans="1:20" s="25" customFormat="1">
      <c r="A663" s="62"/>
      <c r="B663" s="63"/>
      <c r="C663" s="63" t="s">
        <v>1952</v>
      </c>
      <c r="D663" s="63" t="s">
        <v>1953</v>
      </c>
      <c r="E663" s="63" t="s">
        <v>1954</v>
      </c>
      <c r="F663" s="64" t="s">
        <v>1955</v>
      </c>
      <c r="G663" s="65" t="s">
        <v>1956</v>
      </c>
      <c r="H663" s="80"/>
      <c r="I663" s="67">
        <v>100</v>
      </c>
      <c r="J663" s="68">
        <v>1.1499999999999999</v>
      </c>
      <c r="K663" s="68">
        <v>1.21</v>
      </c>
      <c r="L663" s="69"/>
      <c r="M663" s="70" t="str">
        <f>IF(L663="","-",L663*I663)</f>
        <v>-</v>
      </c>
      <c r="N663" s="70" t="str">
        <f>IF(L663="","-",L663)</f>
        <v>-</v>
      </c>
      <c r="O663" s="71">
        <f>IF(M663&gt;=300,J663*L663*I663,K663*L663*I663)</f>
        <v>0</v>
      </c>
      <c r="P663" s="72"/>
      <c r="Q663" s="72"/>
      <c r="R663" s="72"/>
      <c r="S663" s="72"/>
      <c r="T663" s="73"/>
    </row>
    <row r="664" spans="1:20" s="25" customFormat="1">
      <c r="A664" s="62"/>
      <c r="B664" s="63" t="s">
        <v>1957</v>
      </c>
      <c r="C664" s="63"/>
      <c r="D664" s="63" t="s">
        <v>1958</v>
      </c>
      <c r="E664" s="63" t="s">
        <v>1954</v>
      </c>
      <c r="F664" s="64" t="s">
        <v>1955</v>
      </c>
      <c r="G664" s="65" t="s">
        <v>1959</v>
      </c>
      <c r="H664" s="80"/>
      <c r="I664" s="67">
        <v>102</v>
      </c>
      <c r="J664" s="68">
        <v>1.1499999999999999</v>
      </c>
      <c r="K664" s="68">
        <v>1.21</v>
      </c>
      <c r="L664" s="69"/>
      <c r="M664" s="70" t="str">
        <f>IF(L664="","-",L664*I664)</f>
        <v>-</v>
      </c>
      <c r="N664" s="70" t="str">
        <f>IF(L664="","-",L664)</f>
        <v>-</v>
      </c>
      <c r="O664" s="71">
        <f>IF(M664&gt;=300,J664*L664*I664,K664*L664*I664)</f>
        <v>0</v>
      </c>
      <c r="P664" s="72"/>
      <c r="Q664" s="72"/>
      <c r="R664" s="72"/>
      <c r="S664" s="72"/>
      <c r="T664" s="73"/>
    </row>
    <row r="665" spans="1:20" s="25" customFormat="1">
      <c r="A665" s="62"/>
      <c r="B665" s="63"/>
      <c r="C665" s="63" t="s">
        <v>1960</v>
      </c>
      <c r="D665" s="63" t="s">
        <v>1961</v>
      </c>
      <c r="E665" s="63" t="s">
        <v>1954</v>
      </c>
      <c r="F665" s="64" t="s">
        <v>1955</v>
      </c>
      <c r="G665" s="65" t="s">
        <v>1962</v>
      </c>
      <c r="H665" s="80"/>
      <c r="I665" s="67">
        <v>100</v>
      </c>
      <c r="J665" s="68">
        <v>1.1499999999999999</v>
      </c>
      <c r="K665" s="68">
        <v>1.21</v>
      </c>
      <c r="L665" s="69"/>
      <c r="M665" s="70" t="str">
        <f>IF(L665="","-",L665*I665)</f>
        <v>-</v>
      </c>
      <c r="N665" s="70" t="str">
        <f>IF(L665="","-",L665)</f>
        <v>-</v>
      </c>
      <c r="O665" s="71">
        <f>IF(M665&gt;=300,J665*L665*I665,K665*L665*I665)</f>
        <v>0</v>
      </c>
      <c r="P665" s="72"/>
      <c r="Q665" s="72"/>
      <c r="R665" s="72"/>
      <c r="S665" s="72"/>
      <c r="T665" s="73"/>
    </row>
    <row r="666" spans="1:20" s="25" customFormat="1">
      <c r="A666" s="62"/>
      <c r="B666" s="63"/>
      <c r="C666" s="63" t="s">
        <v>1963</v>
      </c>
      <c r="D666" s="63" t="s">
        <v>1964</v>
      </c>
      <c r="E666" s="63" t="s">
        <v>1965</v>
      </c>
      <c r="F666" s="64" t="s">
        <v>1966</v>
      </c>
      <c r="G666" s="65" t="s">
        <v>1967</v>
      </c>
      <c r="H666" s="80"/>
      <c r="I666" s="67">
        <v>100</v>
      </c>
      <c r="J666" s="68">
        <v>1.21</v>
      </c>
      <c r="K666" s="68">
        <v>1.27</v>
      </c>
      <c r="L666" s="69"/>
      <c r="M666" s="70" t="str">
        <f>IF(L666="","-",L666*I666)</f>
        <v>-</v>
      </c>
      <c r="N666" s="70" t="str">
        <f>IF(L666="","-",L666)</f>
        <v>-</v>
      </c>
      <c r="O666" s="71">
        <f>IF(M666&gt;=300,J666*L666*I666,K666*L666*I666)</f>
        <v>0</v>
      </c>
      <c r="P666" s="72"/>
      <c r="Q666" s="72"/>
      <c r="R666" s="72"/>
      <c r="S666" s="72"/>
      <c r="T666" s="73"/>
    </row>
    <row r="667" spans="1:20" s="25" customFormat="1">
      <c r="A667" s="62"/>
      <c r="B667" s="63"/>
      <c r="C667" s="63" t="s">
        <v>1968</v>
      </c>
      <c r="D667" s="63" t="s">
        <v>1969</v>
      </c>
      <c r="E667" s="63" t="s">
        <v>1965</v>
      </c>
      <c r="F667" s="64" t="s">
        <v>1966</v>
      </c>
      <c r="G667" s="65" t="s">
        <v>1970</v>
      </c>
      <c r="H667" s="80"/>
      <c r="I667" s="67">
        <v>100</v>
      </c>
      <c r="J667" s="68">
        <v>1.1399999999999999</v>
      </c>
      <c r="K667" s="68">
        <v>1.2</v>
      </c>
      <c r="L667" s="69"/>
      <c r="M667" s="70" t="str">
        <f>IF(L667="","-",L667*I667)</f>
        <v>-</v>
      </c>
      <c r="N667" s="70" t="str">
        <f>IF(L667="","-",L667)</f>
        <v>-</v>
      </c>
      <c r="O667" s="71">
        <f>IF(M667&gt;=300,J667*L667*I667,K667*L667*I667)</f>
        <v>0</v>
      </c>
      <c r="P667" s="72"/>
      <c r="Q667" s="72"/>
      <c r="R667" s="72"/>
      <c r="S667" s="72"/>
      <c r="T667" s="73"/>
    </row>
    <row r="668" spans="1:20" s="25" customFormat="1">
      <c r="A668" s="62"/>
      <c r="B668" s="63"/>
      <c r="C668" s="63" t="s">
        <v>1971</v>
      </c>
      <c r="D668" s="63" t="s">
        <v>1972</v>
      </c>
      <c r="E668" s="63" t="s">
        <v>1965</v>
      </c>
      <c r="F668" s="64" t="s">
        <v>1966</v>
      </c>
      <c r="G668" s="65" t="s">
        <v>1973</v>
      </c>
      <c r="H668" s="80"/>
      <c r="I668" s="67">
        <v>100</v>
      </c>
      <c r="J668" s="68">
        <v>1.29</v>
      </c>
      <c r="K668" s="68">
        <v>1.35</v>
      </c>
      <c r="L668" s="69"/>
      <c r="M668" s="70" t="str">
        <f>IF(L668="","-",L668*I668)</f>
        <v>-</v>
      </c>
      <c r="N668" s="70" t="str">
        <f>IF(L668="","-",L668)</f>
        <v>-</v>
      </c>
      <c r="O668" s="71">
        <f>IF(M668&gt;=300,J668*L668*I668,K668*L668*I668)</f>
        <v>0</v>
      </c>
      <c r="P668" s="72"/>
      <c r="Q668" s="72"/>
      <c r="R668" s="72"/>
      <c r="S668" s="72"/>
      <c r="T668" s="73"/>
    </row>
    <row r="669" spans="1:20" s="25" customFormat="1">
      <c r="A669" s="62"/>
      <c r="B669" s="63"/>
      <c r="C669" s="63" t="s">
        <v>1974</v>
      </c>
      <c r="D669" s="63" t="s">
        <v>1975</v>
      </c>
      <c r="E669" s="63" t="s">
        <v>1965</v>
      </c>
      <c r="F669" s="64" t="s">
        <v>1966</v>
      </c>
      <c r="G669" s="65" t="s">
        <v>1976</v>
      </c>
      <c r="H669" s="80"/>
      <c r="I669" s="67">
        <v>100</v>
      </c>
      <c r="J669" s="68">
        <v>1.39</v>
      </c>
      <c r="K669" s="68">
        <v>1.46</v>
      </c>
      <c r="L669" s="69"/>
      <c r="M669" s="70" t="str">
        <f>IF(L669="","-",L669*I669)</f>
        <v>-</v>
      </c>
      <c r="N669" s="70" t="str">
        <f>IF(L669="","-",L669)</f>
        <v>-</v>
      </c>
      <c r="O669" s="71">
        <f>IF(M669&gt;=300,J669*L669*I669,K669*L669*I669)</f>
        <v>0</v>
      </c>
      <c r="P669" s="72"/>
      <c r="Q669" s="72"/>
      <c r="R669" s="72"/>
      <c r="S669" s="72"/>
      <c r="T669" s="73"/>
    </row>
    <row r="670" spans="1:20" s="25" customFormat="1">
      <c r="A670" s="62"/>
      <c r="B670" s="63"/>
      <c r="C670" s="63" t="s">
        <v>1977</v>
      </c>
      <c r="D670" s="63" t="s">
        <v>1978</v>
      </c>
      <c r="E670" s="63" t="s">
        <v>1965</v>
      </c>
      <c r="F670" s="64" t="s">
        <v>1966</v>
      </c>
      <c r="G670" s="65" t="s">
        <v>1979</v>
      </c>
      <c r="H670" s="80"/>
      <c r="I670" s="67">
        <v>100</v>
      </c>
      <c r="J670" s="68">
        <v>1.1499999999999999</v>
      </c>
      <c r="K670" s="68">
        <v>1.21</v>
      </c>
      <c r="L670" s="69"/>
      <c r="M670" s="70" t="str">
        <f>IF(L670="","-",L670*I670)</f>
        <v>-</v>
      </c>
      <c r="N670" s="70" t="str">
        <f>IF(L670="","-",L670)</f>
        <v>-</v>
      </c>
      <c r="O670" s="71">
        <f>IF(M670&gt;=300,J670*L670*I670,K670*L670*I670)</f>
        <v>0</v>
      </c>
      <c r="P670" s="72"/>
      <c r="Q670" s="72"/>
      <c r="R670" s="72"/>
      <c r="S670" s="72"/>
      <c r="T670" s="73"/>
    </row>
    <row r="671" spans="1:20" s="25" customFormat="1">
      <c r="A671" s="62"/>
      <c r="B671" s="63"/>
      <c r="C671" s="63" t="s">
        <v>1980</v>
      </c>
      <c r="D671" s="63" t="s">
        <v>1981</v>
      </c>
      <c r="E671" s="63" t="s">
        <v>1982</v>
      </c>
      <c r="F671" s="64" t="s">
        <v>1983</v>
      </c>
      <c r="G671" s="65" t="s">
        <v>1984</v>
      </c>
      <c r="H671" s="80"/>
      <c r="I671" s="67">
        <v>100</v>
      </c>
      <c r="J671" s="68">
        <v>1.1100000000000001</v>
      </c>
      <c r="K671" s="68">
        <v>1.1599999999999999</v>
      </c>
      <c r="L671" s="69"/>
      <c r="M671" s="70" t="str">
        <f>IF(L671="","-",L671*I671)</f>
        <v>-</v>
      </c>
      <c r="N671" s="70" t="str">
        <f>IF(L671="","-",L671)</f>
        <v>-</v>
      </c>
      <c r="O671" s="71">
        <f>IF(M671&gt;=300,J671*L671*I671,K671*L671*I671)</f>
        <v>0</v>
      </c>
      <c r="P671" s="72"/>
      <c r="Q671" s="72"/>
      <c r="R671" s="72"/>
      <c r="S671" s="72"/>
      <c r="T671" s="73"/>
    </row>
    <row r="672" spans="1:20" s="25" customFormat="1">
      <c r="A672" s="62"/>
      <c r="B672" s="63" t="s">
        <v>1985</v>
      </c>
      <c r="C672" s="63"/>
      <c r="D672" s="63" t="s">
        <v>1986</v>
      </c>
      <c r="E672" s="63" t="s">
        <v>1987</v>
      </c>
      <c r="F672" s="64" t="s">
        <v>1983</v>
      </c>
      <c r="G672" s="65" t="s">
        <v>1988</v>
      </c>
      <c r="H672" s="80"/>
      <c r="I672" s="67">
        <v>102</v>
      </c>
      <c r="J672" s="68">
        <v>1.1100000000000001</v>
      </c>
      <c r="K672" s="68">
        <v>1.1599999999999999</v>
      </c>
      <c r="L672" s="69"/>
      <c r="M672" s="70" t="str">
        <f>IF(L672="","-",L672*I672)</f>
        <v>-</v>
      </c>
      <c r="N672" s="70" t="str">
        <f>IF(L672="","-",L672)</f>
        <v>-</v>
      </c>
      <c r="O672" s="71">
        <f>IF(M672&gt;=300,J672*L672*I672,K672*L672*I672)</f>
        <v>0</v>
      </c>
      <c r="P672" s="72"/>
      <c r="Q672" s="72"/>
      <c r="R672" s="72"/>
      <c r="S672" s="72"/>
      <c r="T672" s="73"/>
    </row>
    <row r="673" spans="1:20" s="25" customFormat="1">
      <c r="A673" s="62"/>
      <c r="B673" s="63"/>
      <c r="C673" s="63" t="s">
        <v>1989</v>
      </c>
      <c r="D673" s="63" t="s">
        <v>1990</v>
      </c>
      <c r="E673" s="63" t="s">
        <v>1982</v>
      </c>
      <c r="F673" s="64" t="s">
        <v>1983</v>
      </c>
      <c r="G673" s="65" t="s">
        <v>1991</v>
      </c>
      <c r="H673" s="80"/>
      <c r="I673" s="67">
        <v>100</v>
      </c>
      <c r="J673" s="68">
        <v>1.1100000000000001</v>
      </c>
      <c r="K673" s="68">
        <v>1.1599999999999999</v>
      </c>
      <c r="L673" s="69"/>
      <c r="M673" s="70" t="str">
        <f>IF(L673="","-",L673*I673)</f>
        <v>-</v>
      </c>
      <c r="N673" s="70" t="str">
        <f>IF(L673="","-",L673)</f>
        <v>-</v>
      </c>
      <c r="O673" s="71">
        <f>IF(M673&gt;=300,J673*L673*I673,K673*L673*I673)</f>
        <v>0</v>
      </c>
      <c r="P673" s="72"/>
      <c r="Q673" s="72"/>
      <c r="R673" s="72"/>
      <c r="S673" s="72"/>
      <c r="T673" s="73"/>
    </row>
    <row r="674" spans="1:20" s="25" customFormat="1">
      <c r="A674" s="62"/>
      <c r="B674" s="63"/>
      <c r="C674" s="63" t="s">
        <v>1992</v>
      </c>
      <c r="D674" s="63" t="s">
        <v>1993</v>
      </c>
      <c r="E674" s="63" t="s">
        <v>1982</v>
      </c>
      <c r="F674" s="64" t="s">
        <v>1983</v>
      </c>
      <c r="G674" s="65" t="s">
        <v>1994</v>
      </c>
      <c r="H674" s="80"/>
      <c r="I674" s="67">
        <v>100</v>
      </c>
      <c r="J674" s="68">
        <v>1.1100000000000001</v>
      </c>
      <c r="K674" s="68">
        <v>1.1599999999999999</v>
      </c>
      <c r="L674" s="69"/>
      <c r="M674" s="70" t="str">
        <f>IF(L674="","-",L674*I674)</f>
        <v>-</v>
      </c>
      <c r="N674" s="70" t="str">
        <f>IF(L674="","-",L674)</f>
        <v>-</v>
      </c>
      <c r="O674" s="71">
        <f>IF(M674&gt;=300,J674*L674*I674,K674*L674*I674)</f>
        <v>0</v>
      </c>
      <c r="P674" s="72"/>
      <c r="Q674" s="72"/>
      <c r="R674" s="72"/>
      <c r="S674" s="72"/>
      <c r="T674" s="73"/>
    </row>
    <row r="675" spans="1:20" s="25" customFormat="1">
      <c r="A675" s="62"/>
      <c r="B675" s="63"/>
      <c r="C675" s="63" t="s">
        <v>1995</v>
      </c>
      <c r="D675" s="63" t="s">
        <v>1996</v>
      </c>
      <c r="E675" s="63" t="s">
        <v>1982</v>
      </c>
      <c r="F675" s="64" t="s">
        <v>1983</v>
      </c>
      <c r="G675" s="65" t="s">
        <v>1997</v>
      </c>
      <c r="H675" s="80"/>
      <c r="I675" s="67">
        <v>100</v>
      </c>
      <c r="J675" s="68">
        <v>1.41</v>
      </c>
      <c r="K675" s="68">
        <v>1.48</v>
      </c>
      <c r="L675" s="69"/>
      <c r="M675" s="70" t="str">
        <f>IF(L675="","-",L675*I675)</f>
        <v>-</v>
      </c>
      <c r="N675" s="70" t="str">
        <f>IF(L675="","-",L675)</f>
        <v>-</v>
      </c>
      <c r="O675" s="71">
        <f>IF(M675&gt;=300,J675*L675*I675,K675*L675*I675)</f>
        <v>0</v>
      </c>
      <c r="P675" s="72"/>
      <c r="Q675" s="72"/>
      <c r="R675" s="72"/>
      <c r="S675" s="72"/>
      <c r="T675" s="73"/>
    </row>
    <row r="676" spans="1:20" s="25" customFormat="1">
      <c r="A676" s="62"/>
      <c r="B676" s="63"/>
      <c r="C676" s="63" t="s">
        <v>1998</v>
      </c>
      <c r="D676" s="63" t="s">
        <v>1999</v>
      </c>
      <c r="E676" s="63" t="s">
        <v>1982</v>
      </c>
      <c r="F676" s="64" t="s">
        <v>1983</v>
      </c>
      <c r="G676" s="65" t="s">
        <v>2000</v>
      </c>
      <c r="H676" s="80"/>
      <c r="I676" s="67">
        <v>100</v>
      </c>
      <c r="J676" s="68">
        <v>1.1100000000000001</v>
      </c>
      <c r="K676" s="68">
        <v>1.1599999999999999</v>
      </c>
      <c r="L676" s="69"/>
      <c r="M676" s="70" t="str">
        <f>IF(L676="","-",L676*I676)</f>
        <v>-</v>
      </c>
      <c r="N676" s="70" t="str">
        <f>IF(L676="","-",L676)</f>
        <v>-</v>
      </c>
      <c r="O676" s="71">
        <f>IF(M676&gt;=300,J676*L676*I676,K676*L676*I676)</f>
        <v>0</v>
      </c>
      <c r="P676" s="72"/>
      <c r="Q676" s="72"/>
      <c r="R676" s="72"/>
      <c r="S676" s="72"/>
      <c r="T676" s="73"/>
    </row>
    <row r="677" spans="1:20" s="25" customFormat="1">
      <c r="A677" s="62"/>
      <c r="B677" s="63" t="s">
        <v>2001</v>
      </c>
      <c r="C677" s="63"/>
      <c r="D677" s="63" t="s">
        <v>2002</v>
      </c>
      <c r="E677" s="63" t="s">
        <v>1987</v>
      </c>
      <c r="F677" s="64" t="s">
        <v>1983</v>
      </c>
      <c r="G677" s="65" t="s">
        <v>2003</v>
      </c>
      <c r="H677" s="80"/>
      <c r="I677" s="67">
        <v>102</v>
      </c>
      <c r="J677" s="68">
        <v>1.23</v>
      </c>
      <c r="K677" s="68">
        <v>1.29</v>
      </c>
      <c r="L677" s="69"/>
      <c r="M677" s="70" t="str">
        <f>IF(L677="","-",L677*I677)</f>
        <v>-</v>
      </c>
      <c r="N677" s="70" t="str">
        <f>IF(L677="","-",L677)</f>
        <v>-</v>
      </c>
      <c r="O677" s="71">
        <f>IF(M677&gt;=300,J677*L677*I677,K677*L677*I677)</f>
        <v>0</v>
      </c>
      <c r="P677" s="72"/>
      <c r="Q677" s="72"/>
      <c r="R677" s="72"/>
      <c r="S677" s="72"/>
      <c r="T677" s="73"/>
    </row>
    <row r="678" spans="1:20" s="25" customFormat="1">
      <c r="A678" s="62"/>
      <c r="B678" s="63" t="s">
        <v>2004</v>
      </c>
      <c r="C678" s="63"/>
      <c r="D678" s="63" t="s">
        <v>2005</v>
      </c>
      <c r="E678" s="63" t="s">
        <v>1987</v>
      </c>
      <c r="F678" s="64" t="s">
        <v>1983</v>
      </c>
      <c r="G678" s="65" t="s">
        <v>2006</v>
      </c>
      <c r="H678" s="80"/>
      <c r="I678" s="67">
        <v>102</v>
      </c>
      <c r="J678" s="68">
        <v>1.1100000000000001</v>
      </c>
      <c r="K678" s="68">
        <v>1.1599999999999999</v>
      </c>
      <c r="L678" s="69"/>
      <c r="M678" s="70" t="str">
        <f>IF(L678="","-",L678*I678)</f>
        <v>-</v>
      </c>
      <c r="N678" s="70" t="str">
        <f>IF(L678="","-",L678)</f>
        <v>-</v>
      </c>
      <c r="O678" s="71">
        <f>IF(M678&gt;=300,J678*L678*I678,K678*L678*I678)</f>
        <v>0</v>
      </c>
      <c r="P678" s="72"/>
      <c r="Q678" s="72"/>
      <c r="R678" s="72"/>
      <c r="S678" s="72"/>
      <c r="T678" s="73"/>
    </row>
    <row r="679" spans="1:20" s="25" customFormat="1">
      <c r="A679" s="62"/>
      <c r="B679" s="63"/>
      <c r="C679" s="63" t="s">
        <v>2007</v>
      </c>
      <c r="D679" s="63" t="s">
        <v>2008</v>
      </c>
      <c r="E679" s="63" t="s">
        <v>1982</v>
      </c>
      <c r="F679" s="64" t="s">
        <v>1983</v>
      </c>
      <c r="G679" s="65" t="s">
        <v>2009</v>
      </c>
      <c r="H679" s="80"/>
      <c r="I679" s="67">
        <v>100</v>
      </c>
      <c r="J679" s="68">
        <v>1.1100000000000001</v>
      </c>
      <c r="K679" s="68">
        <v>1.1599999999999999</v>
      </c>
      <c r="L679" s="69"/>
      <c r="M679" s="70" t="str">
        <f>IF(L679="","-",L679*I679)</f>
        <v>-</v>
      </c>
      <c r="N679" s="70" t="str">
        <f>IF(L679="","-",L679)</f>
        <v>-</v>
      </c>
      <c r="O679" s="71">
        <f>IF(M679&gt;=300,J679*L679*I679,K679*L679*I679)</f>
        <v>0</v>
      </c>
      <c r="P679" s="72"/>
      <c r="Q679" s="72"/>
      <c r="R679" s="72"/>
      <c r="S679" s="72"/>
      <c r="T679" s="73"/>
    </row>
    <row r="680" spans="1:20" s="25" customFormat="1">
      <c r="A680" s="62"/>
      <c r="B680" s="63"/>
      <c r="C680" s="63" t="s">
        <v>2010</v>
      </c>
      <c r="D680" s="63" t="s">
        <v>2011</v>
      </c>
      <c r="E680" s="63" t="s">
        <v>1982</v>
      </c>
      <c r="F680" s="64" t="s">
        <v>1983</v>
      </c>
      <c r="G680" s="65" t="s">
        <v>2012</v>
      </c>
      <c r="H680" s="80"/>
      <c r="I680" s="67">
        <v>100</v>
      </c>
      <c r="J680" s="68">
        <v>1.1100000000000001</v>
      </c>
      <c r="K680" s="68">
        <v>1.1599999999999999</v>
      </c>
      <c r="L680" s="69"/>
      <c r="M680" s="70" t="str">
        <f>IF(L680="","-",L680*I680)</f>
        <v>-</v>
      </c>
      <c r="N680" s="70" t="str">
        <f>IF(L680="","-",L680)</f>
        <v>-</v>
      </c>
      <c r="O680" s="71">
        <f>IF(M680&gt;=300,J680*L680*I680,K680*L680*I680)</f>
        <v>0</v>
      </c>
      <c r="P680" s="72"/>
      <c r="Q680" s="72"/>
      <c r="R680" s="72"/>
      <c r="S680" s="72"/>
      <c r="T680" s="73"/>
    </row>
    <row r="681" spans="1:20" s="25" customFormat="1">
      <c r="A681" s="62"/>
      <c r="B681" s="63"/>
      <c r="C681" s="63" t="s">
        <v>2013</v>
      </c>
      <c r="D681" s="63" t="s">
        <v>2014</v>
      </c>
      <c r="E681" s="63" t="s">
        <v>2015</v>
      </c>
      <c r="F681" s="64" t="s">
        <v>2016</v>
      </c>
      <c r="G681" s="65" t="s">
        <v>2017</v>
      </c>
      <c r="H681" s="80"/>
      <c r="I681" s="67">
        <v>84</v>
      </c>
      <c r="J681" s="68">
        <v>2.78</v>
      </c>
      <c r="K681" s="68">
        <v>2.92</v>
      </c>
      <c r="L681" s="69"/>
      <c r="M681" s="70" t="str">
        <f>IF(L681="","-",L681*I681)</f>
        <v>-</v>
      </c>
      <c r="N681" s="70" t="str">
        <f>IF(L681="","-",L681)</f>
        <v>-</v>
      </c>
      <c r="O681" s="71">
        <f>IF(M681&gt;=300,J681*L681*I681,K681*L681*I681)</f>
        <v>0</v>
      </c>
      <c r="P681" s="72"/>
      <c r="Q681" s="72"/>
      <c r="R681" s="72"/>
      <c r="S681" s="72"/>
      <c r="T681" s="73"/>
    </row>
    <row r="682" spans="1:20" s="25" customFormat="1">
      <c r="A682" s="62"/>
      <c r="B682" s="63"/>
      <c r="C682" s="63" t="s">
        <v>2018</v>
      </c>
      <c r="D682" s="63" t="s">
        <v>2019</v>
      </c>
      <c r="E682" s="63" t="s">
        <v>2020</v>
      </c>
      <c r="F682" s="64" t="s">
        <v>2021</v>
      </c>
      <c r="G682" s="65" t="s">
        <v>1038</v>
      </c>
      <c r="H682" s="80"/>
      <c r="I682" s="67">
        <v>100</v>
      </c>
      <c r="J682" s="68">
        <v>1.07</v>
      </c>
      <c r="K682" s="68">
        <v>1.1200000000000001</v>
      </c>
      <c r="L682" s="69"/>
      <c r="M682" s="70" t="str">
        <f>IF(L682="","-",L682*I682)</f>
        <v>-</v>
      </c>
      <c r="N682" s="70" t="str">
        <f>IF(L682="","-",L682)</f>
        <v>-</v>
      </c>
      <c r="O682" s="71">
        <f>IF(M682&gt;=300,J682*L682*I682,K682*L682*I682)</f>
        <v>0</v>
      </c>
      <c r="P682" s="72"/>
      <c r="Q682" s="72"/>
      <c r="R682" s="72"/>
      <c r="S682" s="72"/>
      <c r="T682" s="73"/>
    </row>
    <row r="683" spans="1:20" s="25" customFormat="1">
      <c r="A683" s="62"/>
      <c r="B683" s="63"/>
      <c r="C683" s="63" t="s">
        <v>2022</v>
      </c>
      <c r="D683" s="63" t="s">
        <v>2023</v>
      </c>
      <c r="E683" s="63" t="s">
        <v>2020</v>
      </c>
      <c r="F683" s="64" t="s">
        <v>2021</v>
      </c>
      <c r="G683" s="65" t="s">
        <v>2024</v>
      </c>
      <c r="H683" s="80"/>
      <c r="I683" s="67">
        <v>100</v>
      </c>
      <c r="J683" s="68">
        <v>1.07</v>
      </c>
      <c r="K683" s="68">
        <v>1.1200000000000001</v>
      </c>
      <c r="L683" s="69"/>
      <c r="M683" s="70" t="str">
        <f>IF(L683="","-",L683*I683)</f>
        <v>-</v>
      </c>
      <c r="N683" s="70" t="str">
        <f>IF(L683="","-",L683)</f>
        <v>-</v>
      </c>
      <c r="O683" s="71">
        <f>IF(M683&gt;=300,J683*L683*I683,K683*L683*I683)</f>
        <v>0</v>
      </c>
      <c r="P683" s="72"/>
      <c r="Q683" s="72"/>
      <c r="R683" s="72"/>
      <c r="S683" s="72"/>
      <c r="T683" s="73"/>
    </row>
    <row r="684" spans="1:20" s="25" customFormat="1">
      <c r="A684" s="62"/>
      <c r="B684" s="63"/>
      <c r="C684" s="63" t="s">
        <v>2025</v>
      </c>
      <c r="D684" s="63" t="s">
        <v>2026</v>
      </c>
      <c r="E684" s="63" t="s">
        <v>2020</v>
      </c>
      <c r="F684" s="64" t="s">
        <v>2021</v>
      </c>
      <c r="G684" s="65" t="s">
        <v>2027</v>
      </c>
      <c r="H684" s="80"/>
      <c r="I684" s="67">
        <v>100</v>
      </c>
      <c r="J684" s="68">
        <v>1.07</v>
      </c>
      <c r="K684" s="68">
        <v>1.1200000000000001</v>
      </c>
      <c r="L684" s="69"/>
      <c r="M684" s="70" t="str">
        <f>IF(L684="","-",L684*I684)</f>
        <v>-</v>
      </c>
      <c r="N684" s="70" t="str">
        <f>IF(L684="","-",L684)</f>
        <v>-</v>
      </c>
      <c r="O684" s="71">
        <f>IF(M684&gt;=300,J684*L684*I684,K684*L684*I684)</f>
        <v>0</v>
      </c>
      <c r="P684" s="72"/>
      <c r="Q684" s="72"/>
      <c r="R684" s="72"/>
      <c r="S684" s="72"/>
      <c r="T684" s="73"/>
    </row>
    <row r="685" spans="1:20" s="25" customFormat="1">
      <c r="A685" s="62"/>
      <c r="B685" s="63"/>
      <c r="C685" s="63" t="s">
        <v>2028</v>
      </c>
      <c r="D685" s="63" t="s">
        <v>2029</v>
      </c>
      <c r="E685" s="63" t="s">
        <v>2020</v>
      </c>
      <c r="F685" s="64" t="s">
        <v>2021</v>
      </c>
      <c r="G685" s="65" t="s">
        <v>2030</v>
      </c>
      <c r="H685" s="80"/>
      <c r="I685" s="67">
        <v>100</v>
      </c>
      <c r="J685" s="68">
        <v>1.07</v>
      </c>
      <c r="K685" s="68">
        <v>1.1200000000000001</v>
      </c>
      <c r="L685" s="69"/>
      <c r="M685" s="70" t="str">
        <f>IF(L685="","-",L685*I685)</f>
        <v>-</v>
      </c>
      <c r="N685" s="70" t="str">
        <f>IF(L685="","-",L685)</f>
        <v>-</v>
      </c>
      <c r="O685" s="71">
        <f>IF(M685&gt;=300,J685*L685*I685,K685*L685*I685)</f>
        <v>0</v>
      </c>
      <c r="P685" s="72"/>
      <c r="Q685" s="72"/>
      <c r="R685" s="72"/>
      <c r="S685" s="72"/>
      <c r="T685" s="73"/>
    </row>
    <row r="686" spans="1:20" s="25" customFormat="1">
      <c r="A686" s="62"/>
      <c r="B686" s="63"/>
      <c r="C686" s="63" t="s">
        <v>2031</v>
      </c>
      <c r="D686" s="63" t="s">
        <v>2032</v>
      </c>
      <c r="E686" s="63" t="s">
        <v>2020</v>
      </c>
      <c r="F686" s="64" t="s">
        <v>2021</v>
      </c>
      <c r="G686" s="65" t="s">
        <v>2033</v>
      </c>
      <c r="H686" s="80"/>
      <c r="I686" s="67">
        <v>100</v>
      </c>
      <c r="J686" s="68">
        <v>1.31</v>
      </c>
      <c r="K686" s="68">
        <v>1.37</v>
      </c>
      <c r="L686" s="69"/>
      <c r="M686" s="70" t="str">
        <f>IF(L686="","-",L686*I686)</f>
        <v>-</v>
      </c>
      <c r="N686" s="70" t="str">
        <f>IF(L686="","-",L686)</f>
        <v>-</v>
      </c>
      <c r="O686" s="71">
        <f>IF(M686&gt;=300,J686*L686*I686,K686*L686*I686)</f>
        <v>0</v>
      </c>
      <c r="P686" s="72"/>
      <c r="Q686" s="72"/>
      <c r="R686" s="72"/>
      <c r="S686" s="72"/>
      <c r="T686" s="73"/>
    </row>
    <row r="687" spans="1:20" s="25" customFormat="1">
      <c r="A687" s="62"/>
      <c r="B687" s="63"/>
      <c r="C687" s="63" t="s">
        <v>2034</v>
      </c>
      <c r="D687" s="63" t="s">
        <v>2035</v>
      </c>
      <c r="E687" s="63" t="s">
        <v>2020</v>
      </c>
      <c r="F687" s="64" t="s">
        <v>2021</v>
      </c>
      <c r="G687" s="65" t="s">
        <v>2036</v>
      </c>
      <c r="H687" s="80"/>
      <c r="I687" s="67">
        <v>100</v>
      </c>
      <c r="J687" s="68">
        <v>1.07</v>
      </c>
      <c r="K687" s="68">
        <v>1.1200000000000001</v>
      </c>
      <c r="L687" s="69"/>
      <c r="M687" s="70" t="str">
        <f>IF(L687="","-",L687*I687)</f>
        <v>-</v>
      </c>
      <c r="N687" s="70" t="str">
        <f>IF(L687="","-",L687)</f>
        <v>-</v>
      </c>
      <c r="O687" s="71">
        <f>IF(M687&gt;=300,J687*L687*I687,K687*L687*I687)</f>
        <v>0</v>
      </c>
      <c r="P687" s="72"/>
      <c r="Q687" s="72"/>
      <c r="R687" s="72"/>
      <c r="S687" s="72"/>
      <c r="T687" s="73"/>
    </row>
    <row r="688" spans="1:20" s="25" customFormat="1">
      <c r="A688" s="62"/>
      <c r="B688" s="63"/>
      <c r="C688" s="63" t="s">
        <v>2037</v>
      </c>
      <c r="D688" s="63" t="s">
        <v>2038</v>
      </c>
      <c r="E688" s="63" t="s">
        <v>2039</v>
      </c>
      <c r="F688" s="64" t="s">
        <v>2040</v>
      </c>
      <c r="G688" s="65" t="s">
        <v>2041</v>
      </c>
      <c r="H688" s="80"/>
      <c r="I688" s="67">
        <v>100</v>
      </c>
      <c r="J688" s="68">
        <v>1.07</v>
      </c>
      <c r="K688" s="68">
        <v>1.1200000000000001</v>
      </c>
      <c r="L688" s="69"/>
      <c r="M688" s="70" t="str">
        <f>IF(L688="","-",L688*I688)</f>
        <v>-</v>
      </c>
      <c r="N688" s="70" t="str">
        <f>IF(L688="","-",L688)</f>
        <v>-</v>
      </c>
      <c r="O688" s="71">
        <f>IF(M688&gt;=300,J688*L688*I688,K688*L688*I688)</f>
        <v>0</v>
      </c>
      <c r="P688" s="72"/>
      <c r="Q688" s="72"/>
      <c r="R688" s="72"/>
      <c r="S688" s="72"/>
      <c r="T688" s="73"/>
    </row>
    <row r="689" spans="1:20" s="25" customFormat="1">
      <c r="A689" s="62"/>
      <c r="B689" s="63"/>
      <c r="C689" s="63" t="s">
        <v>2042</v>
      </c>
      <c r="D689" s="63" t="s">
        <v>2043</v>
      </c>
      <c r="E689" s="63" t="s">
        <v>2039</v>
      </c>
      <c r="F689" s="64" t="s">
        <v>2040</v>
      </c>
      <c r="G689" s="65" t="s">
        <v>2044</v>
      </c>
      <c r="H689" s="80"/>
      <c r="I689" s="67">
        <v>100</v>
      </c>
      <c r="J689" s="68">
        <v>1.07</v>
      </c>
      <c r="K689" s="68">
        <v>1.1200000000000001</v>
      </c>
      <c r="L689" s="69"/>
      <c r="M689" s="70" t="str">
        <f>IF(L689="","-",L689*I689)</f>
        <v>-</v>
      </c>
      <c r="N689" s="70" t="str">
        <f>IF(L689="","-",L689)</f>
        <v>-</v>
      </c>
      <c r="O689" s="71">
        <f>IF(M689&gt;=300,J689*L689*I689,K689*L689*I689)</f>
        <v>0</v>
      </c>
      <c r="P689" s="72"/>
      <c r="Q689" s="72"/>
      <c r="R689" s="72"/>
      <c r="S689" s="72"/>
      <c r="T689" s="73"/>
    </row>
    <row r="690" spans="1:20" s="25" customFormat="1">
      <c r="A690" s="62"/>
      <c r="B690" s="63"/>
      <c r="C690" s="63" t="s">
        <v>2045</v>
      </c>
      <c r="D690" s="63" t="s">
        <v>2046</v>
      </c>
      <c r="E690" s="63" t="s">
        <v>2039</v>
      </c>
      <c r="F690" s="64" t="s">
        <v>2040</v>
      </c>
      <c r="G690" s="65" t="s">
        <v>2047</v>
      </c>
      <c r="H690" s="80"/>
      <c r="I690" s="67">
        <v>100</v>
      </c>
      <c r="J690" s="68">
        <v>1.07</v>
      </c>
      <c r="K690" s="68">
        <v>1.1200000000000001</v>
      </c>
      <c r="L690" s="69"/>
      <c r="M690" s="70" t="str">
        <f>IF(L690="","-",L690*I690)</f>
        <v>-</v>
      </c>
      <c r="N690" s="70" t="str">
        <f>IF(L690="","-",L690)</f>
        <v>-</v>
      </c>
      <c r="O690" s="71">
        <f>IF(M690&gt;=300,J690*L690*I690,K690*L690*I690)</f>
        <v>0</v>
      </c>
      <c r="P690" s="72"/>
      <c r="Q690" s="72"/>
      <c r="R690" s="72"/>
      <c r="S690" s="72"/>
      <c r="T690" s="73"/>
    </row>
    <row r="691" spans="1:20" s="25" customFormat="1">
      <c r="A691" s="62"/>
      <c r="B691" s="63"/>
      <c r="C691" s="63" t="s">
        <v>2048</v>
      </c>
      <c r="D691" s="63" t="s">
        <v>2049</v>
      </c>
      <c r="E691" s="63" t="s">
        <v>2039</v>
      </c>
      <c r="F691" s="64" t="s">
        <v>2040</v>
      </c>
      <c r="G691" s="65" t="s">
        <v>2050</v>
      </c>
      <c r="H691" s="80"/>
      <c r="I691" s="67">
        <v>100</v>
      </c>
      <c r="J691" s="68">
        <v>1.07</v>
      </c>
      <c r="K691" s="68">
        <v>1.1200000000000001</v>
      </c>
      <c r="L691" s="69"/>
      <c r="M691" s="70" t="str">
        <f>IF(L691="","-",L691*I691)</f>
        <v>-</v>
      </c>
      <c r="N691" s="70" t="str">
        <f>IF(L691="","-",L691)</f>
        <v>-</v>
      </c>
      <c r="O691" s="71">
        <f>IF(M691&gt;=300,J691*L691*I691,K691*L691*I691)</f>
        <v>0</v>
      </c>
      <c r="P691" s="72"/>
      <c r="Q691" s="72"/>
      <c r="R691" s="72"/>
      <c r="S691" s="72"/>
      <c r="T691" s="73"/>
    </row>
    <row r="692" spans="1:20" s="25" customFormat="1">
      <c r="A692" s="62"/>
      <c r="B692" s="63"/>
      <c r="C692" s="63" t="s">
        <v>2051</v>
      </c>
      <c r="D692" s="63" t="s">
        <v>2052</v>
      </c>
      <c r="E692" s="63" t="s">
        <v>2039</v>
      </c>
      <c r="F692" s="64" t="s">
        <v>2040</v>
      </c>
      <c r="G692" s="65" t="s">
        <v>2053</v>
      </c>
      <c r="H692" s="80"/>
      <c r="I692" s="67">
        <v>100</v>
      </c>
      <c r="J692" s="68">
        <v>1.07</v>
      </c>
      <c r="K692" s="68">
        <v>1.1200000000000001</v>
      </c>
      <c r="L692" s="69"/>
      <c r="M692" s="70" t="str">
        <f>IF(L692="","-",L692*I692)</f>
        <v>-</v>
      </c>
      <c r="N692" s="70" t="str">
        <f>IF(L692="","-",L692)</f>
        <v>-</v>
      </c>
      <c r="O692" s="71">
        <f>IF(M692&gt;=300,J692*L692*I692,K692*L692*I692)</f>
        <v>0</v>
      </c>
      <c r="P692" s="72"/>
      <c r="Q692" s="72"/>
      <c r="R692" s="72"/>
      <c r="S692" s="72"/>
      <c r="T692" s="73"/>
    </row>
    <row r="693" spans="1:20" s="25" customFormat="1">
      <c r="A693" s="62"/>
      <c r="B693" s="63"/>
      <c r="C693" s="63" t="s">
        <v>2054</v>
      </c>
      <c r="D693" s="63" t="s">
        <v>2055</v>
      </c>
      <c r="E693" s="63" t="s">
        <v>2039</v>
      </c>
      <c r="F693" s="64" t="s">
        <v>2040</v>
      </c>
      <c r="G693" s="65" t="s">
        <v>2056</v>
      </c>
      <c r="H693" s="80"/>
      <c r="I693" s="67">
        <v>100</v>
      </c>
      <c r="J693" s="68">
        <v>1.07</v>
      </c>
      <c r="K693" s="68">
        <v>1.1200000000000001</v>
      </c>
      <c r="L693" s="69"/>
      <c r="M693" s="70" t="str">
        <f>IF(L693="","-",L693*I693)</f>
        <v>-</v>
      </c>
      <c r="N693" s="70" t="str">
        <f>IF(L693="","-",L693)</f>
        <v>-</v>
      </c>
      <c r="O693" s="71">
        <f>IF(M693&gt;=300,J693*L693*I693,K693*L693*I693)</f>
        <v>0</v>
      </c>
      <c r="P693" s="72"/>
      <c r="Q693" s="72"/>
      <c r="R693" s="72"/>
      <c r="S693" s="72"/>
      <c r="T693" s="73"/>
    </row>
    <row r="694" spans="1:20" s="25" customFormat="1">
      <c r="A694" s="62"/>
      <c r="B694" s="63"/>
      <c r="C694" s="63" t="s">
        <v>2057</v>
      </c>
      <c r="D694" s="63" t="s">
        <v>2058</v>
      </c>
      <c r="E694" s="63" t="s">
        <v>2039</v>
      </c>
      <c r="F694" s="64" t="s">
        <v>2040</v>
      </c>
      <c r="G694" s="65" t="s">
        <v>1056</v>
      </c>
      <c r="H694" s="80"/>
      <c r="I694" s="67">
        <v>100</v>
      </c>
      <c r="J694" s="68">
        <v>1.07</v>
      </c>
      <c r="K694" s="68">
        <v>1.1200000000000001</v>
      </c>
      <c r="L694" s="69"/>
      <c r="M694" s="70" t="str">
        <f>IF(L694="","-",L694*I694)</f>
        <v>-</v>
      </c>
      <c r="N694" s="70" t="str">
        <f>IF(L694="","-",L694)</f>
        <v>-</v>
      </c>
      <c r="O694" s="71">
        <f>IF(M694&gt;=300,J694*L694*I694,K694*L694*I694)</f>
        <v>0</v>
      </c>
      <c r="P694" s="72"/>
      <c r="Q694" s="72"/>
      <c r="R694" s="72"/>
      <c r="S694" s="72"/>
      <c r="T694" s="73"/>
    </row>
    <row r="695" spans="1:20" s="25" customFormat="1">
      <c r="A695" s="62"/>
      <c r="B695" s="63"/>
      <c r="C695" s="63" t="s">
        <v>2059</v>
      </c>
      <c r="D695" s="63" t="s">
        <v>2060</v>
      </c>
      <c r="E695" s="63" t="s">
        <v>2039</v>
      </c>
      <c r="F695" s="64" t="s">
        <v>2040</v>
      </c>
      <c r="G695" s="65" t="s">
        <v>2061</v>
      </c>
      <c r="H695" s="80"/>
      <c r="I695" s="67">
        <v>100</v>
      </c>
      <c r="J695" s="68">
        <v>1.21</v>
      </c>
      <c r="K695" s="68">
        <v>1.27</v>
      </c>
      <c r="L695" s="69"/>
      <c r="M695" s="70" t="str">
        <f>IF(L695="","-",L695*I695)</f>
        <v>-</v>
      </c>
      <c r="N695" s="70" t="str">
        <f>IF(L695="","-",L695)</f>
        <v>-</v>
      </c>
      <c r="O695" s="71">
        <f>IF(M695&gt;=300,J695*L695*I695,K695*L695*I695)</f>
        <v>0</v>
      </c>
      <c r="P695" s="72"/>
      <c r="Q695" s="72"/>
      <c r="R695" s="72"/>
      <c r="S695" s="72"/>
      <c r="T695" s="73"/>
    </row>
    <row r="696" spans="1:20" s="25" customFormat="1">
      <c r="A696" s="62"/>
      <c r="B696" s="63"/>
      <c r="C696" s="63" t="s">
        <v>2062</v>
      </c>
      <c r="D696" s="63" t="s">
        <v>2063</v>
      </c>
      <c r="E696" s="63" t="s">
        <v>2064</v>
      </c>
      <c r="F696" s="64" t="s">
        <v>2065</v>
      </c>
      <c r="G696" s="65" t="s">
        <v>2066</v>
      </c>
      <c r="H696" s="80"/>
      <c r="I696" s="67">
        <v>100</v>
      </c>
      <c r="J696" s="68">
        <v>1.29</v>
      </c>
      <c r="K696" s="68">
        <v>1.35</v>
      </c>
      <c r="L696" s="69"/>
      <c r="M696" s="70" t="str">
        <f>IF(L696="","-",L696*I696)</f>
        <v>-</v>
      </c>
      <c r="N696" s="70" t="str">
        <f>IF(L696="","-",L696)</f>
        <v>-</v>
      </c>
      <c r="O696" s="71">
        <f>IF(M696&gt;=300,J696*L696*I696,K696*L696*I696)</f>
        <v>0</v>
      </c>
      <c r="P696" s="72"/>
      <c r="Q696" s="72"/>
      <c r="R696" s="72"/>
      <c r="S696" s="72"/>
      <c r="T696" s="73"/>
    </row>
    <row r="697" spans="1:20" s="25" customFormat="1">
      <c r="A697" s="62"/>
      <c r="B697" s="63"/>
      <c r="C697" s="63" t="s">
        <v>2067</v>
      </c>
      <c r="D697" s="63" t="s">
        <v>2068</v>
      </c>
      <c r="E697" s="63" t="s">
        <v>2069</v>
      </c>
      <c r="F697" s="64" t="s">
        <v>2070</v>
      </c>
      <c r="G697" s="65" t="s">
        <v>2071</v>
      </c>
      <c r="H697" s="80"/>
      <c r="I697" s="67">
        <v>100</v>
      </c>
      <c r="J697" s="68">
        <v>1.1300000000000001</v>
      </c>
      <c r="K697" s="68">
        <v>1.18</v>
      </c>
      <c r="L697" s="69"/>
      <c r="M697" s="70" t="str">
        <f>IF(L697="","-",L697*I697)</f>
        <v>-</v>
      </c>
      <c r="N697" s="70" t="str">
        <f>IF(L697="","-",L697)</f>
        <v>-</v>
      </c>
      <c r="O697" s="71">
        <f>IF(M697&gt;=300,J697*L697*I697,K697*L697*I697)</f>
        <v>0</v>
      </c>
      <c r="P697" s="72"/>
      <c r="Q697" s="72"/>
      <c r="R697" s="72"/>
      <c r="S697" s="72"/>
      <c r="T697" s="73"/>
    </row>
    <row r="698" spans="1:20" s="25" customFormat="1">
      <c r="A698" s="62"/>
      <c r="B698" s="63"/>
      <c r="C698" s="63" t="s">
        <v>2072</v>
      </c>
      <c r="D698" s="63" t="s">
        <v>2073</v>
      </c>
      <c r="E698" s="63" t="s">
        <v>2069</v>
      </c>
      <c r="F698" s="64" t="s">
        <v>2070</v>
      </c>
      <c r="G698" s="65" t="s">
        <v>2069</v>
      </c>
      <c r="H698" s="80"/>
      <c r="I698" s="67">
        <v>100</v>
      </c>
      <c r="J698" s="68">
        <v>1.1300000000000001</v>
      </c>
      <c r="K698" s="68">
        <v>1.18</v>
      </c>
      <c r="L698" s="69"/>
      <c r="M698" s="70" t="str">
        <f>IF(L698="","-",L698*I698)</f>
        <v>-</v>
      </c>
      <c r="N698" s="70" t="str">
        <f>IF(L698="","-",L698)</f>
        <v>-</v>
      </c>
      <c r="O698" s="71">
        <f>IF(M698&gt;=300,J698*L698*I698,K698*L698*I698)</f>
        <v>0</v>
      </c>
      <c r="P698" s="72"/>
      <c r="Q698" s="72"/>
      <c r="R698" s="72"/>
      <c r="S698" s="72"/>
      <c r="T698" s="73"/>
    </row>
    <row r="699" spans="1:20" s="25" customFormat="1">
      <c r="A699" s="62"/>
      <c r="B699" s="63"/>
      <c r="C699" s="63" t="s">
        <v>2074</v>
      </c>
      <c r="D699" s="63" t="s">
        <v>2075</v>
      </c>
      <c r="E699" s="63" t="s">
        <v>2076</v>
      </c>
      <c r="F699" s="64" t="s">
        <v>2077</v>
      </c>
      <c r="G699" s="65" t="s">
        <v>2078</v>
      </c>
      <c r="H699" s="80"/>
      <c r="I699" s="67">
        <v>100</v>
      </c>
      <c r="J699" s="68">
        <v>1.1300000000000001</v>
      </c>
      <c r="K699" s="68">
        <v>1.18</v>
      </c>
      <c r="L699" s="69"/>
      <c r="M699" s="70" t="str">
        <f>IF(L699="","-",L699*I699)</f>
        <v>-</v>
      </c>
      <c r="N699" s="70" t="str">
        <f>IF(L699="","-",L699)</f>
        <v>-</v>
      </c>
      <c r="O699" s="71">
        <f>IF(M699&gt;=300,J699*L699*I699,K699*L699*I699)</f>
        <v>0</v>
      </c>
      <c r="P699" s="72"/>
      <c r="Q699" s="72"/>
      <c r="R699" s="72"/>
      <c r="S699" s="72"/>
      <c r="T699" s="73"/>
    </row>
    <row r="700" spans="1:20" s="25" customFormat="1">
      <c r="A700" s="62"/>
      <c r="B700" s="63"/>
      <c r="C700" s="63" t="s">
        <v>2079</v>
      </c>
      <c r="D700" s="63" t="s">
        <v>2080</v>
      </c>
      <c r="E700" s="63" t="s">
        <v>2081</v>
      </c>
      <c r="F700" s="64" t="s">
        <v>2082</v>
      </c>
      <c r="G700" s="65" t="s">
        <v>2083</v>
      </c>
      <c r="H700" s="80"/>
      <c r="I700" s="67">
        <v>84</v>
      </c>
      <c r="J700" s="68">
        <v>2.11</v>
      </c>
      <c r="K700" s="68">
        <v>2.2199999999999998</v>
      </c>
      <c r="L700" s="69"/>
      <c r="M700" s="70" t="str">
        <f>IF(L700="","-",L700*I700)</f>
        <v>-</v>
      </c>
      <c r="N700" s="70" t="str">
        <f>IF(L700="","-",L700)</f>
        <v>-</v>
      </c>
      <c r="O700" s="71">
        <f>IF(M700&gt;=300,J700*L700*I700,K700*L700*I700)</f>
        <v>0</v>
      </c>
      <c r="P700" s="72"/>
      <c r="Q700" s="72"/>
      <c r="R700" s="72"/>
      <c r="S700" s="72"/>
      <c r="T700" s="73"/>
    </row>
    <row r="701" spans="1:20" s="25" customFormat="1">
      <c r="A701" s="62"/>
      <c r="B701" s="63"/>
      <c r="C701" s="63" t="s">
        <v>2084</v>
      </c>
      <c r="D701" s="63" t="s">
        <v>2085</v>
      </c>
      <c r="E701" s="63" t="s">
        <v>2081</v>
      </c>
      <c r="F701" s="64" t="s">
        <v>2082</v>
      </c>
      <c r="G701" s="65" t="s">
        <v>2086</v>
      </c>
      <c r="H701" s="80"/>
      <c r="I701" s="67">
        <v>84</v>
      </c>
      <c r="J701" s="68">
        <v>2.38</v>
      </c>
      <c r="K701" s="68">
        <v>2.5</v>
      </c>
      <c r="L701" s="69"/>
      <c r="M701" s="70" t="str">
        <f>IF(L701="","-",L701*I701)</f>
        <v>-</v>
      </c>
      <c r="N701" s="70" t="str">
        <f>IF(L701="","-",L701)</f>
        <v>-</v>
      </c>
      <c r="O701" s="71">
        <f>IF(M701&gt;=300,J701*L701*I701,K701*L701*I701)</f>
        <v>0</v>
      </c>
      <c r="P701" s="72"/>
      <c r="Q701" s="72"/>
      <c r="R701" s="72"/>
      <c r="S701" s="72"/>
      <c r="T701" s="73"/>
    </row>
    <row r="702" spans="1:20" s="25" customFormat="1">
      <c r="A702" s="62"/>
      <c r="B702" s="63"/>
      <c r="C702" s="63" t="s">
        <v>2087</v>
      </c>
      <c r="D702" s="63" t="s">
        <v>2088</v>
      </c>
      <c r="E702" s="63" t="s">
        <v>2081</v>
      </c>
      <c r="F702" s="64" t="s">
        <v>2082</v>
      </c>
      <c r="G702" s="65" t="s">
        <v>2089</v>
      </c>
      <c r="H702" s="80"/>
      <c r="I702" s="67">
        <v>84</v>
      </c>
      <c r="J702" s="68">
        <v>2.2899999999999996</v>
      </c>
      <c r="K702" s="68">
        <v>2.4099999999999997</v>
      </c>
      <c r="L702" s="69"/>
      <c r="M702" s="70" t="str">
        <f>IF(L702="","-",L702*I702)</f>
        <v>-</v>
      </c>
      <c r="N702" s="70" t="str">
        <f>IF(L702="","-",L702)</f>
        <v>-</v>
      </c>
      <c r="O702" s="71">
        <f>IF(M702&gt;=300,J702*L702*I702,K702*L702*I702)</f>
        <v>0</v>
      </c>
      <c r="P702" s="72"/>
      <c r="Q702" s="72"/>
      <c r="R702" s="72"/>
      <c r="S702" s="72"/>
      <c r="T702" s="73"/>
    </row>
    <row r="703" spans="1:20" s="25" customFormat="1">
      <c r="A703" s="62"/>
      <c r="B703" s="63"/>
      <c r="C703" s="63" t="s">
        <v>2090</v>
      </c>
      <c r="D703" s="63" t="s">
        <v>2091</v>
      </c>
      <c r="E703" s="63" t="s">
        <v>2081</v>
      </c>
      <c r="F703" s="64" t="s">
        <v>2082</v>
      </c>
      <c r="G703" s="65" t="s">
        <v>2092</v>
      </c>
      <c r="H703" s="80"/>
      <c r="I703" s="67">
        <v>104</v>
      </c>
      <c r="J703" s="68">
        <v>2.1599999999999997</v>
      </c>
      <c r="K703" s="68">
        <v>2.2699999999999996</v>
      </c>
      <c r="L703" s="69"/>
      <c r="M703" s="70" t="str">
        <f>IF(L703="","-",L703*I703)</f>
        <v>-</v>
      </c>
      <c r="N703" s="70" t="str">
        <f>IF(L703="","-",L703)</f>
        <v>-</v>
      </c>
      <c r="O703" s="71">
        <f>IF(M703&gt;=300,J703*L703*I703,K703*L703*I703)</f>
        <v>0</v>
      </c>
      <c r="P703" s="72"/>
      <c r="Q703" s="72"/>
      <c r="R703" s="72"/>
      <c r="S703" s="72"/>
      <c r="T703" s="73"/>
    </row>
    <row r="704" spans="1:20" s="25" customFormat="1">
      <c r="A704" s="62"/>
      <c r="B704" s="63"/>
      <c r="C704" s="63" t="s">
        <v>2093</v>
      </c>
      <c r="D704" s="63" t="s">
        <v>2094</v>
      </c>
      <c r="E704" s="63" t="s">
        <v>2081</v>
      </c>
      <c r="F704" s="64" t="s">
        <v>2082</v>
      </c>
      <c r="G704" s="65" t="s">
        <v>2095</v>
      </c>
      <c r="H704" s="80"/>
      <c r="I704" s="67">
        <v>84</v>
      </c>
      <c r="J704" s="68">
        <v>2.2699999999999996</v>
      </c>
      <c r="K704" s="68">
        <v>2.38</v>
      </c>
      <c r="L704" s="69"/>
      <c r="M704" s="70" t="str">
        <f>IF(L704="","-",L704*I704)</f>
        <v>-</v>
      </c>
      <c r="N704" s="70" t="str">
        <f>IF(L704="","-",L704)</f>
        <v>-</v>
      </c>
      <c r="O704" s="71">
        <f>IF(M704&gt;=300,J704*L704*I704,K704*L704*I704)</f>
        <v>0</v>
      </c>
      <c r="P704" s="72"/>
      <c r="Q704" s="72"/>
      <c r="R704" s="72"/>
      <c r="S704" s="72"/>
      <c r="T704" s="73"/>
    </row>
    <row r="705" spans="1:20" s="25" customFormat="1">
      <c r="A705" s="62"/>
      <c r="B705" s="63" t="s">
        <v>2096</v>
      </c>
      <c r="C705" s="63"/>
      <c r="D705" s="63" t="s">
        <v>2097</v>
      </c>
      <c r="E705" s="63" t="s">
        <v>2098</v>
      </c>
      <c r="F705" s="64" t="s">
        <v>2099</v>
      </c>
      <c r="G705" s="65" t="s">
        <v>2100</v>
      </c>
      <c r="H705" s="80"/>
      <c r="I705" s="67">
        <v>84</v>
      </c>
      <c r="J705" s="68">
        <v>2.2699999999999996</v>
      </c>
      <c r="K705" s="68">
        <v>2.38</v>
      </c>
      <c r="L705" s="69"/>
      <c r="M705" s="70" t="str">
        <f>IF(L705="","-",L705*I705)</f>
        <v>-</v>
      </c>
      <c r="N705" s="70" t="str">
        <f>IF(L705="","-",L705)</f>
        <v>-</v>
      </c>
      <c r="O705" s="71">
        <f>IF(M705&gt;=300,J705*L705*I705,K705*L705*I705)</f>
        <v>0</v>
      </c>
      <c r="P705" s="72"/>
      <c r="Q705" s="72"/>
      <c r="R705" s="72"/>
      <c r="S705" s="72"/>
      <c r="T705" s="73"/>
    </row>
    <row r="706" spans="1:20" s="25" customFormat="1">
      <c r="A706" s="62"/>
      <c r="B706" s="63"/>
      <c r="C706" s="63" t="s">
        <v>2101</v>
      </c>
      <c r="D706" s="63" t="s">
        <v>2102</v>
      </c>
      <c r="E706" s="63" t="s">
        <v>2103</v>
      </c>
      <c r="F706" s="64" t="s">
        <v>2104</v>
      </c>
      <c r="G706" s="65" t="s">
        <v>2105</v>
      </c>
      <c r="H706" s="80"/>
      <c r="I706" s="67">
        <v>100</v>
      </c>
      <c r="J706" s="68">
        <v>1.26</v>
      </c>
      <c r="K706" s="68">
        <v>1.32</v>
      </c>
      <c r="L706" s="69"/>
      <c r="M706" s="70" t="str">
        <f>IF(L706="","-",L706*I706)</f>
        <v>-</v>
      </c>
      <c r="N706" s="70" t="str">
        <f>IF(L706="","-",L706)</f>
        <v>-</v>
      </c>
      <c r="O706" s="71">
        <f>IF(M706&gt;=300,J706*L706*I706,K706*L706*I706)</f>
        <v>0</v>
      </c>
      <c r="P706" s="72"/>
      <c r="Q706" s="72"/>
      <c r="R706" s="72"/>
      <c r="S706" s="72"/>
      <c r="T706" s="73"/>
    </row>
    <row r="707" spans="1:20" s="25" customFormat="1">
      <c r="A707" s="62"/>
      <c r="B707" s="63"/>
      <c r="C707" s="63" t="s">
        <v>2106</v>
      </c>
      <c r="D707" s="63" t="s">
        <v>2107</v>
      </c>
      <c r="E707" s="63" t="s">
        <v>2108</v>
      </c>
      <c r="F707" s="64" t="s">
        <v>2109</v>
      </c>
      <c r="G707" s="65" t="s">
        <v>2110</v>
      </c>
      <c r="H707" s="80"/>
      <c r="I707" s="67">
        <v>84</v>
      </c>
      <c r="J707" s="68">
        <v>1.22</v>
      </c>
      <c r="K707" s="68">
        <v>1.28</v>
      </c>
      <c r="L707" s="69"/>
      <c r="M707" s="70" t="str">
        <f>IF(L707="","-",L707*I707)</f>
        <v>-</v>
      </c>
      <c r="N707" s="70" t="str">
        <f>IF(L707="","-",L707)</f>
        <v>-</v>
      </c>
      <c r="O707" s="71">
        <f>IF(M707&gt;=300,J707*L707*I707,K707*L707*I707)</f>
        <v>0</v>
      </c>
      <c r="P707" s="72"/>
      <c r="Q707" s="72"/>
      <c r="R707" s="72"/>
      <c r="S707" s="72"/>
      <c r="T707" s="73"/>
    </row>
    <row r="708" spans="1:20" s="25" customFormat="1">
      <c r="A708" s="62"/>
      <c r="B708" s="63"/>
      <c r="C708" s="63" t="s">
        <v>2111</v>
      </c>
      <c r="D708" s="63" t="s">
        <v>2112</v>
      </c>
      <c r="E708" s="63" t="s">
        <v>2108</v>
      </c>
      <c r="F708" s="64" t="s">
        <v>2109</v>
      </c>
      <c r="G708" s="65" t="s">
        <v>2113</v>
      </c>
      <c r="H708" s="80"/>
      <c r="I708" s="67">
        <v>40</v>
      </c>
      <c r="J708" s="68">
        <v>1.94</v>
      </c>
      <c r="K708" s="68">
        <v>2.0399999999999996</v>
      </c>
      <c r="L708" s="69"/>
      <c r="M708" s="70" t="str">
        <f>IF(L708="","-",L708*I708)</f>
        <v>-</v>
      </c>
      <c r="N708" s="70" t="str">
        <f>IF(L708="","-",L708)</f>
        <v>-</v>
      </c>
      <c r="O708" s="71">
        <f>IF(M708&gt;=300,J708*L708*I708,K708*L708*I708)</f>
        <v>0</v>
      </c>
      <c r="P708" s="72"/>
      <c r="Q708" s="72"/>
      <c r="R708" s="72"/>
      <c r="S708" s="72"/>
      <c r="T708" s="73"/>
    </row>
    <row r="709" spans="1:20" s="25" customFormat="1">
      <c r="A709" s="62"/>
      <c r="B709" s="63"/>
      <c r="C709" s="63" t="s">
        <v>2114</v>
      </c>
      <c r="D709" s="63" t="s">
        <v>2115</v>
      </c>
      <c r="E709" s="63" t="s">
        <v>2108</v>
      </c>
      <c r="F709" s="64" t="s">
        <v>2109</v>
      </c>
      <c r="G709" s="65" t="s">
        <v>2116</v>
      </c>
      <c r="H709" s="80"/>
      <c r="I709" s="67">
        <v>40</v>
      </c>
      <c r="J709" s="68">
        <v>1.94</v>
      </c>
      <c r="K709" s="68">
        <v>2.0399999999999996</v>
      </c>
      <c r="L709" s="69"/>
      <c r="M709" s="70" t="str">
        <f>IF(L709="","-",L709*I709)</f>
        <v>-</v>
      </c>
      <c r="N709" s="70" t="str">
        <f>IF(L709="","-",L709)</f>
        <v>-</v>
      </c>
      <c r="O709" s="71">
        <f>IF(M709&gt;=300,J709*L709*I709,K709*L709*I709)</f>
        <v>0</v>
      </c>
      <c r="P709" s="72"/>
      <c r="Q709" s="72"/>
      <c r="R709" s="72"/>
      <c r="S709" s="72"/>
      <c r="T709" s="73"/>
    </row>
    <row r="710" spans="1:20" s="25" customFormat="1">
      <c r="A710" s="62"/>
      <c r="B710" s="63"/>
      <c r="C710" s="63" t="s">
        <v>2117</v>
      </c>
      <c r="D710" s="63" t="s">
        <v>2118</v>
      </c>
      <c r="E710" s="63" t="s">
        <v>2108</v>
      </c>
      <c r="F710" s="64" t="s">
        <v>2109</v>
      </c>
      <c r="G710" s="65" t="s">
        <v>2119</v>
      </c>
      <c r="H710" s="80"/>
      <c r="I710" s="67">
        <v>40</v>
      </c>
      <c r="J710" s="68">
        <v>1.94</v>
      </c>
      <c r="K710" s="68">
        <v>2.0399999999999996</v>
      </c>
      <c r="L710" s="69"/>
      <c r="M710" s="70" t="str">
        <f>IF(L710="","-",L710*I710)</f>
        <v>-</v>
      </c>
      <c r="N710" s="70" t="str">
        <f>IF(L710="","-",L710)</f>
        <v>-</v>
      </c>
      <c r="O710" s="71">
        <f>IF(M710&gt;=300,J710*L710*I710,K710*L710*I710)</f>
        <v>0</v>
      </c>
      <c r="P710" s="72"/>
      <c r="Q710" s="72"/>
      <c r="R710" s="72"/>
      <c r="S710" s="72"/>
      <c r="T710" s="73"/>
    </row>
    <row r="711" spans="1:20" s="25" customFormat="1">
      <c r="A711" s="62"/>
      <c r="B711" s="63"/>
      <c r="C711" s="63" t="s">
        <v>2120</v>
      </c>
      <c r="D711" s="63" t="s">
        <v>2121</v>
      </c>
      <c r="E711" s="63" t="s">
        <v>2108</v>
      </c>
      <c r="F711" s="64" t="s">
        <v>2109</v>
      </c>
      <c r="G711" s="65" t="s">
        <v>2122</v>
      </c>
      <c r="H711" s="80"/>
      <c r="I711" s="67">
        <v>40</v>
      </c>
      <c r="J711" s="68">
        <v>1.94</v>
      </c>
      <c r="K711" s="68">
        <v>2.0399999999999996</v>
      </c>
      <c r="L711" s="69"/>
      <c r="M711" s="70" t="str">
        <f>IF(L711="","-",L711*I711)</f>
        <v>-</v>
      </c>
      <c r="N711" s="70" t="str">
        <f>IF(L711="","-",L711)</f>
        <v>-</v>
      </c>
      <c r="O711" s="71">
        <f>IF(M711&gt;=300,J711*L711*I711,K711*L711*I711)</f>
        <v>0</v>
      </c>
      <c r="P711" s="72"/>
      <c r="Q711" s="72"/>
      <c r="R711" s="72"/>
      <c r="S711" s="72"/>
      <c r="T711" s="73"/>
    </row>
    <row r="712" spans="1:20" s="25" customFormat="1">
      <c r="A712" s="62"/>
      <c r="B712" s="63"/>
      <c r="C712" s="63" t="s">
        <v>2123</v>
      </c>
      <c r="D712" s="63" t="s">
        <v>2124</v>
      </c>
      <c r="E712" s="63" t="s">
        <v>2108</v>
      </c>
      <c r="F712" s="64" t="s">
        <v>2109</v>
      </c>
      <c r="G712" s="65" t="s">
        <v>2125</v>
      </c>
      <c r="H712" s="80"/>
      <c r="I712" s="67">
        <v>40</v>
      </c>
      <c r="J712" s="68">
        <v>1.95</v>
      </c>
      <c r="K712" s="68">
        <v>2.0499999999999998</v>
      </c>
      <c r="L712" s="69"/>
      <c r="M712" s="70" t="str">
        <f>IF(L712="","-",L712*I712)</f>
        <v>-</v>
      </c>
      <c r="N712" s="70" t="str">
        <f>IF(L712="","-",L712)</f>
        <v>-</v>
      </c>
      <c r="O712" s="71">
        <f>IF(M712&gt;=300,J712*L712*I712,K712*L712*I712)</f>
        <v>0</v>
      </c>
      <c r="P712" s="72"/>
      <c r="Q712" s="72"/>
      <c r="R712" s="72"/>
      <c r="S712" s="72"/>
      <c r="T712" s="73"/>
    </row>
    <row r="713" spans="1:20" s="25" customFormat="1">
      <c r="A713" s="62"/>
      <c r="B713" s="63"/>
      <c r="C713" s="63" t="s">
        <v>2126</v>
      </c>
      <c r="D713" s="63" t="s">
        <v>2127</v>
      </c>
      <c r="E713" s="63" t="s">
        <v>2108</v>
      </c>
      <c r="F713" s="64" t="s">
        <v>2109</v>
      </c>
      <c r="G713" s="65" t="s">
        <v>2128</v>
      </c>
      <c r="H713" s="80"/>
      <c r="I713" s="67">
        <v>40</v>
      </c>
      <c r="J713" s="68">
        <v>1.95</v>
      </c>
      <c r="K713" s="68">
        <v>2.0499999999999998</v>
      </c>
      <c r="L713" s="69"/>
      <c r="M713" s="70" t="str">
        <f>IF(L713="","-",L713*I713)</f>
        <v>-</v>
      </c>
      <c r="N713" s="70" t="str">
        <f>IF(L713="","-",L713)</f>
        <v>-</v>
      </c>
      <c r="O713" s="71">
        <f>IF(M713&gt;=300,J713*L713*I713,K713*L713*I713)</f>
        <v>0</v>
      </c>
      <c r="P713" s="72"/>
      <c r="Q713" s="72"/>
      <c r="R713" s="72"/>
      <c r="S713" s="72"/>
      <c r="T713" s="73"/>
    </row>
    <row r="714" spans="1:20" s="25" customFormat="1">
      <c r="A714" s="62"/>
      <c r="B714" s="63"/>
      <c r="C714" s="63" t="s">
        <v>2129</v>
      </c>
      <c r="D714" s="63" t="s">
        <v>2130</v>
      </c>
      <c r="E714" s="63" t="s">
        <v>2108</v>
      </c>
      <c r="F714" s="64" t="s">
        <v>2109</v>
      </c>
      <c r="G714" s="65" t="s">
        <v>2131</v>
      </c>
      <c r="H714" s="80"/>
      <c r="I714" s="67">
        <v>40</v>
      </c>
      <c r="J714" s="68">
        <v>1.95</v>
      </c>
      <c r="K714" s="68">
        <v>2.0499999999999998</v>
      </c>
      <c r="L714" s="69"/>
      <c r="M714" s="70" t="str">
        <f>IF(L714="","-",L714*I714)</f>
        <v>-</v>
      </c>
      <c r="N714" s="70" t="str">
        <f>IF(L714="","-",L714)</f>
        <v>-</v>
      </c>
      <c r="O714" s="71">
        <f>IF(M714&gt;=300,J714*L714*I714,K714*L714*I714)</f>
        <v>0</v>
      </c>
      <c r="P714" s="72"/>
      <c r="Q714" s="72"/>
      <c r="R714" s="72"/>
      <c r="S714" s="72"/>
      <c r="T714" s="73"/>
    </row>
    <row r="715" spans="1:20" s="25" customFormat="1">
      <c r="A715" s="62"/>
      <c r="B715" s="63"/>
      <c r="C715" s="63" t="s">
        <v>2132</v>
      </c>
      <c r="D715" s="63" t="s">
        <v>2133</v>
      </c>
      <c r="E715" s="63" t="s">
        <v>2108</v>
      </c>
      <c r="F715" s="64" t="s">
        <v>2109</v>
      </c>
      <c r="G715" s="65" t="s">
        <v>2134</v>
      </c>
      <c r="H715" s="80"/>
      <c r="I715" s="67">
        <v>84</v>
      </c>
      <c r="J715" s="68">
        <v>1.22</v>
      </c>
      <c r="K715" s="68">
        <v>1.28</v>
      </c>
      <c r="L715" s="69"/>
      <c r="M715" s="70" t="str">
        <f>IF(L715="","-",L715*I715)</f>
        <v>-</v>
      </c>
      <c r="N715" s="70" t="str">
        <f>IF(L715="","-",L715)</f>
        <v>-</v>
      </c>
      <c r="O715" s="71">
        <f>IF(M715&gt;=300,J715*L715*I715,K715*L715*I715)</f>
        <v>0</v>
      </c>
      <c r="P715" s="72"/>
      <c r="Q715" s="72"/>
      <c r="R715" s="72"/>
      <c r="S715" s="72"/>
      <c r="T715" s="73"/>
    </row>
    <row r="716" spans="1:20" s="25" customFormat="1">
      <c r="A716" s="62"/>
      <c r="B716" s="63"/>
      <c r="C716" s="63" t="s">
        <v>2135</v>
      </c>
      <c r="D716" s="63" t="s">
        <v>2136</v>
      </c>
      <c r="E716" s="63" t="s">
        <v>2108</v>
      </c>
      <c r="F716" s="64" t="s">
        <v>2109</v>
      </c>
      <c r="G716" s="65" t="s">
        <v>2137</v>
      </c>
      <c r="H716" s="80"/>
      <c r="I716" s="67">
        <v>84</v>
      </c>
      <c r="J716" s="68">
        <v>1.22</v>
      </c>
      <c r="K716" s="68">
        <v>1.28</v>
      </c>
      <c r="L716" s="69"/>
      <c r="M716" s="70" t="str">
        <f>IF(L716="","-",L716*I716)</f>
        <v>-</v>
      </c>
      <c r="N716" s="70" t="str">
        <f>IF(L716="","-",L716)</f>
        <v>-</v>
      </c>
      <c r="O716" s="71">
        <f>IF(M716&gt;=300,J716*L716*I716,K716*L716*I716)</f>
        <v>0</v>
      </c>
      <c r="P716" s="72"/>
      <c r="Q716" s="72"/>
      <c r="R716" s="72"/>
      <c r="S716" s="72"/>
      <c r="T716" s="73"/>
    </row>
    <row r="717" spans="1:20" s="25" customFormat="1">
      <c r="A717" s="62"/>
      <c r="B717" s="63"/>
      <c r="C717" s="63" t="s">
        <v>2138</v>
      </c>
      <c r="D717" s="63" t="s">
        <v>2139</v>
      </c>
      <c r="E717" s="63" t="s">
        <v>2108</v>
      </c>
      <c r="F717" s="64" t="s">
        <v>2109</v>
      </c>
      <c r="G717" s="65" t="s">
        <v>2140</v>
      </c>
      <c r="H717" s="80"/>
      <c r="I717" s="67">
        <v>84</v>
      </c>
      <c r="J717" s="68">
        <v>1.22</v>
      </c>
      <c r="K717" s="68">
        <v>1.28</v>
      </c>
      <c r="L717" s="69"/>
      <c r="M717" s="70" t="str">
        <f>IF(L717="","-",L717*I717)</f>
        <v>-</v>
      </c>
      <c r="N717" s="70" t="str">
        <f>IF(L717="","-",L717)</f>
        <v>-</v>
      </c>
      <c r="O717" s="71">
        <f>IF(M717&gt;=300,J717*L717*I717,K717*L717*I717)</f>
        <v>0</v>
      </c>
      <c r="P717" s="72"/>
      <c r="Q717" s="72"/>
      <c r="R717" s="72"/>
      <c r="S717" s="72"/>
      <c r="T717" s="73"/>
    </row>
    <row r="718" spans="1:20" s="25" customFormat="1">
      <c r="A718" s="62"/>
      <c r="B718" s="63"/>
      <c r="C718" s="63" t="s">
        <v>2141</v>
      </c>
      <c r="D718" s="63" t="s">
        <v>2142</v>
      </c>
      <c r="E718" s="63" t="s">
        <v>2108</v>
      </c>
      <c r="F718" s="64" t="s">
        <v>2109</v>
      </c>
      <c r="G718" s="65" t="s">
        <v>2143</v>
      </c>
      <c r="H718" s="80"/>
      <c r="I718" s="67">
        <v>84</v>
      </c>
      <c r="J718" s="68">
        <v>1.22</v>
      </c>
      <c r="K718" s="68">
        <v>1.28</v>
      </c>
      <c r="L718" s="69"/>
      <c r="M718" s="70" t="str">
        <f>IF(L718="","-",L718*I718)</f>
        <v>-</v>
      </c>
      <c r="N718" s="70" t="str">
        <f>IF(L718="","-",L718)</f>
        <v>-</v>
      </c>
      <c r="O718" s="71">
        <f>IF(M718&gt;=300,J718*L718*I718,K718*L718*I718)</f>
        <v>0</v>
      </c>
      <c r="P718" s="72"/>
      <c r="Q718" s="72"/>
      <c r="R718" s="72"/>
      <c r="S718" s="72"/>
      <c r="T718" s="73"/>
    </row>
    <row r="719" spans="1:20" s="25" customFormat="1">
      <c r="A719" s="62"/>
      <c r="B719" s="63"/>
      <c r="C719" s="63" t="s">
        <v>2144</v>
      </c>
      <c r="D719" s="63" t="s">
        <v>2145</v>
      </c>
      <c r="E719" s="63" t="s">
        <v>2108</v>
      </c>
      <c r="F719" s="64" t="s">
        <v>2109</v>
      </c>
      <c r="G719" s="65" t="s">
        <v>2146</v>
      </c>
      <c r="H719" s="80"/>
      <c r="I719" s="67">
        <v>84</v>
      </c>
      <c r="J719" s="68">
        <v>1.31</v>
      </c>
      <c r="K719" s="68">
        <v>1.37</v>
      </c>
      <c r="L719" s="69"/>
      <c r="M719" s="70" t="str">
        <f>IF(L719="","-",L719*I719)</f>
        <v>-</v>
      </c>
      <c r="N719" s="70" t="str">
        <f>IF(L719="","-",L719)</f>
        <v>-</v>
      </c>
      <c r="O719" s="71">
        <f>IF(M719&gt;=300,J719*L719*I719,K719*L719*I719)</f>
        <v>0</v>
      </c>
      <c r="P719" s="72"/>
      <c r="Q719" s="72"/>
      <c r="R719" s="72"/>
      <c r="S719" s="72"/>
      <c r="T719" s="73"/>
    </row>
    <row r="720" spans="1:20" s="25" customFormat="1">
      <c r="A720" s="62"/>
      <c r="B720" s="63"/>
      <c r="C720" s="63" t="s">
        <v>2147</v>
      </c>
      <c r="D720" s="63" t="s">
        <v>2148</v>
      </c>
      <c r="E720" s="63" t="s">
        <v>2108</v>
      </c>
      <c r="F720" s="64" t="s">
        <v>2109</v>
      </c>
      <c r="G720" s="65" t="s">
        <v>2149</v>
      </c>
      <c r="H720" s="80"/>
      <c r="I720" s="67">
        <v>84</v>
      </c>
      <c r="J720" s="68">
        <v>1.22</v>
      </c>
      <c r="K720" s="68">
        <v>1.28</v>
      </c>
      <c r="L720" s="69"/>
      <c r="M720" s="70" t="str">
        <f>IF(L720="","-",L720*I720)</f>
        <v>-</v>
      </c>
      <c r="N720" s="70" t="str">
        <f>IF(L720="","-",L720)</f>
        <v>-</v>
      </c>
      <c r="O720" s="71">
        <f>IF(M720&gt;=300,J720*L720*I720,K720*L720*I720)</f>
        <v>0</v>
      </c>
      <c r="P720" s="72"/>
      <c r="Q720" s="72"/>
      <c r="R720" s="72"/>
      <c r="S720" s="72"/>
      <c r="T720" s="73"/>
    </row>
    <row r="721" spans="1:20" s="25" customFormat="1">
      <c r="A721" s="62"/>
      <c r="B721" s="63"/>
      <c r="C721" s="63" t="s">
        <v>2150</v>
      </c>
      <c r="D721" s="63" t="s">
        <v>2151</v>
      </c>
      <c r="E721" s="63" t="s">
        <v>2108</v>
      </c>
      <c r="F721" s="64" t="s">
        <v>2109</v>
      </c>
      <c r="G721" s="65" t="s">
        <v>2152</v>
      </c>
      <c r="H721" s="80"/>
      <c r="I721" s="67">
        <v>84</v>
      </c>
      <c r="J721" s="68">
        <v>1.22</v>
      </c>
      <c r="K721" s="68">
        <v>1.28</v>
      </c>
      <c r="L721" s="69"/>
      <c r="M721" s="70" t="str">
        <f>IF(L721="","-",L721*I721)</f>
        <v>-</v>
      </c>
      <c r="N721" s="70" t="str">
        <f>IF(L721="","-",L721)</f>
        <v>-</v>
      </c>
      <c r="O721" s="71">
        <f>IF(M721&gt;=300,J721*L721*I721,K721*L721*I721)</f>
        <v>0</v>
      </c>
      <c r="P721" s="72"/>
      <c r="Q721" s="72"/>
      <c r="R721" s="72"/>
      <c r="S721" s="72"/>
      <c r="T721" s="73"/>
    </row>
    <row r="722" spans="1:20" s="25" customFormat="1">
      <c r="A722" s="62"/>
      <c r="B722" s="63"/>
      <c r="C722" s="63" t="s">
        <v>2153</v>
      </c>
      <c r="D722" s="63" t="s">
        <v>2154</v>
      </c>
      <c r="E722" s="63" t="s">
        <v>2108</v>
      </c>
      <c r="F722" s="64" t="s">
        <v>2109</v>
      </c>
      <c r="G722" s="65" t="s">
        <v>2155</v>
      </c>
      <c r="H722" s="80"/>
      <c r="I722" s="67">
        <v>84</v>
      </c>
      <c r="J722" s="68">
        <v>1.22</v>
      </c>
      <c r="K722" s="68">
        <v>1.28</v>
      </c>
      <c r="L722" s="69"/>
      <c r="M722" s="70" t="str">
        <f>IF(L722="","-",L722*I722)</f>
        <v>-</v>
      </c>
      <c r="N722" s="70" t="str">
        <f>IF(L722="","-",L722)</f>
        <v>-</v>
      </c>
      <c r="O722" s="71">
        <f>IF(M722&gt;=300,J722*L722*I722,K722*L722*I722)</f>
        <v>0</v>
      </c>
      <c r="P722" s="72"/>
      <c r="Q722" s="72"/>
      <c r="R722" s="72"/>
      <c r="S722" s="72"/>
      <c r="T722" s="73"/>
    </row>
    <row r="723" spans="1:20" s="25" customFormat="1">
      <c r="A723" s="62"/>
      <c r="B723" s="63"/>
      <c r="C723" s="63" t="s">
        <v>2156</v>
      </c>
      <c r="D723" s="63" t="s">
        <v>2157</v>
      </c>
      <c r="E723" s="63" t="s">
        <v>2108</v>
      </c>
      <c r="F723" s="64" t="s">
        <v>2109</v>
      </c>
      <c r="G723" s="65" t="s">
        <v>2158</v>
      </c>
      <c r="H723" s="80"/>
      <c r="I723" s="67">
        <v>84</v>
      </c>
      <c r="J723" s="68">
        <v>1.22</v>
      </c>
      <c r="K723" s="68">
        <v>1.28</v>
      </c>
      <c r="L723" s="69"/>
      <c r="M723" s="70" t="str">
        <f>IF(L723="","-",L723*I723)</f>
        <v>-</v>
      </c>
      <c r="N723" s="70" t="str">
        <f>IF(L723="","-",L723)</f>
        <v>-</v>
      </c>
      <c r="O723" s="71">
        <f>IF(M723&gt;=300,J723*L723*I723,K723*L723*I723)</f>
        <v>0</v>
      </c>
      <c r="P723" s="72"/>
      <c r="Q723" s="72"/>
      <c r="R723" s="72"/>
      <c r="S723" s="72"/>
      <c r="T723" s="73"/>
    </row>
    <row r="724" spans="1:20" s="25" customFormat="1">
      <c r="A724" s="62"/>
      <c r="B724" s="63"/>
      <c r="C724" s="63" t="s">
        <v>2159</v>
      </c>
      <c r="D724" s="63" t="s">
        <v>2160</v>
      </c>
      <c r="E724" s="63" t="s">
        <v>2108</v>
      </c>
      <c r="F724" s="64" t="s">
        <v>2109</v>
      </c>
      <c r="G724" s="65" t="s">
        <v>2161</v>
      </c>
      <c r="H724" s="80"/>
      <c r="I724" s="67">
        <v>84</v>
      </c>
      <c r="J724" s="68">
        <v>1.22</v>
      </c>
      <c r="K724" s="68">
        <v>1.28</v>
      </c>
      <c r="L724" s="69"/>
      <c r="M724" s="70" t="str">
        <f>IF(L724="","-",L724*I724)</f>
        <v>-</v>
      </c>
      <c r="N724" s="70" t="str">
        <f>IF(L724="","-",L724)</f>
        <v>-</v>
      </c>
      <c r="O724" s="71">
        <f>IF(M724&gt;=300,J724*L724*I724,K724*L724*I724)</f>
        <v>0</v>
      </c>
      <c r="P724" s="72"/>
      <c r="Q724" s="72"/>
      <c r="R724" s="72"/>
      <c r="S724" s="72"/>
      <c r="T724" s="73"/>
    </row>
    <row r="725" spans="1:20" s="25" customFormat="1">
      <c r="A725" s="62"/>
      <c r="B725" s="63" t="s">
        <v>2162</v>
      </c>
      <c r="C725" s="63"/>
      <c r="D725" s="63" t="s">
        <v>2163</v>
      </c>
      <c r="E725" s="63" t="s">
        <v>2164</v>
      </c>
      <c r="F725" s="64" t="s">
        <v>2165</v>
      </c>
      <c r="G725" s="65" t="s">
        <v>2166</v>
      </c>
      <c r="H725" s="80"/>
      <c r="I725" s="67">
        <v>100</v>
      </c>
      <c r="J725" s="68">
        <v>1.06</v>
      </c>
      <c r="K725" s="68">
        <v>1.1100000000000001</v>
      </c>
      <c r="L725" s="69"/>
      <c r="M725" s="70" t="str">
        <f>IF(L725="","-",L725*I725)</f>
        <v>-</v>
      </c>
      <c r="N725" s="70" t="str">
        <f>IF(L725="","-",L725)</f>
        <v>-</v>
      </c>
      <c r="O725" s="71">
        <f>IF(M725&gt;=300,J725*L725*I725,K725*L725*I725)</f>
        <v>0</v>
      </c>
      <c r="P725" s="72"/>
      <c r="Q725" s="72"/>
      <c r="R725" s="72"/>
      <c r="S725" s="72"/>
      <c r="T725" s="73"/>
    </row>
    <row r="726" spans="1:20" s="25" customFormat="1">
      <c r="A726" s="62"/>
      <c r="B726" s="63"/>
      <c r="C726" s="63" t="s">
        <v>2167</v>
      </c>
      <c r="D726" s="63" t="s">
        <v>2168</v>
      </c>
      <c r="E726" s="63" t="s">
        <v>2169</v>
      </c>
      <c r="F726" s="64" t="s">
        <v>2165</v>
      </c>
      <c r="G726" s="65" t="s">
        <v>2170</v>
      </c>
      <c r="H726" s="80"/>
      <c r="I726" s="67">
        <v>102</v>
      </c>
      <c r="J726" s="68">
        <v>1.06</v>
      </c>
      <c r="K726" s="68">
        <v>1.1100000000000001</v>
      </c>
      <c r="L726" s="69"/>
      <c r="M726" s="70" t="str">
        <f>IF(L726="","-",L726*I726)</f>
        <v>-</v>
      </c>
      <c r="N726" s="70" t="str">
        <f>IF(L726="","-",L726)</f>
        <v>-</v>
      </c>
      <c r="O726" s="71">
        <f>IF(M726&gt;=300,J726*L726*I726,K726*L726*I726)</f>
        <v>0</v>
      </c>
      <c r="P726" s="72"/>
      <c r="Q726" s="72"/>
      <c r="R726" s="72"/>
      <c r="S726" s="72"/>
      <c r="T726" s="73"/>
    </row>
    <row r="727" spans="1:20" s="25" customFormat="1">
      <c r="A727" s="62"/>
      <c r="B727" s="63" t="s">
        <v>2171</v>
      </c>
      <c r="C727" s="63"/>
      <c r="D727" s="63" t="s">
        <v>2172</v>
      </c>
      <c r="E727" s="63" t="s">
        <v>2164</v>
      </c>
      <c r="F727" s="64" t="s">
        <v>2165</v>
      </c>
      <c r="G727" s="65" t="s">
        <v>2173</v>
      </c>
      <c r="H727" s="80"/>
      <c r="I727" s="67">
        <v>100</v>
      </c>
      <c r="J727" s="68">
        <v>1.53</v>
      </c>
      <c r="K727" s="68">
        <v>1.61</v>
      </c>
      <c r="L727" s="69"/>
      <c r="M727" s="70" t="str">
        <f>IF(L727="","-",L727*I727)</f>
        <v>-</v>
      </c>
      <c r="N727" s="70" t="str">
        <f>IF(L727="","-",L727)</f>
        <v>-</v>
      </c>
      <c r="O727" s="71">
        <f>IF(M727&gt;=300,J727*L727*I727,K727*L727*I727)</f>
        <v>0</v>
      </c>
      <c r="P727" s="72"/>
      <c r="Q727" s="72"/>
      <c r="R727" s="72"/>
      <c r="S727" s="72"/>
      <c r="T727" s="73"/>
    </row>
    <row r="728" spans="1:20" s="25" customFormat="1">
      <c r="A728" s="62"/>
      <c r="B728" s="63" t="s">
        <v>2174</v>
      </c>
      <c r="C728" s="63"/>
      <c r="D728" s="63" t="s">
        <v>2175</v>
      </c>
      <c r="E728" s="63" t="s">
        <v>2164</v>
      </c>
      <c r="F728" s="64" t="s">
        <v>2165</v>
      </c>
      <c r="G728" s="65" t="s">
        <v>2176</v>
      </c>
      <c r="H728" s="80"/>
      <c r="I728" s="67">
        <v>100</v>
      </c>
      <c r="J728" s="68">
        <v>1.53</v>
      </c>
      <c r="K728" s="68">
        <v>1.61</v>
      </c>
      <c r="L728" s="69"/>
      <c r="M728" s="70" t="str">
        <f>IF(L728="","-",L728*I728)</f>
        <v>-</v>
      </c>
      <c r="N728" s="70" t="str">
        <f>IF(L728="","-",L728)</f>
        <v>-</v>
      </c>
      <c r="O728" s="71">
        <f>IF(M728&gt;=300,J728*L728*I728,K728*L728*I728)</f>
        <v>0</v>
      </c>
      <c r="P728" s="72"/>
      <c r="Q728" s="72"/>
      <c r="R728" s="72"/>
      <c r="S728" s="72"/>
      <c r="T728" s="73"/>
    </row>
    <row r="729" spans="1:20" s="25" customFormat="1">
      <c r="A729" s="62"/>
      <c r="B729" s="63" t="s">
        <v>2177</v>
      </c>
      <c r="C729" s="63"/>
      <c r="D729" s="63" t="s">
        <v>2178</v>
      </c>
      <c r="E729" s="63" t="s">
        <v>2164</v>
      </c>
      <c r="F729" s="64" t="s">
        <v>2165</v>
      </c>
      <c r="G729" s="65" t="s">
        <v>2179</v>
      </c>
      <c r="H729" s="80"/>
      <c r="I729" s="67">
        <v>100</v>
      </c>
      <c r="J729" s="68">
        <v>1.53</v>
      </c>
      <c r="K729" s="68">
        <v>1.61</v>
      </c>
      <c r="L729" s="69"/>
      <c r="M729" s="70" t="str">
        <f>IF(L729="","-",L729*I729)</f>
        <v>-</v>
      </c>
      <c r="N729" s="70" t="str">
        <f>IF(L729="","-",L729)</f>
        <v>-</v>
      </c>
      <c r="O729" s="71">
        <f>IF(M729&gt;=300,J729*L729*I729,K729*L729*I729)</f>
        <v>0</v>
      </c>
      <c r="P729" s="72"/>
      <c r="Q729" s="72"/>
      <c r="R729" s="72"/>
      <c r="S729" s="72"/>
      <c r="T729" s="73"/>
    </row>
    <row r="730" spans="1:20" s="25" customFormat="1">
      <c r="A730" s="62"/>
      <c r="B730" s="63"/>
      <c r="C730" s="63" t="s">
        <v>2180</v>
      </c>
      <c r="D730" s="63" t="s">
        <v>2181</v>
      </c>
      <c r="E730" s="63" t="s">
        <v>2169</v>
      </c>
      <c r="F730" s="64" t="s">
        <v>2165</v>
      </c>
      <c r="G730" s="65" t="s">
        <v>2182</v>
      </c>
      <c r="H730" s="80"/>
      <c r="I730" s="67">
        <v>102</v>
      </c>
      <c r="J730" s="68">
        <v>1.53</v>
      </c>
      <c r="K730" s="68">
        <v>1.61</v>
      </c>
      <c r="L730" s="69"/>
      <c r="M730" s="70" t="str">
        <f>IF(L730="","-",L730*I730)</f>
        <v>-</v>
      </c>
      <c r="N730" s="70" t="str">
        <f>IF(L730="","-",L730)</f>
        <v>-</v>
      </c>
      <c r="O730" s="71">
        <f>IF(M730&gt;=300,J730*L730*I730,K730*L730*I730)</f>
        <v>0</v>
      </c>
      <c r="P730" s="72"/>
      <c r="Q730" s="72"/>
      <c r="R730" s="72"/>
      <c r="S730" s="72"/>
      <c r="T730" s="73"/>
    </row>
    <row r="731" spans="1:20" s="25" customFormat="1">
      <c r="A731" s="62"/>
      <c r="B731" s="63"/>
      <c r="C731" s="63" t="s">
        <v>2183</v>
      </c>
      <c r="D731" s="63" t="s">
        <v>2184</v>
      </c>
      <c r="E731" s="63" t="s">
        <v>2169</v>
      </c>
      <c r="F731" s="64" t="s">
        <v>2165</v>
      </c>
      <c r="G731" s="65" t="s">
        <v>2185</v>
      </c>
      <c r="H731" s="80"/>
      <c r="I731" s="67">
        <v>102</v>
      </c>
      <c r="J731" s="68">
        <v>1.53</v>
      </c>
      <c r="K731" s="68">
        <v>1.61</v>
      </c>
      <c r="L731" s="69"/>
      <c r="M731" s="70" t="str">
        <f>IF(L731="","-",L731*I731)</f>
        <v>-</v>
      </c>
      <c r="N731" s="70" t="str">
        <f>IF(L731="","-",L731)</f>
        <v>-</v>
      </c>
      <c r="O731" s="71">
        <f>IF(M731&gt;=300,J731*L731*I731,K731*L731*I731)</f>
        <v>0</v>
      </c>
      <c r="P731" s="72"/>
      <c r="Q731" s="72"/>
      <c r="R731" s="72"/>
      <c r="S731" s="72"/>
      <c r="T731" s="73"/>
    </row>
    <row r="732" spans="1:20" s="25" customFormat="1">
      <c r="A732" s="62"/>
      <c r="B732" s="63" t="s">
        <v>2186</v>
      </c>
      <c r="C732" s="63"/>
      <c r="D732" s="63" t="s">
        <v>2187</v>
      </c>
      <c r="E732" s="63" t="s">
        <v>2164</v>
      </c>
      <c r="F732" s="64" t="s">
        <v>2165</v>
      </c>
      <c r="G732" s="65" t="s">
        <v>2188</v>
      </c>
      <c r="H732" s="80"/>
      <c r="I732" s="67">
        <v>104</v>
      </c>
      <c r="J732" s="68">
        <v>1.53</v>
      </c>
      <c r="K732" s="68">
        <v>1.61</v>
      </c>
      <c r="L732" s="69"/>
      <c r="M732" s="70" t="str">
        <f>IF(L732="","-",L732*I732)</f>
        <v>-</v>
      </c>
      <c r="N732" s="70" t="str">
        <f>IF(L732="","-",L732)</f>
        <v>-</v>
      </c>
      <c r="O732" s="71">
        <f>IF(M732&gt;=300,J732*L732*I732,K732*L732*I732)</f>
        <v>0</v>
      </c>
      <c r="P732" s="72"/>
      <c r="Q732" s="72"/>
      <c r="R732" s="72"/>
      <c r="S732" s="72"/>
      <c r="T732" s="73"/>
    </row>
    <row r="733" spans="1:20" s="25" customFormat="1">
      <c r="A733" s="62"/>
      <c r="B733" s="63" t="s">
        <v>2189</v>
      </c>
      <c r="C733" s="63"/>
      <c r="D733" s="63" t="s">
        <v>2190</v>
      </c>
      <c r="E733" s="63" t="s">
        <v>2164</v>
      </c>
      <c r="F733" s="64" t="s">
        <v>2165</v>
      </c>
      <c r="G733" s="65" t="s">
        <v>2191</v>
      </c>
      <c r="H733" s="80"/>
      <c r="I733" s="67">
        <v>104</v>
      </c>
      <c r="J733" s="68">
        <v>1.53</v>
      </c>
      <c r="K733" s="68">
        <v>1.61</v>
      </c>
      <c r="L733" s="69"/>
      <c r="M733" s="70" t="str">
        <f>IF(L733="","-",L733*I733)</f>
        <v>-</v>
      </c>
      <c r="N733" s="70" t="str">
        <f>IF(L733="","-",L733)</f>
        <v>-</v>
      </c>
      <c r="O733" s="71">
        <f>IF(M733&gt;=300,J733*L733*I733,K733*L733*I733)</f>
        <v>0</v>
      </c>
      <c r="P733" s="72"/>
      <c r="Q733" s="72"/>
      <c r="R733" s="72"/>
      <c r="S733" s="72"/>
      <c r="T733" s="73"/>
    </row>
    <row r="734" spans="1:20" s="25" customFormat="1">
      <c r="A734" s="62"/>
      <c r="B734" s="63" t="s">
        <v>2192</v>
      </c>
      <c r="C734" s="63"/>
      <c r="D734" s="63" t="s">
        <v>2193</v>
      </c>
      <c r="E734" s="63" t="s">
        <v>2164</v>
      </c>
      <c r="F734" s="64" t="s">
        <v>2165</v>
      </c>
      <c r="G734" s="65" t="s">
        <v>2194</v>
      </c>
      <c r="H734" s="80"/>
      <c r="I734" s="67">
        <v>104</v>
      </c>
      <c r="J734" s="68">
        <v>1.53</v>
      </c>
      <c r="K734" s="68">
        <v>1.61</v>
      </c>
      <c r="L734" s="69"/>
      <c r="M734" s="70" t="str">
        <f>IF(L734="","-",L734*I734)</f>
        <v>-</v>
      </c>
      <c r="N734" s="70" t="str">
        <f>IF(L734="","-",L734)</f>
        <v>-</v>
      </c>
      <c r="O734" s="71">
        <f>IF(M734&gt;=300,J734*L734*I734,K734*L734*I734)</f>
        <v>0</v>
      </c>
      <c r="P734" s="72"/>
      <c r="Q734" s="72"/>
      <c r="R734" s="72"/>
      <c r="S734" s="72"/>
      <c r="T734" s="73"/>
    </row>
    <row r="735" spans="1:20" s="25" customFormat="1">
      <c r="A735" s="62"/>
      <c r="B735" s="63"/>
      <c r="C735" s="63" t="s">
        <v>2195</v>
      </c>
      <c r="D735" s="63" t="s">
        <v>2196</v>
      </c>
      <c r="E735" s="63" t="s">
        <v>2169</v>
      </c>
      <c r="F735" s="64" t="s">
        <v>2165</v>
      </c>
      <c r="G735" s="65" t="s">
        <v>2197</v>
      </c>
      <c r="H735" s="80"/>
      <c r="I735" s="67">
        <v>102</v>
      </c>
      <c r="J735" s="68">
        <v>1.06</v>
      </c>
      <c r="K735" s="68">
        <v>1.1100000000000001</v>
      </c>
      <c r="L735" s="69"/>
      <c r="M735" s="70" t="str">
        <f>IF(L735="","-",L735*I735)</f>
        <v>-</v>
      </c>
      <c r="N735" s="70" t="str">
        <f>IF(L735="","-",L735)</f>
        <v>-</v>
      </c>
      <c r="O735" s="71">
        <f>IF(M735&gt;=300,J735*L735*I735,K735*L735*I735)</f>
        <v>0</v>
      </c>
      <c r="P735" s="72"/>
      <c r="Q735" s="72"/>
      <c r="R735" s="72"/>
      <c r="S735" s="72"/>
      <c r="T735" s="73"/>
    </row>
    <row r="736" spans="1:20" s="25" customFormat="1">
      <c r="A736" s="62"/>
      <c r="B736" s="63"/>
      <c r="C736" s="63" t="s">
        <v>2198</v>
      </c>
      <c r="D736" s="63" t="s">
        <v>2199</v>
      </c>
      <c r="E736" s="63" t="s">
        <v>2169</v>
      </c>
      <c r="F736" s="64" t="s">
        <v>2165</v>
      </c>
      <c r="G736" s="65" t="s">
        <v>2200</v>
      </c>
      <c r="H736" s="80"/>
      <c r="I736" s="67">
        <v>102</v>
      </c>
      <c r="J736" s="68">
        <v>1.06</v>
      </c>
      <c r="K736" s="68">
        <v>1.1100000000000001</v>
      </c>
      <c r="L736" s="69"/>
      <c r="M736" s="70" t="str">
        <f>IF(L736="","-",L736*I736)</f>
        <v>-</v>
      </c>
      <c r="N736" s="70" t="str">
        <f>IF(L736="","-",L736)</f>
        <v>-</v>
      </c>
      <c r="O736" s="71">
        <f>IF(M736&gt;=300,J736*L736*I736,K736*L736*I736)</f>
        <v>0</v>
      </c>
      <c r="P736" s="72"/>
      <c r="Q736" s="72"/>
      <c r="R736" s="72"/>
      <c r="S736" s="72"/>
      <c r="T736" s="73"/>
    </row>
    <row r="737" spans="1:20" s="25" customFormat="1">
      <c r="A737" s="62"/>
      <c r="B737" s="63"/>
      <c r="C737" s="63" t="s">
        <v>2201</v>
      </c>
      <c r="D737" s="63" t="s">
        <v>2202</v>
      </c>
      <c r="E737" s="63" t="s">
        <v>2169</v>
      </c>
      <c r="F737" s="64" t="s">
        <v>2165</v>
      </c>
      <c r="G737" s="65" t="s">
        <v>2203</v>
      </c>
      <c r="H737" s="80"/>
      <c r="I737" s="67">
        <v>102</v>
      </c>
      <c r="J737" s="68">
        <v>1.06</v>
      </c>
      <c r="K737" s="68">
        <v>1.1100000000000001</v>
      </c>
      <c r="L737" s="69"/>
      <c r="M737" s="70" t="str">
        <f>IF(L737="","-",L737*I737)</f>
        <v>-</v>
      </c>
      <c r="N737" s="70" t="str">
        <f>IF(L737="","-",L737)</f>
        <v>-</v>
      </c>
      <c r="O737" s="71">
        <f>IF(M737&gt;=300,J737*L737*I737,K737*L737*I737)</f>
        <v>0</v>
      </c>
      <c r="P737" s="72"/>
      <c r="Q737" s="72"/>
      <c r="R737" s="72"/>
      <c r="S737" s="72"/>
      <c r="T737" s="73"/>
    </row>
    <row r="738" spans="1:20" s="25" customFormat="1">
      <c r="A738" s="62"/>
      <c r="B738" s="63"/>
      <c r="C738" s="63" t="s">
        <v>2204</v>
      </c>
      <c r="D738" s="63" t="s">
        <v>2205</v>
      </c>
      <c r="E738" s="63" t="s">
        <v>2169</v>
      </c>
      <c r="F738" s="64" t="s">
        <v>2165</v>
      </c>
      <c r="G738" s="65" t="s">
        <v>2206</v>
      </c>
      <c r="H738" s="80"/>
      <c r="I738" s="67">
        <v>102</v>
      </c>
      <c r="J738" s="68">
        <v>1.32</v>
      </c>
      <c r="K738" s="68">
        <v>1.3800000000000001</v>
      </c>
      <c r="L738" s="69"/>
      <c r="M738" s="70" t="str">
        <f>IF(L738="","-",L738*I738)</f>
        <v>-</v>
      </c>
      <c r="N738" s="70" t="str">
        <f>IF(L738="","-",L738)</f>
        <v>-</v>
      </c>
      <c r="O738" s="71">
        <f>IF(M738&gt;=300,J738*L738*I738,K738*L738*I738)</f>
        <v>0</v>
      </c>
      <c r="P738" s="72"/>
      <c r="Q738" s="72"/>
      <c r="R738" s="72"/>
      <c r="S738" s="72"/>
      <c r="T738" s="73"/>
    </row>
    <row r="739" spans="1:20" s="25" customFormat="1">
      <c r="A739" s="62"/>
      <c r="B739" s="63"/>
      <c r="C739" s="63" t="s">
        <v>2207</v>
      </c>
      <c r="D739" s="63" t="s">
        <v>2208</v>
      </c>
      <c r="E739" s="63" t="s">
        <v>2169</v>
      </c>
      <c r="F739" s="64" t="s">
        <v>2165</v>
      </c>
      <c r="G739" s="65" t="s">
        <v>2209</v>
      </c>
      <c r="H739" s="80"/>
      <c r="I739" s="67">
        <v>102</v>
      </c>
      <c r="J739" s="68">
        <v>1.06</v>
      </c>
      <c r="K739" s="68">
        <v>1.1100000000000001</v>
      </c>
      <c r="L739" s="69"/>
      <c r="M739" s="70" t="str">
        <f>IF(L739="","-",L739*I739)</f>
        <v>-</v>
      </c>
      <c r="N739" s="70" t="str">
        <f>IF(L739="","-",L739)</f>
        <v>-</v>
      </c>
      <c r="O739" s="71">
        <f>IF(M739&gt;=300,J739*L739*I739,K739*L739*I739)</f>
        <v>0</v>
      </c>
      <c r="P739" s="72"/>
      <c r="Q739" s="72"/>
      <c r="R739" s="72"/>
      <c r="S739" s="72"/>
      <c r="T739" s="73"/>
    </row>
    <row r="740" spans="1:20" s="25" customFormat="1">
      <c r="A740" s="62"/>
      <c r="B740" s="63"/>
      <c r="C740" s="63" t="s">
        <v>2210</v>
      </c>
      <c r="D740" s="63" t="s">
        <v>2211</v>
      </c>
      <c r="E740" s="63" t="s">
        <v>2169</v>
      </c>
      <c r="F740" s="64" t="s">
        <v>2165</v>
      </c>
      <c r="G740" s="65" t="s">
        <v>2212</v>
      </c>
      <c r="H740" s="80"/>
      <c r="I740" s="67">
        <v>102</v>
      </c>
      <c r="J740" s="68">
        <v>1.32</v>
      </c>
      <c r="K740" s="68">
        <v>1.3800000000000001</v>
      </c>
      <c r="L740" s="69"/>
      <c r="M740" s="70" t="str">
        <f>IF(L740="","-",L740*I740)</f>
        <v>-</v>
      </c>
      <c r="N740" s="70" t="str">
        <f>IF(L740="","-",L740)</f>
        <v>-</v>
      </c>
      <c r="O740" s="71">
        <f>IF(M740&gt;=300,J740*L740*I740,K740*L740*I740)</f>
        <v>0</v>
      </c>
      <c r="P740" s="72"/>
      <c r="Q740" s="72"/>
      <c r="R740" s="72"/>
      <c r="S740" s="72"/>
      <c r="T740" s="73"/>
    </row>
    <row r="741" spans="1:20" s="25" customFormat="1">
      <c r="A741" s="62"/>
      <c r="B741" s="63"/>
      <c r="C741" s="63" t="s">
        <v>2213</v>
      </c>
      <c r="D741" s="63" t="s">
        <v>2214</v>
      </c>
      <c r="E741" s="63" t="s">
        <v>2169</v>
      </c>
      <c r="F741" s="64" t="s">
        <v>2165</v>
      </c>
      <c r="G741" s="65" t="s">
        <v>2215</v>
      </c>
      <c r="H741" s="80"/>
      <c r="I741" s="67">
        <v>102</v>
      </c>
      <c r="J741" s="68">
        <v>1.06</v>
      </c>
      <c r="K741" s="68">
        <v>1.1100000000000001</v>
      </c>
      <c r="L741" s="69"/>
      <c r="M741" s="70" t="str">
        <f>IF(L741="","-",L741*I741)</f>
        <v>-</v>
      </c>
      <c r="N741" s="70" t="str">
        <f>IF(L741="","-",L741)</f>
        <v>-</v>
      </c>
      <c r="O741" s="71">
        <f>IF(M741&gt;=300,J741*L741*I741,K741*L741*I741)</f>
        <v>0</v>
      </c>
      <c r="P741" s="72"/>
      <c r="Q741" s="72"/>
      <c r="R741" s="72"/>
      <c r="S741" s="72"/>
      <c r="T741" s="73"/>
    </row>
    <row r="742" spans="1:20" s="25" customFormat="1">
      <c r="A742" s="62"/>
      <c r="B742" s="63"/>
      <c r="C742" s="63" t="s">
        <v>2216</v>
      </c>
      <c r="D742" s="63" t="s">
        <v>2217</v>
      </c>
      <c r="E742" s="63" t="s">
        <v>2218</v>
      </c>
      <c r="F742" s="64" t="s">
        <v>2219</v>
      </c>
      <c r="G742" s="65" t="s">
        <v>2220</v>
      </c>
      <c r="H742" s="80"/>
      <c r="I742" s="67">
        <v>102</v>
      </c>
      <c r="J742" s="68">
        <v>1.1399999999999999</v>
      </c>
      <c r="K742" s="68">
        <v>1.2</v>
      </c>
      <c r="L742" s="69"/>
      <c r="M742" s="70" t="str">
        <f>IF(L742="","-",L742*I742)</f>
        <v>-</v>
      </c>
      <c r="N742" s="70" t="str">
        <f>IF(L742="","-",L742)</f>
        <v>-</v>
      </c>
      <c r="O742" s="71">
        <f>IF(M742&gt;=300,J742*L742*I742,K742*L742*I742)</f>
        <v>0</v>
      </c>
      <c r="P742" s="72"/>
      <c r="Q742" s="72"/>
      <c r="R742" s="72"/>
      <c r="S742" s="72"/>
      <c r="T742" s="73"/>
    </row>
    <row r="743" spans="1:20" s="25" customFormat="1">
      <c r="A743" s="62"/>
      <c r="B743" s="63"/>
      <c r="C743" s="63" t="s">
        <v>2221</v>
      </c>
      <c r="D743" s="63" t="s">
        <v>2222</v>
      </c>
      <c r="E743" s="63" t="s">
        <v>2218</v>
      </c>
      <c r="F743" s="64" t="s">
        <v>2219</v>
      </c>
      <c r="G743" s="65" t="s">
        <v>2223</v>
      </c>
      <c r="H743" s="80"/>
      <c r="I743" s="67">
        <v>102</v>
      </c>
      <c r="J743" s="68">
        <v>1.1399999999999999</v>
      </c>
      <c r="K743" s="68">
        <v>1.2</v>
      </c>
      <c r="L743" s="69"/>
      <c r="M743" s="70" t="str">
        <f>IF(L743="","-",L743*I743)</f>
        <v>-</v>
      </c>
      <c r="N743" s="70" t="str">
        <f>IF(L743="","-",L743)</f>
        <v>-</v>
      </c>
      <c r="O743" s="71">
        <f>IF(M743&gt;=300,J743*L743*I743,K743*L743*I743)</f>
        <v>0</v>
      </c>
      <c r="P743" s="72"/>
      <c r="Q743" s="72"/>
      <c r="R743" s="72"/>
      <c r="S743" s="72"/>
      <c r="T743" s="73"/>
    </row>
    <row r="744" spans="1:20" s="25" customFormat="1">
      <c r="A744" s="62"/>
      <c r="B744" s="63"/>
      <c r="C744" s="63" t="s">
        <v>2224</v>
      </c>
      <c r="D744" s="63" t="s">
        <v>2225</v>
      </c>
      <c r="E744" s="63" t="s">
        <v>2218</v>
      </c>
      <c r="F744" s="64" t="s">
        <v>2219</v>
      </c>
      <c r="G744" s="65" t="s">
        <v>2226</v>
      </c>
      <c r="H744" s="80"/>
      <c r="I744" s="67">
        <v>102</v>
      </c>
      <c r="J744" s="68">
        <v>1.32</v>
      </c>
      <c r="K744" s="68">
        <v>1.3800000000000001</v>
      </c>
      <c r="L744" s="69"/>
      <c r="M744" s="70" t="str">
        <f>IF(L744="","-",L744*I744)</f>
        <v>-</v>
      </c>
      <c r="N744" s="70" t="str">
        <f>IF(L744="","-",L744)</f>
        <v>-</v>
      </c>
      <c r="O744" s="71">
        <f>IF(M744&gt;=300,J744*L744*I744,K744*L744*I744)</f>
        <v>0</v>
      </c>
      <c r="P744" s="72"/>
      <c r="Q744" s="72"/>
      <c r="R744" s="72"/>
      <c r="S744" s="72"/>
      <c r="T744" s="73"/>
    </row>
    <row r="745" spans="1:20" s="25" customFormat="1">
      <c r="A745" s="62"/>
      <c r="B745" s="63"/>
      <c r="C745" s="63" t="s">
        <v>2227</v>
      </c>
      <c r="D745" s="63" t="s">
        <v>2228</v>
      </c>
      <c r="E745" s="63" t="s">
        <v>2218</v>
      </c>
      <c r="F745" s="64" t="s">
        <v>2219</v>
      </c>
      <c r="G745" s="65" t="s">
        <v>2229</v>
      </c>
      <c r="H745" s="80"/>
      <c r="I745" s="67">
        <v>102</v>
      </c>
      <c r="J745" s="68">
        <v>1.06</v>
      </c>
      <c r="K745" s="68">
        <v>1.1100000000000001</v>
      </c>
      <c r="L745" s="69"/>
      <c r="M745" s="70" t="str">
        <f>IF(L745="","-",L745*I745)</f>
        <v>-</v>
      </c>
      <c r="N745" s="70" t="str">
        <f>IF(L745="","-",L745)</f>
        <v>-</v>
      </c>
      <c r="O745" s="71">
        <f>IF(M745&gt;=300,J745*L745*I745,K745*L745*I745)</f>
        <v>0</v>
      </c>
      <c r="P745" s="72"/>
      <c r="Q745" s="72"/>
      <c r="R745" s="72"/>
      <c r="S745" s="72"/>
      <c r="T745" s="73"/>
    </row>
    <row r="746" spans="1:20" s="25" customFormat="1">
      <c r="A746" s="62"/>
      <c r="B746" s="63"/>
      <c r="C746" s="63" t="s">
        <v>2230</v>
      </c>
      <c r="D746" s="63" t="s">
        <v>2231</v>
      </c>
      <c r="E746" s="63" t="s">
        <v>2218</v>
      </c>
      <c r="F746" s="64" t="s">
        <v>2219</v>
      </c>
      <c r="G746" s="65" t="s">
        <v>2232</v>
      </c>
      <c r="H746" s="80"/>
      <c r="I746" s="67">
        <v>102</v>
      </c>
      <c r="J746" s="68">
        <v>1.32</v>
      </c>
      <c r="K746" s="68">
        <v>1.3800000000000001</v>
      </c>
      <c r="L746" s="69"/>
      <c r="M746" s="70" t="str">
        <f>IF(L746="","-",L746*I746)</f>
        <v>-</v>
      </c>
      <c r="N746" s="70" t="str">
        <f>IF(L746="","-",L746)</f>
        <v>-</v>
      </c>
      <c r="O746" s="71">
        <f>IF(M746&gt;=300,J746*L746*I746,K746*L746*I746)</f>
        <v>0</v>
      </c>
      <c r="P746" s="72"/>
      <c r="Q746" s="72"/>
      <c r="R746" s="72"/>
      <c r="S746" s="72"/>
      <c r="T746" s="73"/>
    </row>
    <row r="747" spans="1:20" s="25" customFormat="1">
      <c r="A747" s="62"/>
      <c r="B747" s="63"/>
      <c r="C747" s="63" t="s">
        <v>2233</v>
      </c>
      <c r="D747" s="63" t="s">
        <v>2234</v>
      </c>
      <c r="E747" s="63" t="s">
        <v>2235</v>
      </c>
      <c r="F747" s="64" t="s">
        <v>2236</v>
      </c>
      <c r="G747" s="65" t="s">
        <v>2237</v>
      </c>
      <c r="H747" s="80"/>
      <c r="I747" s="67">
        <v>102</v>
      </c>
      <c r="J747" s="68">
        <v>1.23</v>
      </c>
      <c r="K747" s="68">
        <v>1.29</v>
      </c>
      <c r="L747" s="69"/>
      <c r="M747" s="70" t="str">
        <f>IF(L747="","-",L747*I747)</f>
        <v>-</v>
      </c>
      <c r="N747" s="70" t="str">
        <f>IF(L747="","-",L747)</f>
        <v>-</v>
      </c>
      <c r="O747" s="71">
        <f>IF(M747&gt;=300,J747*L747*I747,K747*L747*I747)</f>
        <v>0</v>
      </c>
      <c r="P747" s="72"/>
      <c r="Q747" s="72"/>
      <c r="R747" s="72"/>
      <c r="S747" s="72"/>
      <c r="T747" s="73"/>
    </row>
    <row r="748" spans="1:20" s="25" customFormat="1">
      <c r="A748" s="62"/>
      <c r="B748" s="63"/>
      <c r="C748" s="63" t="s">
        <v>2238</v>
      </c>
      <c r="D748" s="63" t="s">
        <v>2239</v>
      </c>
      <c r="E748" s="63" t="s">
        <v>2235</v>
      </c>
      <c r="F748" s="64" t="s">
        <v>2236</v>
      </c>
      <c r="G748" s="65" t="s">
        <v>2240</v>
      </c>
      <c r="H748" s="80"/>
      <c r="I748" s="67">
        <v>102</v>
      </c>
      <c r="J748" s="68">
        <v>1.23</v>
      </c>
      <c r="K748" s="68">
        <v>1.29</v>
      </c>
      <c r="L748" s="69"/>
      <c r="M748" s="70" t="str">
        <f>IF(L748="","-",L748*I748)</f>
        <v>-</v>
      </c>
      <c r="N748" s="70" t="str">
        <f>IF(L748="","-",L748)</f>
        <v>-</v>
      </c>
      <c r="O748" s="71">
        <f>IF(M748&gt;=300,J748*L748*I748,K748*L748*I748)</f>
        <v>0</v>
      </c>
      <c r="P748" s="72"/>
      <c r="Q748" s="72"/>
      <c r="R748" s="72"/>
      <c r="S748" s="72"/>
      <c r="T748" s="73"/>
    </row>
    <row r="749" spans="1:20" s="25" customFormat="1">
      <c r="A749" s="62"/>
      <c r="B749" s="63"/>
      <c r="C749" s="63" t="s">
        <v>2241</v>
      </c>
      <c r="D749" s="63" t="s">
        <v>2242</v>
      </c>
      <c r="E749" s="63" t="s">
        <v>2243</v>
      </c>
      <c r="F749" s="64" t="s">
        <v>2244</v>
      </c>
      <c r="G749" s="65" t="s">
        <v>2245</v>
      </c>
      <c r="H749" s="80"/>
      <c r="I749" s="67">
        <v>100</v>
      </c>
      <c r="J749" s="68">
        <v>1.1399999999999999</v>
      </c>
      <c r="K749" s="68">
        <v>1.2</v>
      </c>
      <c r="L749" s="69"/>
      <c r="M749" s="70" t="str">
        <f>IF(L749="","-",L749*I749)</f>
        <v>-</v>
      </c>
      <c r="N749" s="70" t="str">
        <f>IF(L749="","-",L749)</f>
        <v>-</v>
      </c>
      <c r="O749" s="71">
        <f>IF(M749&gt;=300,J749*L749*I749,K749*L749*I749)</f>
        <v>0</v>
      </c>
      <c r="P749" s="72"/>
      <c r="Q749" s="72"/>
      <c r="R749" s="72"/>
      <c r="S749" s="72"/>
      <c r="T749" s="73"/>
    </row>
    <row r="750" spans="1:20" s="25" customFormat="1">
      <c r="A750" s="62"/>
      <c r="B750" s="63"/>
      <c r="C750" s="63" t="s">
        <v>2246</v>
      </c>
      <c r="D750" s="63" t="s">
        <v>2247</v>
      </c>
      <c r="E750" s="63" t="s">
        <v>2248</v>
      </c>
      <c r="F750" s="64" t="s">
        <v>2249</v>
      </c>
      <c r="G750" s="65" t="s">
        <v>2250</v>
      </c>
      <c r="H750" s="80"/>
      <c r="I750" s="67">
        <v>100</v>
      </c>
      <c r="J750" s="68">
        <v>1.1399999999999999</v>
      </c>
      <c r="K750" s="68">
        <v>1.2</v>
      </c>
      <c r="L750" s="69"/>
      <c r="M750" s="70" t="str">
        <f>IF(L750="","-",L750*I750)</f>
        <v>-</v>
      </c>
      <c r="N750" s="70" t="str">
        <f>IF(L750="","-",L750)</f>
        <v>-</v>
      </c>
      <c r="O750" s="71">
        <f>IF(M750&gt;=300,J750*L750*I750,K750*L750*I750)</f>
        <v>0</v>
      </c>
      <c r="P750" s="72"/>
      <c r="Q750" s="72"/>
      <c r="R750" s="72"/>
      <c r="S750" s="72"/>
      <c r="T750" s="73"/>
    </row>
    <row r="751" spans="1:20" s="25" customFormat="1">
      <c r="A751" s="62"/>
      <c r="B751" s="63"/>
      <c r="C751" s="63" t="s">
        <v>2251</v>
      </c>
      <c r="D751" s="63" t="s">
        <v>2252</v>
      </c>
      <c r="E751" s="63" t="s">
        <v>2253</v>
      </c>
      <c r="F751" s="64" t="s">
        <v>2254</v>
      </c>
      <c r="G751" s="65" t="s">
        <v>634</v>
      </c>
      <c r="H751" s="80"/>
      <c r="I751" s="67">
        <v>100</v>
      </c>
      <c r="J751" s="68">
        <v>1.1399999999999999</v>
      </c>
      <c r="K751" s="68">
        <v>1.2</v>
      </c>
      <c r="L751" s="69"/>
      <c r="M751" s="70" t="str">
        <f>IF(L751="","-",L751*I751)</f>
        <v>-</v>
      </c>
      <c r="N751" s="70" t="str">
        <f>IF(L751="","-",L751)</f>
        <v>-</v>
      </c>
      <c r="O751" s="71">
        <f>IF(M751&gt;=300,J751*L751*I751,K751*L751*I751)</f>
        <v>0</v>
      </c>
      <c r="P751" s="72"/>
      <c r="Q751" s="72"/>
      <c r="R751" s="72"/>
      <c r="S751" s="72"/>
      <c r="T751" s="73"/>
    </row>
    <row r="752" spans="1:20" s="25" customFormat="1">
      <c r="A752" s="62"/>
      <c r="B752" s="63"/>
      <c r="C752" s="63" t="s">
        <v>2255</v>
      </c>
      <c r="D752" s="63" t="s">
        <v>2256</v>
      </c>
      <c r="E752" s="63" t="s">
        <v>2257</v>
      </c>
      <c r="F752" s="64" t="s">
        <v>2258</v>
      </c>
      <c r="G752" s="65" t="s">
        <v>2259</v>
      </c>
      <c r="H752" s="80"/>
      <c r="I752" s="67">
        <v>100</v>
      </c>
      <c r="J752" s="68">
        <v>1.1399999999999999</v>
      </c>
      <c r="K752" s="68">
        <v>1.2</v>
      </c>
      <c r="L752" s="69"/>
      <c r="M752" s="70" t="str">
        <f>IF(L752="","-",L752*I752)</f>
        <v>-</v>
      </c>
      <c r="N752" s="70" t="str">
        <f>IF(L752="","-",L752)</f>
        <v>-</v>
      </c>
      <c r="O752" s="71">
        <f>IF(M752&gt;=300,J752*L752*I752,K752*L752*I752)</f>
        <v>0</v>
      </c>
      <c r="P752" s="72"/>
      <c r="Q752" s="72"/>
      <c r="R752" s="72"/>
      <c r="S752" s="72"/>
      <c r="T752" s="73"/>
    </row>
    <row r="753" spans="1:20" s="25" customFormat="1">
      <c r="A753" s="62"/>
      <c r="B753" s="63"/>
      <c r="C753" s="63" t="s">
        <v>2260</v>
      </c>
      <c r="D753" s="63" t="s">
        <v>2261</v>
      </c>
      <c r="E753" s="63" t="s">
        <v>2257</v>
      </c>
      <c r="F753" s="64" t="s">
        <v>2258</v>
      </c>
      <c r="G753" s="65" t="s">
        <v>2257</v>
      </c>
      <c r="H753" s="80"/>
      <c r="I753" s="67">
        <v>100</v>
      </c>
      <c r="J753" s="68">
        <v>1.1399999999999999</v>
      </c>
      <c r="K753" s="68">
        <v>1.2</v>
      </c>
      <c r="L753" s="69"/>
      <c r="M753" s="70" t="str">
        <f>IF(L753="","-",L753*I753)</f>
        <v>-</v>
      </c>
      <c r="N753" s="70" t="str">
        <f>IF(L753="","-",L753)</f>
        <v>-</v>
      </c>
      <c r="O753" s="71">
        <f>IF(M753&gt;=300,J753*L753*I753,K753*L753*I753)</f>
        <v>0</v>
      </c>
      <c r="P753" s="72"/>
      <c r="Q753" s="72"/>
      <c r="R753" s="72"/>
      <c r="S753" s="72"/>
      <c r="T753" s="73"/>
    </row>
    <row r="754" spans="1:20" s="25" customFormat="1">
      <c r="A754" s="62"/>
      <c r="B754" s="63"/>
      <c r="C754" s="63" t="s">
        <v>2262</v>
      </c>
      <c r="D754" s="63" t="s">
        <v>2263</v>
      </c>
      <c r="E754" s="63" t="s">
        <v>2264</v>
      </c>
      <c r="F754" s="64" t="s">
        <v>2265</v>
      </c>
      <c r="G754" s="65" t="s">
        <v>2264</v>
      </c>
      <c r="H754" s="80"/>
      <c r="I754" s="67">
        <v>100</v>
      </c>
      <c r="J754" s="68">
        <v>1.1399999999999999</v>
      </c>
      <c r="K754" s="68">
        <v>1.2</v>
      </c>
      <c r="L754" s="69"/>
      <c r="M754" s="70" t="str">
        <f>IF(L754="","-",L754*I754)</f>
        <v>-</v>
      </c>
      <c r="N754" s="70" t="str">
        <f>IF(L754="","-",L754)</f>
        <v>-</v>
      </c>
      <c r="O754" s="71">
        <f>IF(M754&gt;=300,J754*L754*I754,K754*L754*I754)</f>
        <v>0</v>
      </c>
      <c r="P754" s="72"/>
      <c r="Q754" s="72"/>
      <c r="R754" s="72"/>
      <c r="S754" s="72"/>
      <c r="T754" s="73"/>
    </row>
    <row r="755" spans="1:20" s="25" customFormat="1">
      <c r="A755" s="62"/>
      <c r="B755" s="63"/>
      <c r="C755" s="63" t="s">
        <v>2266</v>
      </c>
      <c r="D755" s="63" t="s">
        <v>2267</v>
      </c>
      <c r="E755" s="63" t="s">
        <v>2268</v>
      </c>
      <c r="F755" s="64" t="s">
        <v>2269</v>
      </c>
      <c r="G755" s="65" t="s">
        <v>2270</v>
      </c>
      <c r="H755" s="80"/>
      <c r="I755" s="67">
        <v>84</v>
      </c>
      <c r="J755" s="68">
        <v>1.84</v>
      </c>
      <c r="K755" s="68">
        <v>1.93</v>
      </c>
      <c r="L755" s="69"/>
      <c r="M755" s="70" t="str">
        <f>IF(L755="","-",L755*I755)</f>
        <v>-</v>
      </c>
      <c r="N755" s="70" t="str">
        <f>IF(L755="","-",L755)</f>
        <v>-</v>
      </c>
      <c r="O755" s="71">
        <f>IF(M755&gt;=300,J755*L755*I755,K755*L755*I755)</f>
        <v>0</v>
      </c>
      <c r="P755" s="72"/>
      <c r="Q755" s="72"/>
      <c r="R755" s="72"/>
      <c r="S755" s="72"/>
      <c r="T755" s="73"/>
    </row>
    <row r="756" spans="1:20" s="25" customFormat="1">
      <c r="A756" s="62"/>
      <c r="B756" s="63"/>
      <c r="C756" s="63" t="s">
        <v>2271</v>
      </c>
      <c r="D756" s="63" t="s">
        <v>2272</v>
      </c>
      <c r="E756" s="63" t="s">
        <v>2268</v>
      </c>
      <c r="F756" s="64" t="s">
        <v>2269</v>
      </c>
      <c r="G756" s="65" t="s">
        <v>2273</v>
      </c>
      <c r="H756" s="80"/>
      <c r="I756" s="67">
        <v>84</v>
      </c>
      <c r="J756" s="68">
        <v>1.99</v>
      </c>
      <c r="K756" s="68">
        <v>2.09</v>
      </c>
      <c r="L756" s="69"/>
      <c r="M756" s="70" t="str">
        <f>IF(L756="","-",L756*I756)</f>
        <v>-</v>
      </c>
      <c r="N756" s="70" t="str">
        <f>IF(L756="","-",L756)</f>
        <v>-</v>
      </c>
      <c r="O756" s="71">
        <f>IF(M756&gt;=300,J756*L756*I756,K756*L756*I756)</f>
        <v>0</v>
      </c>
      <c r="P756" s="72"/>
      <c r="Q756" s="72"/>
      <c r="R756" s="72"/>
      <c r="S756" s="72"/>
      <c r="T756" s="73"/>
    </row>
    <row r="757" spans="1:20" s="25" customFormat="1">
      <c r="A757" s="62"/>
      <c r="B757" s="63"/>
      <c r="C757" s="63" t="s">
        <v>2274</v>
      </c>
      <c r="D757" s="63" t="s">
        <v>2275</v>
      </c>
      <c r="E757" s="63" t="s">
        <v>2268</v>
      </c>
      <c r="F757" s="64" t="s">
        <v>2269</v>
      </c>
      <c r="G757" s="65" t="s">
        <v>2276</v>
      </c>
      <c r="H757" s="80"/>
      <c r="I757" s="67">
        <v>84</v>
      </c>
      <c r="J757" s="68">
        <v>1.99</v>
      </c>
      <c r="K757" s="68">
        <v>2.09</v>
      </c>
      <c r="L757" s="69"/>
      <c r="M757" s="70" t="str">
        <f>IF(L757="","-",L757*I757)</f>
        <v>-</v>
      </c>
      <c r="N757" s="70" t="str">
        <f>IF(L757="","-",L757)</f>
        <v>-</v>
      </c>
      <c r="O757" s="71">
        <f>IF(M757&gt;=300,J757*L757*I757,K757*L757*I757)</f>
        <v>0</v>
      </c>
      <c r="P757" s="72"/>
      <c r="Q757" s="72"/>
      <c r="R757" s="72"/>
      <c r="S757" s="72"/>
      <c r="T757" s="73"/>
    </row>
    <row r="758" spans="1:20" s="25" customFormat="1">
      <c r="A758" s="62"/>
      <c r="B758" s="63"/>
      <c r="C758" s="63" t="s">
        <v>2277</v>
      </c>
      <c r="D758" s="63" t="s">
        <v>2278</v>
      </c>
      <c r="E758" s="63" t="s">
        <v>2268</v>
      </c>
      <c r="F758" s="64" t="s">
        <v>2269</v>
      </c>
      <c r="G758" s="65" t="s">
        <v>2279</v>
      </c>
      <c r="H758" s="80"/>
      <c r="I758" s="67">
        <v>84</v>
      </c>
      <c r="J758" s="68">
        <v>1.99</v>
      </c>
      <c r="K758" s="68">
        <v>2.09</v>
      </c>
      <c r="L758" s="69"/>
      <c r="M758" s="70" t="str">
        <f>IF(L758="","-",L758*I758)</f>
        <v>-</v>
      </c>
      <c r="N758" s="70" t="str">
        <f>IF(L758="","-",L758)</f>
        <v>-</v>
      </c>
      <c r="O758" s="71">
        <f>IF(M758&gt;=300,J758*L758*I758,K758*L758*I758)</f>
        <v>0</v>
      </c>
      <c r="P758" s="72"/>
      <c r="Q758" s="72"/>
      <c r="R758" s="72"/>
      <c r="S758" s="72"/>
      <c r="T758" s="73"/>
    </row>
    <row r="759" spans="1:20" s="25" customFormat="1">
      <c r="A759" s="62"/>
      <c r="B759" s="63"/>
      <c r="C759" s="63" t="s">
        <v>2280</v>
      </c>
      <c r="D759" s="63" t="s">
        <v>2281</v>
      </c>
      <c r="E759" s="63" t="s">
        <v>2282</v>
      </c>
      <c r="F759" s="64" t="s">
        <v>2283</v>
      </c>
      <c r="G759" s="65" t="s">
        <v>2284</v>
      </c>
      <c r="H759" s="80"/>
      <c r="I759" s="67">
        <v>84</v>
      </c>
      <c r="J759" s="68">
        <v>2.1999999999999997</v>
      </c>
      <c r="K759" s="68">
        <v>2.3099999999999996</v>
      </c>
      <c r="L759" s="69"/>
      <c r="M759" s="70" t="str">
        <f>IF(L759="","-",L759*I759)</f>
        <v>-</v>
      </c>
      <c r="N759" s="70" t="str">
        <f>IF(L759="","-",L759)</f>
        <v>-</v>
      </c>
      <c r="O759" s="71">
        <f>IF(M759&gt;=300,J759*L759*I759,K759*L759*I759)</f>
        <v>0</v>
      </c>
      <c r="P759" s="72"/>
      <c r="Q759" s="72"/>
      <c r="R759" s="72"/>
      <c r="S759" s="72"/>
      <c r="T759" s="73"/>
    </row>
    <row r="760" spans="1:20" s="25" customFormat="1">
      <c r="A760" s="62"/>
      <c r="B760" s="63"/>
      <c r="C760" s="63" t="s">
        <v>2285</v>
      </c>
      <c r="D760" s="63" t="s">
        <v>2286</v>
      </c>
      <c r="E760" s="63" t="s">
        <v>2282</v>
      </c>
      <c r="F760" s="64" t="s">
        <v>2283</v>
      </c>
      <c r="G760" s="65" t="s">
        <v>2287</v>
      </c>
      <c r="H760" s="80"/>
      <c r="I760" s="67">
        <v>104</v>
      </c>
      <c r="J760" s="68">
        <v>2.0599999999999996</v>
      </c>
      <c r="K760" s="68">
        <v>2.1599999999999997</v>
      </c>
      <c r="L760" s="69"/>
      <c r="M760" s="70" t="str">
        <f>IF(L760="","-",L760*I760)</f>
        <v>-</v>
      </c>
      <c r="N760" s="70" t="str">
        <f>IF(L760="","-",L760)</f>
        <v>-</v>
      </c>
      <c r="O760" s="71">
        <f>IF(M760&gt;=300,J760*L760*I760,K760*L760*I760)</f>
        <v>0</v>
      </c>
      <c r="P760" s="72"/>
      <c r="Q760" s="72"/>
      <c r="R760" s="72"/>
      <c r="S760" s="72"/>
      <c r="T760" s="73"/>
    </row>
    <row r="761" spans="1:20" s="25" customFormat="1">
      <c r="A761" s="62"/>
      <c r="B761" s="63" t="s">
        <v>2288</v>
      </c>
      <c r="C761" s="63"/>
      <c r="D761" s="63" t="s">
        <v>2289</v>
      </c>
      <c r="E761" s="63" t="s">
        <v>2290</v>
      </c>
      <c r="F761" s="64" t="s">
        <v>2283</v>
      </c>
      <c r="G761" s="65" t="s">
        <v>2291</v>
      </c>
      <c r="H761" s="80"/>
      <c r="I761" s="67">
        <v>84</v>
      </c>
      <c r="J761" s="68">
        <v>2.1999999999999997</v>
      </c>
      <c r="K761" s="68">
        <v>2.3099999999999996</v>
      </c>
      <c r="L761" s="69"/>
      <c r="M761" s="70" t="str">
        <f>IF(L761="","-",L761*I761)</f>
        <v>-</v>
      </c>
      <c r="N761" s="70" t="str">
        <f>IF(L761="","-",L761)</f>
        <v>-</v>
      </c>
      <c r="O761" s="71">
        <f>IF(M761&gt;=300,J761*L761*I761,K761*L761*I761)</f>
        <v>0</v>
      </c>
      <c r="P761" s="72"/>
      <c r="Q761" s="72"/>
      <c r="R761" s="72"/>
      <c r="S761" s="72"/>
      <c r="T761" s="73"/>
    </row>
    <row r="762" spans="1:20" s="25" customFormat="1">
      <c r="A762" s="62"/>
      <c r="B762" s="63"/>
      <c r="C762" s="63" t="s">
        <v>2292</v>
      </c>
      <c r="D762" s="63" t="s">
        <v>2293</v>
      </c>
      <c r="E762" s="63" t="s">
        <v>2282</v>
      </c>
      <c r="F762" s="64" t="s">
        <v>2283</v>
      </c>
      <c r="G762" s="65" t="s">
        <v>2294</v>
      </c>
      <c r="H762" s="80"/>
      <c r="I762" s="67">
        <v>102</v>
      </c>
      <c r="J762" s="68">
        <v>1.26</v>
      </c>
      <c r="K762" s="68">
        <v>1.32</v>
      </c>
      <c r="L762" s="69"/>
      <c r="M762" s="70" t="str">
        <f>IF(L762="","-",L762*I762)</f>
        <v>-</v>
      </c>
      <c r="N762" s="70" t="str">
        <f>IF(L762="","-",L762)</f>
        <v>-</v>
      </c>
      <c r="O762" s="71">
        <f>IF(M762&gt;=300,J762*L762*I762,K762*L762*I762)</f>
        <v>0</v>
      </c>
      <c r="P762" s="72"/>
      <c r="Q762" s="72"/>
      <c r="R762" s="72"/>
      <c r="S762" s="72"/>
      <c r="T762" s="73"/>
    </row>
    <row r="763" spans="1:20" s="25" customFormat="1">
      <c r="A763" s="62"/>
      <c r="B763" s="63"/>
      <c r="C763" s="63" t="s">
        <v>2295</v>
      </c>
      <c r="D763" s="63" t="s">
        <v>2296</v>
      </c>
      <c r="E763" s="63" t="s">
        <v>2282</v>
      </c>
      <c r="F763" s="64" t="s">
        <v>2283</v>
      </c>
      <c r="G763" s="65" t="s">
        <v>2297</v>
      </c>
      <c r="H763" s="80"/>
      <c r="I763" s="67">
        <v>102</v>
      </c>
      <c r="J763" s="68">
        <v>1.3800000000000001</v>
      </c>
      <c r="K763" s="68">
        <v>1.45</v>
      </c>
      <c r="L763" s="69"/>
      <c r="M763" s="70" t="str">
        <f>IF(L763="","-",L763*I763)</f>
        <v>-</v>
      </c>
      <c r="N763" s="70" t="str">
        <f>IF(L763="","-",L763)</f>
        <v>-</v>
      </c>
      <c r="O763" s="71">
        <f>IF(M763&gt;=300,J763*L763*I763,K763*L763*I763)</f>
        <v>0</v>
      </c>
      <c r="P763" s="72"/>
      <c r="Q763" s="72"/>
      <c r="R763" s="72"/>
      <c r="S763" s="72"/>
      <c r="T763" s="73"/>
    </row>
    <row r="764" spans="1:20" s="25" customFormat="1">
      <c r="A764" s="62"/>
      <c r="B764" s="63"/>
      <c r="C764" s="63" t="s">
        <v>2298</v>
      </c>
      <c r="D764" s="63" t="s">
        <v>2299</v>
      </c>
      <c r="E764" s="63" t="s">
        <v>2282</v>
      </c>
      <c r="F764" s="64" t="s">
        <v>2283</v>
      </c>
      <c r="G764" s="65" t="s">
        <v>2300</v>
      </c>
      <c r="H764" s="80"/>
      <c r="I764" s="67">
        <v>102</v>
      </c>
      <c r="J764" s="68">
        <v>1.3800000000000001</v>
      </c>
      <c r="K764" s="68">
        <v>1.45</v>
      </c>
      <c r="L764" s="69"/>
      <c r="M764" s="70" t="str">
        <f>IF(L764="","-",L764*I764)</f>
        <v>-</v>
      </c>
      <c r="N764" s="70" t="str">
        <f>IF(L764="","-",L764)</f>
        <v>-</v>
      </c>
      <c r="O764" s="71">
        <f>IF(M764&gt;=300,J764*L764*I764,K764*L764*I764)</f>
        <v>0</v>
      </c>
      <c r="P764" s="72"/>
      <c r="Q764" s="72"/>
      <c r="R764" s="72"/>
      <c r="S764" s="72"/>
      <c r="T764" s="73"/>
    </row>
    <row r="765" spans="1:20" s="25" customFormat="1">
      <c r="A765" s="62"/>
      <c r="B765" s="63"/>
      <c r="C765" s="63" t="s">
        <v>2301</v>
      </c>
      <c r="D765" s="63" t="s">
        <v>2302</v>
      </c>
      <c r="E765" s="63" t="s">
        <v>2282</v>
      </c>
      <c r="F765" s="64" t="s">
        <v>2283</v>
      </c>
      <c r="G765" s="65" t="s">
        <v>2303</v>
      </c>
      <c r="H765" s="80"/>
      <c r="I765" s="67">
        <v>102</v>
      </c>
      <c r="J765" s="68">
        <v>1.3800000000000001</v>
      </c>
      <c r="K765" s="68">
        <v>1.45</v>
      </c>
      <c r="L765" s="69"/>
      <c r="M765" s="70" t="str">
        <f>IF(L765="","-",L765*I765)</f>
        <v>-</v>
      </c>
      <c r="N765" s="70" t="str">
        <f>IF(L765="","-",L765)</f>
        <v>-</v>
      </c>
      <c r="O765" s="71">
        <f>IF(M765&gt;=300,J765*L765*I765,K765*L765*I765)</f>
        <v>0</v>
      </c>
      <c r="P765" s="72"/>
      <c r="Q765" s="72"/>
      <c r="R765" s="72"/>
      <c r="S765" s="72"/>
      <c r="T765" s="73"/>
    </row>
    <row r="766" spans="1:20" s="25" customFormat="1">
      <c r="A766" s="62"/>
      <c r="B766" s="63"/>
      <c r="C766" s="63" t="s">
        <v>2304</v>
      </c>
      <c r="D766" s="63" t="s">
        <v>2305</v>
      </c>
      <c r="E766" s="63" t="s">
        <v>2282</v>
      </c>
      <c r="F766" s="64" t="s">
        <v>2283</v>
      </c>
      <c r="G766" s="65" t="s">
        <v>2306</v>
      </c>
      <c r="H766" s="80"/>
      <c r="I766" s="67">
        <v>102</v>
      </c>
      <c r="J766" s="68">
        <v>1.3800000000000001</v>
      </c>
      <c r="K766" s="68">
        <v>1.45</v>
      </c>
      <c r="L766" s="69"/>
      <c r="M766" s="70" t="str">
        <f>IF(L766="","-",L766*I766)</f>
        <v>-</v>
      </c>
      <c r="N766" s="70" t="str">
        <f>IF(L766="","-",L766)</f>
        <v>-</v>
      </c>
      <c r="O766" s="71">
        <f>IF(M766&gt;=300,J766*L766*I766,K766*L766*I766)</f>
        <v>0</v>
      </c>
      <c r="P766" s="72"/>
      <c r="Q766" s="72"/>
      <c r="R766" s="72"/>
      <c r="S766" s="72"/>
      <c r="T766" s="73"/>
    </row>
    <row r="767" spans="1:20" s="25" customFormat="1">
      <c r="A767" s="62"/>
      <c r="B767" s="63"/>
      <c r="C767" s="63" t="s">
        <v>2307</v>
      </c>
      <c r="D767" s="63" t="s">
        <v>2308</v>
      </c>
      <c r="E767" s="63" t="s">
        <v>2282</v>
      </c>
      <c r="F767" s="64" t="s">
        <v>2283</v>
      </c>
      <c r="G767" s="65" t="s">
        <v>2309</v>
      </c>
      <c r="H767" s="80"/>
      <c r="I767" s="67">
        <v>102</v>
      </c>
      <c r="J767" s="68">
        <v>1.3800000000000001</v>
      </c>
      <c r="K767" s="68">
        <v>1.45</v>
      </c>
      <c r="L767" s="69"/>
      <c r="M767" s="70" t="str">
        <f>IF(L767="","-",L767*I767)</f>
        <v>-</v>
      </c>
      <c r="N767" s="70" t="str">
        <f>IF(L767="","-",L767)</f>
        <v>-</v>
      </c>
      <c r="O767" s="71">
        <f>IF(M767&gt;=300,J767*L767*I767,K767*L767*I767)</f>
        <v>0</v>
      </c>
      <c r="P767" s="72"/>
      <c r="Q767" s="72"/>
      <c r="R767" s="72"/>
      <c r="S767" s="72"/>
      <c r="T767" s="73"/>
    </row>
    <row r="768" spans="1:20" s="25" customFormat="1">
      <c r="A768" s="62"/>
      <c r="B768" s="63"/>
      <c r="C768" s="63" t="s">
        <v>2310</v>
      </c>
      <c r="D768" s="63" t="s">
        <v>2311</v>
      </c>
      <c r="E768" s="63" t="s">
        <v>2282</v>
      </c>
      <c r="F768" s="64" t="s">
        <v>2283</v>
      </c>
      <c r="G768" s="65" t="s">
        <v>2312</v>
      </c>
      <c r="H768" s="80"/>
      <c r="I768" s="67">
        <v>84</v>
      </c>
      <c r="J768" s="68">
        <v>2.1999999999999997</v>
      </c>
      <c r="K768" s="68">
        <v>2.3099999999999996</v>
      </c>
      <c r="L768" s="69"/>
      <c r="M768" s="70" t="str">
        <f>IF(L768="","-",L768*I768)</f>
        <v>-</v>
      </c>
      <c r="N768" s="70" t="str">
        <f>IF(L768="","-",L768)</f>
        <v>-</v>
      </c>
      <c r="O768" s="71">
        <f>IF(M768&gt;=300,J768*L768*I768,K768*L768*I768)</f>
        <v>0</v>
      </c>
      <c r="P768" s="72"/>
      <c r="Q768" s="72"/>
      <c r="R768" s="72"/>
      <c r="S768" s="72"/>
      <c r="T768" s="73"/>
    </row>
    <row r="769" spans="1:20" s="25" customFormat="1">
      <c r="A769" s="62"/>
      <c r="B769" s="63"/>
      <c r="C769" s="63" t="s">
        <v>2313</v>
      </c>
      <c r="D769" s="63" t="s">
        <v>2314</v>
      </c>
      <c r="E769" s="63" t="s">
        <v>2315</v>
      </c>
      <c r="F769" s="64" t="s">
        <v>2316</v>
      </c>
      <c r="G769" s="65" t="s">
        <v>2317</v>
      </c>
      <c r="H769" s="80"/>
      <c r="I769" s="67">
        <v>102</v>
      </c>
      <c r="J769" s="68">
        <v>1.34</v>
      </c>
      <c r="K769" s="68">
        <v>1.41</v>
      </c>
      <c r="L769" s="69"/>
      <c r="M769" s="70" t="str">
        <f>IF(L769="","-",L769*I769)</f>
        <v>-</v>
      </c>
      <c r="N769" s="70" t="str">
        <f>IF(L769="","-",L769)</f>
        <v>-</v>
      </c>
      <c r="O769" s="71">
        <f>IF(M769&gt;=300,J769*L769*I769,K769*L769*I769)</f>
        <v>0</v>
      </c>
      <c r="P769" s="72"/>
      <c r="Q769" s="72"/>
      <c r="R769" s="72"/>
      <c r="S769" s="72"/>
      <c r="T769" s="73"/>
    </row>
    <row r="770" spans="1:20" s="25" customFormat="1">
      <c r="A770" s="62"/>
      <c r="B770" s="63"/>
      <c r="C770" s="63" t="s">
        <v>2318</v>
      </c>
      <c r="D770" s="63" t="s">
        <v>2319</v>
      </c>
      <c r="E770" s="63" t="s">
        <v>2320</v>
      </c>
      <c r="F770" s="64" t="s">
        <v>2321</v>
      </c>
      <c r="G770" s="65" t="s">
        <v>2322</v>
      </c>
      <c r="H770" s="80"/>
      <c r="I770" s="67">
        <v>100</v>
      </c>
      <c r="J770" s="68">
        <v>1.1499999999999999</v>
      </c>
      <c r="K770" s="68">
        <v>1.21</v>
      </c>
      <c r="L770" s="69"/>
      <c r="M770" s="70" t="str">
        <f>IF(L770="","-",L770*I770)</f>
        <v>-</v>
      </c>
      <c r="N770" s="70" t="str">
        <f>IF(L770="","-",L770)</f>
        <v>-</v>
      </c>
      <c r="O770" s="71">
        <f>IF(M770&gt;=300,J770*L770*I770,K770*L770*I770)</f>
        <v>0</v>
      </c>
      <c r="P770" s="72"/>
      <c r="Q770" s="72"/>
      <c r="R770" s="72"/>
      <c r="S770" s="72"/>
      <c r="T770" s="73"/>
    </row>
    <row r="771" spans="1:20" s="25" customFormat="1">
      <c r="A771" s="62"/>
      <c r="B771" s="63"/>
      <c r="C771" s="63" t="s">
        <v>2323</v>
      </c>
      <c r="D771" s="63" t="s">
        <v>2324</v>
      </c>
      <c r="E771" s="63" t="s">
        <v>2320</v>
      </c>
      <c r="F771" s="64" t="s">
        <v>2321</v>
      </c>
      <c r="G771" s="65" t="s">
        <v>2325</v>
      </c>
      <c r="H771" s="80"/>
      <c r="I771" s="67">
        <v>100</v>
      </c>
      <c r="J771" s="68">
        <v>1.1499999999999999</v>
      </c>
      <c r="K771" s="68">
        <v>1.21</v>
      </c>
      <c r="L771" s="69"/>
      <c r="M771" s="70" t="str">
        <f>IF(L771="","-",L771*I771)</f>
        <v>-</v>
      </c>
      <c r="N771" s="70" t="str">
        <f>IF(L771="","-",L771)</f>
        <v>-</v>
      </c>
      <c r="O771" s="71">
        <f>IF(M771&gt;=300,J771*L771*I771,K771*L771*I771)</f>
        <v>0</v>
      </c>
      <c r="P771" s="72"/>
      <c r="Q771" s="72"/>
      <c r="R771" s="72"/>
      <c r="S771" s="72"/>
      <c r="T771" s="73"/>
    </row>
    <row r="772" spans="1:20" s="25" customFormat="1">
      <c r="A772" s="62"/>
      <c r="B772" s="63"/>
      <c r="C772" s="63" t="s">
        <v>2326</v>
      </c>
      <c r="D772" s="63" t="s">
        <v>2327</v>
      </c>
      <c r="E772" s="63" t="s">
        <v>2328</v>
      </c>
      <c r="F772" s="64" t="s">
        <v>2329</v>
      </c>
      <c r="G772" s="65" t="s">
        <v>2330</v>
      </c>
      <c r="H772" s="80"/>
      <c r="I772" s="67">
        <v>102</v>
      </c>
      <c r="J772" s="68">
        <v>1.69</v>
      </c>
      <c r="K772" s="68">
        <v>1.77</v>
      </c>
      <c r="L772" s="69"/>
      <c r="M772" s="70" t="str">
        <f>IF(L772="","-",L772*I772)</f>
        <v>-</v>
      </c>
      <c r="N772" s="70" t="str">
        <f>IF(L772="","-",L772)</f>
        <v>-</v>
      </c>
      <c r="O772" s="71">
        <f>IF(M772&gt;=300,J772*L772*I772,K772*L772*I772)</f>
        <v>0</v>
      </c>
      <c r="P772" s="72"/>
      <c r="Q772" s="72"/>
      <c r="R772" s="72"/>
      <c r="S772" s="72"/>
      <c r="T772" s="73"/>
    </row>
    <row r="773" spans="1:20" s="25" customFormat="1">
      <c r="A773" s="62"/>
      <c r="B773" s="63"/>
      <c r="C773" s="63" t="s">
        <v>2331</v>
      </c>
      <c r="D773" s="63" t="s">
        <v>2332</v>
      </c>
      <c r="E773" s="63" t="s">
        <v>2328</v>
      </c>
      <c r="F773" s="64" t="s">
        <v>2329</v>
      </c>
      <c r="G773" s="65" t="s">
        <v>2333</v>
      </c>
      <c r="H773" s="80"/>
      <c r="I773" s="67">
        <v>102</v>
      </c>
      <c r="J773" s="68">
        <v>1.71</v>
      </c>
      <c r="K773" s="68">
        <v>1.8</v>
      </c>
      <c r="L773" s="69"/>
      <c r="M773" s="70" t="str">
        <f>IF(L773="","-",L773*I773)</f>
        <v>-</v>
      </c>
      <c r="N773" s="70" t="str">
        <f>IF(L773="","-",L773)</f>
        <v>-</v>
      </c>
      <c r="O773" s="71">
        <f>IF(M773&gt;=300,J773*L773*I773,K773*L773*I773)</f>
        <v>0</v>
      </c>
      <c r="P773" s="72"/>
      <c r="Q773" s="72"/>
      <c r="R773" s="72"/>
      <c r="S773" s="72"/>
      <c r="T773" s="73"/>
    </row>
    <row r="774" spans="1:20" s="25" customFormat="1">
      <c r="A774" s="62"/>
      <c r="B774" s="63"/>
      <c r="C774" s="63" t="s">
        <v>2334</v>
      </c>
      <c r="D774" s="63" t="s">
        <v>2335</v>
      </c>
      <c r="E774" s="63" t="s">
        <v>2328</v>
      </c>
      <c r="F774" s="64" t="s">
        <v>2329</v>
      </c>
      <c r="G774" s="65" t="s">
        <v>2336</v>
      </c>
      <c r="H774" s="80"/>
      <c r="I774" s="67">
        <v>102</v>
      </c>
      <c r="J774" s="68">
        <v>1.6</v>
      </c>
      <c r="K774" s="68">
        <v>1.68</v>
      </c>
      <c r="L774" s="69"/>
      <c r="M774" s="70" t="str">
        <f>IF(L774="","-",L774*I774)</f>
        <v>-</v>
      </c>
      <c r="N774" s="70" t="str">
        <f>IF(L774="","-",L774)</f>
        <v>-</v>
      </c>
      <c r="O774" s="71">
        <f>IF(M774&gt;=300,J774*L774*I774,K774*L774*I774)</f>
        <v>0</v>
      </c>
      <c r="P774" s="72"/>
      <c r="Q774" s="72"/>
      <c r="R774" s="72"/>
      <c r="S774" s="72"/>
      <c r="T774" s="73"/>
    </row>
    <row r="775" spans="1:20" s="25" customFormat="1">
      <c r="A775" s="62"/>
      <c r="B775" s="63"/>
      <c r="C775" s="63" t="s">
        <v>2337</v>
      </c>
      <c r="D775" s="63" t="s">
        <v>2338</v>
      </c>
      <c r="E775" s="63" t="s">
        <v>2328</v>
      </c>
      <c r="F775" s="64" t="s">
        <v>2329</v>
      </c>
      <c r="G775" s="65" t="s">
        <v>2339</v>
      </c>
      <c r="H775" s="80"/>
      <c r="I775" s="67">
        <v>102</v>
      </c>
      <c r="J775" s="68">
        <v>1.77</v>
      </c>
      <c r="K775" s="68">
        <v>1.86</v>
      </c>
      <c r="L775" s="69"/>
      <c r="M775" s="70" t="str">
        <f>IF(L775="","-",L775*I775)</f>
        <v>-</v>
      </c>
      <c r="N775" s="70" t="str">
        <f>IF(L775="","-",L775)</f>
        <v>-</v>
      </c>
      <c r="O775" s="71">
        <f>IF(M775&gt;=300,J775*L775*I775,K775*L775*I775)</f>
        <v>0</v>
      </c>
      <c r="P775" s="72"/>
      <c r="Q775" s="72"/>
      <c r="R775" s="72"/>
      <c r="S775" s="72"/>
      <c r="T775" s="73"/>
    </row>
    <row r="776" spans="1:20" s="25" customFormat="1">
      <c r="A776" s="62"/>
      <c r="B776" s="63"/>
      <c r="C776" s="63" t="s">
        <v>2340</v>
      </c>
      <c r="D776" s="63" t="s">
        <v>2341</v>
      </c>
      <c r="E776" s="63" t="s">
        <v>2328</v>
      </c>
      <c r="F776" s="64" t="s">
        <v>2329</v>
      </c>
      <c r="G776" s="65" t="s">
        <v>2342</v>
      </c>
      <c r="H776" s="80"/>
      <c r="I776" s="67">
        <v>102</v>
      </c>
      <c r="J776" s="68">
        <v>1.71</v>
      </c>
      <c r="K776" s="68">
        <v>1.8</v>
      </c>
      <c r="L776" s="69"/>
      <c r="M776" s="70" t="str">
        <f>IF(L776="","-",L776*I776)</f>
        <v>-</v>
      </c>
      <c r="N776" s="70" t="str">
        <f>IF(L776="","-",L776)</f>
        <v>-</v>
      </c>
      <c r="O776" s="71">
        <f>IF(M776&gt;=300,J776*L776*I776,K776*L776*I776)</f>
        <v>0</v>
      </c>
      <c r="P776" s="72"/>
      <c r="Q776" s="72"/>
      <c r="R776" s="72"/>
      <c r="S776" s="72"/>
      <c r="T776" s="73"/>
    </row>
    <row r="777" spans="1:20" s="25" customFormat="1">
      <c r="A777" s="62"/>
      <c r="B777" s="63"/>
      <c r="C777" s="63" t="s">
        <v>2343</v>
      </c>
      <c r="D777" s="63" t="s">
        <v>2344</v>
      </c>
      <c r="E777" s="63" t="s">
        <v>2328</v>
      </c>
      <c r="F777" s="64" t="s">
        <v>2329</v>
      </c>
      <c r="G777" s="65" t="s">
        <v>2345</v>
      </c>
      <c r="H777" s="80"/>
      <c r="I777" s="67">
        <v>102</v>
      </c>
      <c r="J777" s="68">
        <v>1.71</v>
      </c>
      <c r="K777" s="68">
        <v>1.8</v>
      </c>
      <c r="L777" s="69"/>
      <c r="M777" s="70" t="str">
        <f>IF(L777="","-",L777*I777)</f>
        <v>-</v>
      </c>
      <c r="N777" s="70" t="str">
        <f>IF(L777="","-",L777)</f>
        <v>-</v>
      </c>
      <c r="O777" s="71">
        <f>IF(M777&gt;=300,J777*L777*I777,K777*L777*I777)</f>
        <v>0</v>
      </c>
      <c r="P777" s="72"/>
      <c r="Q777" s="72"/>
      <c r="R777" s="72"/>
      <c r="S777" s="72"/>
      <c r="T777" s="73"/>
    </row>
    <row r="778" spans="1:20" s="25" customFormat="1">
      <c r="A778" s="62"/>
      <c r="B778" s="63"/>
      <c r="C778" s="63" t="s">
        <v>2346</v>
      </c>
      <c r="D778" s="63" t="s">
        <v>2347</v>
      </c>
      <c r="E778" s="63" t="s">
        <v>2348</v>
      </c>
      <c r="F778" s="64" t="s">
        <v>2349</v>
      </c>
      <c r="G778" s="65" t="s">
        <v>2350</v>
      </c>
      <c r="H778" s="80"/>
      <c r="I778" s="67">
        <v>102</v>
      </c>
      <c r="J778" s="68">
        <v>1.71</v>
      </c>
      <c r="K778" s="68">
        <v>1.8</v>
      </c>
      <c r="L778" s="69"/>
      <c r="M778" s="70" t="str">
        <f>IF(L778="","-",L778*I778)</f>
        <v>-</v>
      </c>
      <c r="N778" s="70" t="str">
        <f>IF(L778="","-",L778)</f>
        <v>-</v>
      </c>
      <c r="O778" s="71">
        <f>IF(M778&gt;=300,J778*L778*I778,K778*L778*I778)</f>
        <v>0</v>
      </c>
      <c r="P778" s="72"/>
      <c r="Q778" s="72"/>
      <c r="R778" s="72"/>
      <c r="S778" s="72"/>
      <c r="T778" s="73"/>
    </row>
    <row r="779" spans="1:20" s="25" customFormat="1">
      <c r="A779" s="62"/>
      <c r="B779" s="63"/>
      <c r="C779" s="63" t="s">
        <v>2351</v>
      </c>
      <c r="D779" s="63" t="s">
        <v>2352</v>
      </c>
      <c r="E779" s="63" t="s">
        <v>2353</v>
      </c>
      <c r="F779" s="64" t="s">
        <v>2354</v>
      </c>
      <c r="G779" s="65" t="s">
        <v>2355</v>
      </c>
      <c r="H779" s="80"/>
      <c r="I779" s="67">
        <v>100</v>
      </c>
      <c r="J779" s="68">
        <v>1.1499999999999999</v>
      </c>
      <c r="K779" s="68">
        <v>1.21</v>
      </c>
      <c r="L779" s="69"/>
      <c r="M779" s="70" t="str">
        <f>IF(L779="","-",L779*I779)</f>
        <v>-</v>
      </c>
      <c r="N779" s="70" t="str">
        <f>IF(L779="","-",L779)</f>
        <v>-</v>
      </c>
      <c r="O779" s="71">
        <f>IF(M779&gt;=300,J779*L779*I779,K779*L779*I779)</f>
        <v>0</v>
      </c>
      <c r="P779" s="72"/>
      <c r="Q779" s="72"/>
      <c r="R779" s="72"/>
      <c r="S779" s="72"/>
      <c r="T779" s="73"/>
    </row>
    <row r="780" spans="1:20" s="25" customFormat="1">
      <c r="A780" s="62"/>
      <c r="B780" s="63" t="s">
        <v>2356</v>
      </c>
      <c r="C780" s="63"/>
      <c r="D780" s="63" t="s">
        <v>2357</v>
      </c>
      <c r="E780" s="63" t="s">
        <v>2353</v>
      </c>
      <c r="F780" s="64" t="s">
        <v>2354</v>
      </c>
      <c r="G780" s="65" t="s">
        <v>2358</v>
      </c>
      <c r="H780" s="80"/>
      <c r="I780" s="67">
        <v>84</v>
      </c>
      <c r="J780" s="68">
        <v>2.36</v>
      </c>
      <c r="K780" s="68">
        <v>2.48</v>
      </c>
      <c r="L780" s="69"/>
      <c r="M780" s="70" t="str">
        <f>IF(L780="","-",L780*I780)</f>
        <v>-</v>
      </c>
      <c r="N780" s="70" t="str">
        <f>IF(L780="","-",L780)</f>
        <v>-</v>
      </c>
      <c r="O780" s="71">
        <f>IF(M780&gt;=300,J780*L780*I780,K780*L780*I780)</f>
        <v>0</v>
      </c>
      <c r="P780" s="72"/>
      <c r="Q780" s="72"/>
      <c r="R780" s="72"/>
      <c r="S780" s="72"/>
      <c r="T780" s="73"/>
    </row>
    <row r="781" spans="1:20" s="25" customFormat="1">
      <c r="A781" s="62"/>
      <c r="B781" s="63" t="s">
        <v>2359</v>
      </c>
      <c r="C781" s="63"/>
      <c r="D781" s="63" t="s">
        <v>2360</v>
      </c>
      <c r="E781" s="63" t="s">
        <v>2361</v>
      </c>
      <c r="F781" s="64" t="s">
        <v>2354</v>
      </c>
      <c r="G781" s="65" t="s">
        <v>2362</v>
      </c>
      <c r="H781" s="80"/>
      <c r="I781" s="67">
        <v>84</v>
      </c>
      <c r="J781" s="68">
        <v>2.36</v>
      </c>
      <c r="K781" s="68">
        <v>2.48</v>
      </c>
      <c r="L781" s="69"/>
      <c r="M781" s="70" t="str">
        <f>IF(L781="","-",L781*I781)</f>
        <v>-</v>
      </c>
      <c r="N781" s="70" t="str">
        <f>IF(L781="","-",L781)</f>
        <v>-</v>
      </c>
      <c r="O781" s="71">
        <f>IF(M781&gt;=300,J781*L781*I781,K781*L781*I781)</f>
        <v>0</v>
      </c>
      <c r="P781" s="72"/>
      <c r="Q781" s="72"/>
      <c r="R781" s="72"/>
      <c r="S781" s="72"/>
      <c r="T781" s="73"/>
    </row>
    <row r="782" spans="1:20" s="25" customFormat="1">
      <c r="A782" s="62"/>
      <c r="B782" s="63" t="s">
        <v>2363</v>
      </c>
      <c r="C782" s="63"/>
      <c r="D782" s="63" t="s">
        <v>2364</v>
      </c>
      <c r="E782" s="63" t="s">
        <v>2353</v>
      </c>
      <c r="F782" s="64" t="s">
        <v>2354</v>
      </c>
      <c r="G782" s="65" t="s">
        <v>2365</v>
      </c>
      <c r="H782" s="80"/>
      <c r="I782" s="67">
        <v>84</v>
      </c>
      <c r="J782" s="68">
        <v>2.36</v>
      </c>
      <c r="K782" s="68">
        <v>2.48</v>
      </c>
      <c r="L782" s="69"/>
      <c r="M782" s="70" t="str">
        <f>IF(L782="","-",L782*I782)</f>
        <v>-</v>
      </c>
      <c r="N782" s="70" t="str">
        <f>IF(L782="","-",L782)</f>
        <v>-</v>
      </c>
      <c r="O782" s="71">
        <f>IF(M782&gt;=300,J782*L782*I782,K782*L782*I782)</f>
        <v>0</v>
      </c>
      <c r="P782" s="72"/>
      <c r="Q782" s="72"/>
      <c r="R782" s="72"/>
      <c r="S782" s="72"/>
      <c r="T782" s="73"/>
    </row>
    <row r="783" spans="1:20" s="25" customFormat="1">
      <c r="A783" s="62"/>
      <c r="B783" s="63"/>
      <c r="C783" s="63" t="s">
        <v>2366</v>
      </c>
      <c r="D783" s="63" t="s">
        <v>2367</v>
      </c>
      <c r="E783" s="63" t="s">
        <v>2353</v>
      </c>
      <c r="F783" s="64" t="s">
        <v>2354</v>
      </c>
      <c r="G783" s="65" t="s">
        <v>2368</v>
      </c>
      <c r="H783" s="80"/>
      <c r="I783" s="67">
        <v>100</v>
      </c>
      <c r="J783" s="68">
        <v>1.39</v>
      </c>
      <c r="K783" s="68">
        <v>1.46</v>
      </c>
      <c r="L783" s="69"/>
      <c r="M783" s="70" t="str">
        <f>IF(L783="","-",L783*I783)</f>
        <v>-</v>
      </c>
      <c r="N783" s="70" t="str">
        <f>IF(L783="","-",L783)</f>
        <v>-</v>
      </c>
      <c r="O783" s="71">
        <f>IF(M783&gt;=300,J783*L783*I783,K783*L783*I783)</f>
        <v>0</v>
      </c>
      <c r="P783" s="72"/>
      <c r="Q783" s="72"/>
      <c r="R783" s="72"/>
      <c r="S783" s="72"/>
      <c r="T783" s="73"/>
    </row>
    <row r="784" spans="1:20" s="25" customFormat="1">
      <c r="A784" s="62"/>
      <c r="B784" s="63" t="s">
        <v>2369</v>
      </c>
      <c r="C784" s="63"/>
      <c r="D784" s="63" t="s">
        <v>2370</v>
      </c>
      <c r="E784" s="63" t="s">
        <v>2371</v>
      </c>
      <c r="F784" s="64" t="s">
        <v>2354</v>
      </c>
      <c r="G784" s="65" t="s">
        <v>2372</v>
      </c>
      <c r="H784" s="80"/>
      <c r="I784" s="67">
        <v>100</v>
      </c>
      <c r="J784" s="68">
        <v>1.22</v>
      </c>
      <c r="K784" s="68">
        <v>1.28</v>
      </c>
      <c r="L784" s="69"/>
      <c r="M784" s="70" t="str">
        <f>IF(L784="","-",L784*I784)</f>
        <v>-</v>
      </c>
      <c r="N784" s="70" t="str">
        <f>IF(L784="","-",L784)</f>
        <v>-</v>
      </c>
      <c r="O784" s="71">
        <f>IF(M784&gt;=300,J784*L784*I784,K784*L784*I784)</f>
        <v>0</v>
      </c>
      <c r="P784" s="72"/>
      <c r="Q784" s="72"/>
      <c r="R784" s="72"/>
      <c r="S784" s="72"/>
      <c r="T784" s="73"/>
    </row>
    <row r="785" spans="1:20" s="25" customFormat="1">
      <c r="A785" s="62"/>
      <c r="B785" s="63"/>
      <c r="C785" s="63" t="s">
        <v>2373</v>
      </c>
      <c r="D785" s="63" t="s">
        <v>2374</v>
      </c>
      <c r="E785" s="63" t="s">
        <v>2353</v>
      </c>
      <c r="F785" s="64" t="s">
        <v>2354</v>
      </c>
      <c r="G785" s="65" t="s">
        <v>2375</v>
      </c>
      <c r="H785" s="80"/>
      <c r="I785" s="67">
        <v>100</v>
      </c>
      <c r="J785" s="68">
        <v>1.22</v>
      </c>
      <c r="K785" s="68">
        <v>1.28</v>
      </c>
      <c r="L785" s="69"/>
      <c r="M785" s="70" t="str">
        <f>IF(L785="","-",L785*I785)</f>
        <v>-</v>
      </c>
      <c r="N785" s="70" t="str">
        <f>IF(L785="","-",L785)</f>
        <v>-</v>
      </c>
      <c r="O785" s="71">
        <f>IF(M785&gt;=300,J785*L785*I785,K785*L785*I785)</f>
        <v>0</v>
      </c>
      <c r="P785" s="72"/>
      <c r="Q785" s="72"/>
      <c r="R785" s="72"/>
      <c r="S785" s="72"/>
      <c r="T785" s="73"/>
    </row>
    <row r="786" spans="1:20" s="25" customFormat="1">
      <c r="A786" s="62"/>
      <c r="B786" s="63"/>
      <c r="C786" s="63" t="s">
        <v>2376</v>
      </c>
      <c r="D786" s="63" t="s">
        <v>2377</v>
      </c>
      <c r="E786" s="63" t="s">
        <v>2353</v>
      </c>
      <c r="F786" s="64" t="s">
        <v>2354</v>
      </c>
      <c r="G786" s="65" t="s">
        <v>2378</v>
      </c>
      <c r="H786" s="80"/>
      <c r="I786" s="67">
        <v>102</v>
      </c>
      <c r="J786" s="68">
        <v>1.48</v>
      </c>
      <c r="K786" s="68">
        <v>1.55</v>
      </c>
      <c r="L786" s="69"/>
      <c r="M786" s="70" t="str">
        <f>IF(L786="","-",L786*I786)</f>
        <v>-</v>
      </c>
      <c r="N786" s="70" t="str">
        <f>IF(L786="","-",L786)</f>
        <v>-</v>
      </c>
      <c r="O786" s="71">
        <f>IF(M786&gt;=300,J786*L786*I786,K786*L786*I786)</f>
        <v>0</v>
      </c>
      <c r="P786" s="72"/>
      <c r="Q786" s="72"/>
      <c r="R786" s="72"/>
      <c r="S786" s="72"/>
      <c r="T786" s="73"/>
    </row>
    <row r="787" spans="1:20" s="25" customFormat="1">
      <c r="A787" s="62"/>
      <c r="B787" s="63"/>
      <c r="C787" s="63" t="s">
        <v>2379</v>
      </c>
      <c r="D787" s="63" t="s">
        <v>2380</v>
      </c>
      <c r="E787" s="63" t="s">
        <v>2353</v>
      </c>
      <c r="F787" s="64" t="s">
        <v>2354</v>
      </c>
      <c r="G787" s="65" t="s">
        <v>2381</v>
      </c>
      <c r="H787" s="80"/>
      <c r="I787" s="67">
        <v>102</v>
      </c>
      <c r="J787" s="68">
        <v>1.48</v>
      </c>
      <c r="K787" s="68">
        <v>1.55</v>
      </c>
      <c r="L787" s="69"/>
      <c r="M787" s="70" t="str">
        <f>IF(L787="","-",L787*I787)</f>
        <v>-</v>
      </c>
      <c r="N787" s="70" t="str">
        <f>IF(L787="","-",L787)</f>
        <v>-</v>
      </c>
      <c r="O787" s="71">
        <f>IF(M787&gt;=300,J787*L787*I787,K787*L787*I787)</f>
        <v>0</v>
      </c>
      <c r="P787" s="72"/>
      <c r="Q787" s="72"/>
      <c r="R787" s="72"/>
      <c r="S787" s="72"/>
      <c r="T787" s="73"/>
    </row>
    <row r="788" spans="1:20" s="25" customFormat="1">
      <c r="A788" s="62"/>
      <c r="B788" s="63"/>
      <c r="C788" s="63" t="s">
        <v>2382</v>
      </c>
      <c r="D788" s="63" t="s">
        <v>2383</v>
      </c>
      <c r="E788" s="63" t="s">
        <v>2353</v>
      </c>
      <c r="F788" s="64" t="s">
        <v>2354</v>
      </c>
      <c r="G788" s="65" t="s">
        <v>2384</v>
      </c>
      <c r="H788" s="80"/>
      <c r="I788" s="67">
        <v>102</v>
      </c>
      <c r="J788" s="68">
        <v>1.48</v>
      </c>
      <c r="K788" s="68">
        <v>1.55</v>
      </c>
      <c r="L788" s="69"/>
      <c r="M788" s="70" t="str">
        <f>IF(L788="","-",L788*I788)</f>
        <v>-</v>
      </c>
      <c r="N788" s="70" t="str">
        <f>IF(L788="","-",L788)</f>
        <v>-</v>
      </c>
      <c r="O788" s="71">
        <f>IF(M788&gt;=300,J788*L788*I788,K788*L788*I788)</f>
        <v>0</v>
      </c>
      <c r="P788" s="72"/>
      <c r="Q788" s="72"/>
      <c r="R788" s="72"/>
      <c r="S788" s="72"/>
      <c r="T788" s="73"/>
    </row>
    <row r="789" spans="1:20" s="25" customFormat="1">
      <c r="A789" s="62"/>
      <c r="B789" s="63"/>
      <c r="C789" s="63" t="s">
        <v>2385</v>
      </c>
      <c r="D789" s="63" t="s">
        <v>2386</v>
      </c>
      <c r="E789" s="63" t="s">
        <v>2353</v>
      </c>
      <c r="F789" s="64" t="s">
        <v>2354</v>
      </c>
      <c r="G789" s="65" t="s">
        <v>2387</v>
      </c>
      <c r="H789" s="80"/>
      <c r="I789" s="67">
        <v>102</v>
      </c>
      <c r="J789" s="68">
        <v>1.48</v>
      </c>
      <c r="K789" s="68">
        <v>1.55</v>
      </c>
      <c r="L789" s="69"/>
      <c r="M789" s="70" t="str">
        <f>IF(L789="","-",L789*I789)</f>
        <v>-</v>
      </c>
      <c r="N789" s="70" t="str">
        <f>IF(L789="","-",L789)</f>
        <v>-</v>
      </c>
      <c r="O789" s="71">
        <f>IF(M789&gt;=300,J789*L789*I789,K789*L789*I789)</f>
        <v>0</v>
      </c>
      <c r="P789" s="72"/>
      <c r="Q789" s="72"/>
      <c r="R789" s="72"/>
      <c r="S789" s="72"/>
      <c r="T789" s="73"/>
    </row>
    <row r="790" spans="1:20" s="25" customFormat="1">
      <c r="A790" s="62"/>
      <c r="B790" s="63"/>
      <c r="C790" s="63" t="s">
        <v>2388</v>
      </c>
      <c r="D790" s="63" t="s">
        <v>2389</v>
      </c>
      <c r="E790" s="63" t="s">
        <v>2353</v>
      </c>
      <c r="F790" s="64" t="s">
        <v>2354</v>
      </c>
      <c r="G790" s="65" t="s">
        <v>2390</v>
      </c>
      <c r="H790" s="80"/>
      <c r="I790" s="67">
        <v>102</v>
      </c>
      <c r="J790" s="68">
        <v>1.48</v>
      </c>
      <c r="K790" s="68">
        <v>1.55</v>
      </c>
      <c r="L790" s="69"/>
      <c r="M790" s="70" t="str">
        <f>IF(L790="","-",L790*I790)</f>
        <v>-</v>
      </c>
      <c r="N790" s="70" t="str">
        <f>IF(L790="","-",L790)</f>
        <v>-</v>
      </c>
      <c r="O790" s="71">
        <f>IF(M790&gt;=300,J790*L790*I790,K790*L790*I790)</f>
        <v>0</v>
      </c>
      <c r="P790" s="72"/>
      <c r="Q790" s="72"/>
      <c r="R790" s="72"/>
      <c r="S790" s="72"/>
      <c r="T790" s="73"/>
    </row>
    <row r="791" spans="1:20" s="25" customFormat="1">
      <c r="A791" s="62"/>
      <c r="B791" s="63"/>
      <c r="C791" s="63" t="s">
        <v>2391</v>
      </c>
      <c r="D791" s="63" t="s">
        <v>2392</v>
      </c>
      <c r="E791" s="63" t="s">
        <v>2393</v>
      </c>
      <c r="F791" s="64" t="s">
        <v>2394</v>
      </c>
      <c r="G791" s="65" t="s">
        <v>2393</v>
      </c>
      <c r="H791" s="80"/>
      <c r="I791" s="67">
        <v>100</v>
      </c>
      <c r="J791" s="68">
        <v>1.1499999999999999</v>
      </c>
      <c r="K791" s="68">
        <v>1.21</v>
      </c>
      <c r="L791" s="69"/>
      <c r="M791" s="70" t="str">
        <f>IF(L791="","-",L791*I791)</f>
        <v>-</v>
      </c>
      <c r="N791" s="70" t="str">
        <f>IF(L791="","-",L791)</f>
        <v>-</v>
      </c>
      <c r="O791" s="71">
        <f>IF(M791&gt;=300,J791*L791*I791,K791*L791*I791)</f>
        <v>0</v>
      </c>
      <c r="P791" s="72"/>
      <c r="Q791" s="72"/>
      <c r="R791" s="72"/>
      <c r="S791" s="72"/>
      <c r="T791" s="73"/>
    </row>
    <row r="792" spans="1:20" s="25" customFormat="1">
      <c r="A792" s="62"/>
      <c r="B792" s="63"/>
      <c r="C792" s="63" t="s">
        <v>2395</v>
      </c>
      <c r="D792" s="63" t="s">
        <v>2396</v>
      </c>
      <c r="E792" s="63" t="s">
        <v>2397</v>
      </c>
      <c r="F792" s="64" t="s">
        <v>2398</v>
      </c>
      <c r="G792" s="65" t="s">
        <v>2399</v>
      </c>
      <c r="H792" s="80"/>
      <c r="I792" s="67">
        <v>100</v>
      </c>
      <c r="J792" s="68">
        <v>1.1499999999999999</v>
      </c>
      <c r="K792" s="68">
        <v>1.21</v>
      </c>
      <c r="L792" s="69"/>
      <c r="M792" s="70" t="str">
        <f>IF(L792="","-",L792*I792)</f>
        <v>-</v>
      </c>
      <c r="N792" s="70" t="str">
        <f>IF(L792="","-",L792)</f>
        <v>-</v>
      </c>
      <c r="O792" s="71">
        <f>IF(M792&gt;=300,J792*L792*I792,K792*L792*I792)</f>
        <v>0</v>
      </c>
      <c r="P792" s="72"/>
      <c r="Q792" s="72"/>
      <c r="R792" s="72"/>
      <c r="S792" s="72"/>
      <c r="T792" s="73"/>
    </row>
    <row r="793" spans="1:20" s="25" customFormat="1">
      <c r="A793" s="62"/>
      <c r="B793" s="63"/>
      <c r="C793" s="63" t="s">
        <v>2400</v>
      </c>
      <c r="D793" s="63" t="s">
        <v>2401</v>
      </c>
      <c r="E793" s="63" t="s">
        <v>2402</v>
      </c>
      <c r="F793" s="64" t="s">
        <v>2403</v>
      </c>
      <c r="G793" s="65" t="s">
        <v>2404</v>
      </c>
      <c r="H793" s="80"/>
      <c r="I793" s="67">
        <v>100</v>
      </c>
      <c r="J793" s="68">
        <v>1.1499999999999999</v>
      </c>
      <c r="K793" s="68">
        <v>1.21</v>
      </c>
      <c r="L793" s="69"/>
      <c r="M793" s="70" t="str">
        <f>IF(L793="","-",L793*I793)</f>
        <v>-</v>
      </c>
      <c r="N793" s="70" t="str">
        <f>IF(L793="","-",L793)</f>
        <v>-</v>
      </c>
      <c r="O793" s="71">
        <f>IF(M793&gt;=300,J793*L793*I793,K793*L793*I793)</f>
        <v>0</v>
      </c>
      <c r="P793" s="72"/>
      <c r="Q793" s="72"/>
      <c r="R793" s="72"/>
      <c r="S793" s="72"/>
      <c r="T793" s="73"/>
    </row>
    <row r="794" spans="1:20" s="25" customFormat="1">
      <c r="A794" s="62"/>
      <c r="B794" s="63"/>
      <c r="C794" s="63" t="s">
        <v>2405</v>
      </c>
      <c r="D794" s="63" t="s">
        <v>2406</v>
      </c>
      <c r="E794" s="63" t="s">
        <v>2402</v>
      </c>
      <c r="F794" s="64" t="s">
        <v>2403</v>
      </c>
      <c r="G794" s="65" t="s">
        <v>2407</v>
      </c>
      <c r="H794" s="80"/>
      <c r="I794" s="67">
        <v>100</v>
      </c>
      <c r="J794" s="68">
        <v>1.26</v>
      </c>
      <c r="K794" s="68">
        <v>1.32</v>
      </c>
      <c r="L794" s="69"/>
      <c r="M794" s="70" t="str">
        <f>IF(L794="","-",L794*I794)</f>
        <v>-</v>
      </c>
      <c r="N794" s="70" t="str">
        <f>IF(L794="","-",L794)</f>
        <v>-</v>
      </c>
      <c r="O794" s="71">
        <f>IF(M794&gt;=300,J794*L794*I794,K794*L794*I794)</f>
        <v>0</v>
      </c>
      <c r="P794" s="72"/>
      <c r="Q794" s="72"/>
      <c r="R794" s="72"/>
      <c r="S794" s="72"/>
      <c r="T794" s="73"/>
    </row>
    <row r="795" spans="1:20" s="25" customFormat="1">
      <c r="A795" s="62"/>
      <c r="B795" s="63"/>
      <c r="C795" s="63" t="s">
        <v>2408</v>
      </c>
      <c r="D795" s="63" t="s">
        <v>2409</v>
      </c>
      <c r="E795" s="63" t="s">
        <v>2410</v>
      </c>
      <c r="F795" s="64" t="s">
        <v>2411</v>
      </c>
      <c r="G795" s="65" t="s">
        <v>2412</v>
      </c>
      <c r="H795" s="80"/>
      <c r="I795" s="67">
        <v>100</v>
      </c>
      <c r="J795" s="68">
        <v>1.1499999999999999</v>
      </c>
      <c r="K795" s="68">
        <v>1.21</v>
      </c>
      <c r="L795" s="69"/>
      <c r="M795" s="70" t="str">
        <f>IF(L795="","-",L795*I795)</f>
        <v>-</v>
      </c>
      <c r="N795" s="70" t="str">
        <f>IF(L795="","-",L795)</f>
        <v>-</v>
      </c>
      <c r="O795" s="71">
        <f>IF(M795&gt;=300,J795*L795*I795,K795*L795*I795)</f>
        <v>0</v>
      </c>
      <c r="P795" s="72"/>
      <c r="Q795" s="72"/>
      <c r="R795" s="72"/>
      <c r="S795" s="72"/>
      <c r="T795" s="73"/>
    </row>
    <row r="796" spans="1:20" s="25" customFormat="1">
      <c r="A796" s="62"/>
      <c r="B796" s="63"/>
      <c r="C796" s="63" t="s">
        <v>2413</v>
      </c>
      <c r="D796" s="63" t="s">
        <v>2414</v>
      </c>
      <c r="E796" s="63" t="s">
        <v>2410</v>
      </c>
      <c r="F796" s="64" t="s">
        <v>2411</v>
      </c>
      <c r="G796" s="65" t="s">
        <v>2410</v>
      </c>
      <c r="H796" s="80"/>
      <c r="I796" s="67">
        <v>100</v>
      </c>
      <c r="J796" s="68">
        <v>1.1499999999999999</v>
      </c>
      <c r="K796" s="68">
        <v>1.21</v>
      </c>
      <c r="L796" s="69"/>
      <c r="M796" s="70" t="str">
        <f>IF(L796="","-",L796*I796)</f>
        <v>-</v>
      </c>
      <c r="N796" s="70" t="str">
        <f>IF(L796="","-",L796)</f>
        <v>-</v>
      </c>
      <c r="O796" s="71">
        <f>IF(M796&gt;=300,J796*L796*I796,K796*L796*I796)</f>
        <v>0</v>
      </c>
      <c r="P796" s="72"/>
      <c r="Q796" s="72"/>
      <c r="R796" s="72"/>
      <c r="S796" s="72"/>
      <c r="T796" s="73"/>
    </row>
    <row r="797" spans="1:20" s="25" customFormat="1">
      <c r="A797" s="62"/>
      <c r="B797" s="63"/>
      <c r="C797" s="63" t="s">
        <v>2415</v>
      </c>
      <c r="D797" s="63" t="s">
        <v>2416</v>
      </c>
      <c r="E797" s="63" t="s">
        <v>2417</v>
      </c>
      <c r="F797" s="64" t="s">
        <v>2418</v>
      </c>
      <c r="G797" s="65" t="s">
        <v>819</v>
      </c>
      <c r="H797" s="80"/>
      <c r="I797" s="67">
        <v>100</v>
      </c>
      <c r="J797" s="68">
        <v>1.1499999999999999</v>
      </c>
      <c r="K797" s="68">
        <v>1.21</v>
      </c>
      <c r="L797" s="69"/>
      <c r="M797" s="70" t="str">
        <f>IF(L797="","-",L797*I797)</f>
        <v>-</v>
      </c>
      <c r="N797" s="70" t="str">
        <f>IF(L797="","-",L797)</f>
        <v>-</v>
      </c>
      <c r="O797" s="71">
        <f>IF(M797&gt;=300,J797*L797*I797,K797*L797*I797)</f>
        <v>0</v>
      </c>
      <c r="P797" s="72"/>
      <c r="Q797" s="72"/>
      <c r="R797" s="72"/>
      <c r="S797" s="72"/>
      <c r="T797" s="73"/>
    </row>
    <row r="798" spans="1:20" s="25" customFormat="1">
      <c r="A798" s="62"/>
      <c r="B798" s="63"/>
      <c r="C798" s="63" t="s">
        <v>2419</v>
      </c>
      <c r="D798" s="63" t="s">
        <v>2420</v>
      </c>
      <c r="E798" s="63" t="s">
        <v>2417</v>
      </c>
      <c r="F798" s="64" t="s">
        <v>2418</v>
      </c>
      <c r="G798" s="65" t="s">
        <v>2421</v>
      </c>
      <c r="H798" s="80"/>
      <c r="I798" s="67">
        <v>100</v>
      </c>
      <c r="J798" s="68">
        <v>1.1499999999999999</v>
      </c>
      <c r="K798" s="68">
        <v>1.21</v>
      </c>
      <c r="L798" s="69"/>
      <c r="M798" s="70" t="str">
        <f>IF(L798="","-",L798*I798)</f>
        <v>-</v>
      </c>
      <c r="N798" s="70" t="str">
        <f>IF(L798="","-",L798)</f>
        <v>-</v>
      </c>
      <c r="O798" s="71">
        <f>IF(M798&gt;=300,J798*L798*I798,K798*L798*I798)</f>
        <v>0</v>
      </c>
      <c r="P798" s="72"/>
      <c r="Q798" s="72"/>
      <c r="R798" s="72"/>
      <c r="S798" s="72"/>
      <c r="T798" s="73"/>
    </row>
    <row r="799" spans="1:20" s="25" customFormat="1">
      <c r="A799" s="62"/>
      <c r="B799" s="63"/>
      <c r="C799" s="63" t="s">
        <v>2422</v>
      </c>
      <c r="D799" s="63" t="s">
        <v>2423</v>
      </c>
      <c r="E799" s="63" t="s">
        <v>2417</v>
      </c>
      <c r="F799" s="64" t="s">
        <v>2418</v>
      </c>
      <c r="G799" s="65" t="s">
        <v>2424</v>
      </c>
      <c r="H799" s="80"/>
      <c r="I799" s="67">
        <v>100</v>
      </c>
      <c r="J799" s="68">
        <v>1.1499999999999999</v>
      </c>
      <c r="K799" s="68">
        <v>1.21</v>
      </c>
      <c r="L799" s="69"/>
      <c r="M799" s="70" t="str">
        <f>IF(L799="","-",L799*I799)</f>
        <v>-</v>
      </c>
      <c r="N799" s="70" t="str">
        <f>IF(L799="","-",L799)</f>
        <v>-</v>
      </c>
      <c r="O799" s="71">
        <f>IF(M799&gt;=300,J799*L799*I799,K799*L799*I799)</f>
        <v>0</v>
      </c>
      <c r="P799" s="72"/>
      <c r="Q799" s="72"/>
      <c r="R799" s="72"/>
      <c r="S799" s="72"/>
      <c r="T799" s="73"/>
    </row>
    <row r="800" spans="1:20" s="25" customFormat="1">
      <c r="A800" s="62"/>
      <c r="B800" s="63"/>
      <c r="C800" s="63" t="s">
        <v>2425</v>
      </c>
      <c r="D800" s="63" t="s">
        <v>2426</v>
      </c>
      <c r="E800" s="63" t="s">
        <v>2417</v>
      </c>
      <c r="F800" s="64" t="s">
        <v>2418</v>
      </c>
      <c r="G800" s="65" t="s">
        <v>2427</v>
      </c>
      <c r="H800" s="80"/>
      <c r="I800" s="67">
        <v>100</v>
      </c>
      <c r="J800" s="68">
        <v>1.1499999999999999</v>
      </c>
      <c r="K800" s="68">
        <v>1.21</v>
      </c>
      <c r="L800" s="69"/>
      <c r="M800" s="70" t="str">
        <f>IF(L800="","-",L800*I800)</f>
        <v>-</v>
      </c>
      <c r="N800" s="70" t="str">
        <f>IF(L800="","-",L800)</f>
        <v>-</v>
      </c>
      <c r="O800" s="71">
        <f>IF(M800&gt;=300,J800*L800*I800,K800*L800*I800)</f>
        <v>0</v>
      </c>
      <c r="P800" s="72"/>
      <c r="Q800" s="72"/>
      <c r="R800" s="72"/>
      <c r="S800" s="72"/>
      <c r="T800" s="73"/>
    </row>
    <row r="801" spans="1:20" s="25" customFormat="1">
      <c r="A801" s="62"/>
      <c r="B801" s="63"/>
      <c r="C801" s="63" t="s">
        <v>2428</v>
      </c>
      <c r="D801" s="63" t="s">
        <v>2429</v>
      </c>
      <c r="E801" s="63" t="s">
        <v>2417</v>
      </c>
      <c r="F801" s="64" t="s">
        <v>2418</v>
      </c>
      <c r="G801" s="65" t="s">
        <v>2430</v>
      </c>
      <c r="H801" s="80"/>
      <c r="I801" s="67">
        <v>100</v>
      </c>
      <c r="J801" s="68">
        <v>1.1499999999999999</v>
      </c>
      <c r="K801" s="68">
        <v>1.21</v>
      </c>
      <c r="L801" s="69"/>
      <c r="M801" s="70" t="str">
        <f>IF(L801="","-",L801*I801)</f>
        <v>-</v>
      </c>
      <c r="N801" s="70" t="str">
        <f>IF(L801="","-",L801)</f>
        <v>-</v>
      </c>
      <c r="O801" s="71">
        <f>IF(M801&gt;=300,J801*L801*I801,K801*L801*I801)</f>
        <v>0</v>
      </c>
      <c r="P801" s="72"/>
      <c r="Q801" s="72"/>
      <c r="R801" s="72"/>
      <c r="S801" s="72"/>
      <c r="T801" s="73"/>
    </row>
    <row r="802" spans="1:20" s="25" customFormat="1">
      <c r="A802" s="62"/>
      <c r="B802" s="63"/>
      <c r="C802" s="63" t="s">
        <v>2431</v>
      </c>
      <c r="D802" s="63" t="s">
        <v>2432</v>
      </c>
      <c r="E802" s="63" t="s">
        <v>2417</v>
      </c>
      <c r="F802" s="64" t="s">
        <v>2418</v>
      </c>
      <c r="G802" s="65" t="s">
        <v>2433</v>
      </c>
      <c r="H802" s="80"/>
      <c r="I802" s="67">
        <v>100</v>
      </c>
      <c r="J802" s="68">
        <v>1.1499999999999999</v>
      </c>
      <c r="K802" s="68">
        <v>1.21</v>
      </c>
      <c r="L802" s="69"/>
      <c r="M802" s="70" t="str">
        <f>IF(L802="","-",L802*I802)</f>
        <v>-</v>
      </c>
      <c r="N802" s="70" t="str">
        <f>IF(L802="","-",L802)</f>
        <v>-</v>
      </c>
      <c r="O802" s="71">
        <f>IF(M802&gt;=300,J802*L802*I802,K802*L802*I802)</f>
        <v>0</v>
      </c>
      <c r="P802" s="72"/>
      <c r="Q802" s="72"/>
      <c r="R802" s="72"/>
      <c r="S802" s="72"/>
      <c r="T802" s="73"/>
    </row>
    <row r="803" spans="1:20" s="25" customFormat="1">
      <c r="A803" s="62"/>
      <c r="B803" s="63"/>
      <c r="C803" s="63" t="s">
        <v>2434</v>
      </c>
      <c r="D803" s="63" t="s">
        <v>2435</v>
      </c>
      <c r="E803" s="63" t="s">
        <v>2436</v>
      </c>
      <c r="F803" s="64" t="s">
        <v>2437</v>
      </c>
      <c r="G803" s="65" t="s">
        <v>2438</v>
      </c>
      <c r="H803" s="80"/>
      <c r="I803" s="67">
        <v>100</v>
      </c>
      <c r="J803" s="68">
        <v>1.22</v>
      </c>
      <c r="K803" s="68">
        <v>1.28</v>
      </c>
      <c r="L803" s="69"/>
      <c r="M803" s="70" t="str">
        <f>IF(L803="","-",L803*I803)</f>
        <v>-</v>
      </c>
      <c r="N803" s="70" t="str">
        <f>IF(L803="","-",L803)</f>
        <v>-</v>
      </c>
      <c r="O803" s="71">
        <f>IF(M803&gt;=300,J803*L803*I803,K803*L803*I803)</f>
        <v>0</v>
      </c>
      <c r="P803" s="72"/>
      <c r="Q803" s="72"/>
      <c r="R803" s="72"/>
      <c r="S803" s="72"/>
      <c r="T803" s="73"/>
    </row>
    <row r="804" spans="1:20" s="25" customFormat="1">
      <c r="A804" s="62"/>
      <c r="B804" s="63"/>
      <c r="C804" s="63" t="s">
        <v>2439</v>
      </c>
      <c r="D804" s="63" t="s">
        <v>2440</v>
      </c>
      <c r="E804" s="63" t="s">
        <v>2436</v>
      </c>
      <c r="F804" s="64" t="s">
        <v>2437</v>
      </c>
      <c r="G804" s="65" t="s">
        <v>2427</v>
      </c>
      <c r="H804" s="80"/>
      <c r="I804" s="67">
        <v>100</v>
      </c>
      <c r="J804" s="68">
        <v>1.22</v>
      </c>
      <c r="K804" s="68">
        <v>1.28</v>
      </c>
      <c r="L804" s="69"/>
      <c r="M804" s="70" t="str">
        <f>IF(L804="","-",L804*I804)</f>
        <v>-</v>
      </c>
      <c r="N804" s="70" t="str">
        <f>IF(L804="","-",L804)</f>
        <v>-</v>
      </c>
      <c r="O804" s="71">
        <f>IF(M804&gt;=300,J804*L804*I804,K804*L804*I804)</f>
        <v>0</v>
      </c>
      <c r="P804" s="72"/>
      <c r="Q804" s="72"/>
      <c r="R804" s="72"/>
      <c r="S804" s="72"/>
      <c r="T804" s="73"/>
    </row>
    <row r="805" spans="1:20" s="25" customFormat="1">
      <c r="A805" s="62"/>
      <c r="B805" s="63"/>
      <c r="C805" s="63" t="s">
        <v>2441</v>
      </c>
      <c r="D805" s="63" t="s">
        <v>2442</v>
      </c>
      <c r="E805" s="63" t="s">
        <v>2443</v>
      </c>
      <c r="F805" s="64" t="s">
        <v>2444</v>
      </c>
      <c r="G805" s="65" t="s">
        <v>2445</v>
      </c>
      <c r="H805" s="80"/>
      <c r="I805" s="67">
        <v>100</v>
      </c>
      <c r="J805" s="68">
        <v>1.22</v>
      </c>
      <c r="K805" s="68">
        <v>1.28</v>
      </c>
      <c r="L805" s="69"/>
      <c r="M805" s="70" t="str">
        <f>IF(L805="","-",L805*I805)</f>
        <v>-</v>
      </c>
      <c r="N805" s="70" t="str">
        <f>IF(L805="","-",L805)</f>
        <v>-</v>
      </c>
      <c r="O805" s="71">
        <f>IF(M805&gt;=300,J805*L805*I805,K805*L805*I805)</f>
        <v>0</v>
      </c>
      <c r="P805" s="72"/>
      <c r="Q805" s="72"/>
      <c r="R805" s="72"/>
      <c r="S805" s="72"/>
      <c r="T805" s="73"/>
    </row>
    <row r="806" spans="1:20" s="25" customFormat="1">
      <c r="A806" s="62"/>
      <c r="B806" s="63"/>
      <c r="C806" s="63" t="s">
        <v>2446</v>
      </c>
      <c r="D806" s="63" t="s">
        <v>2447</v>
      </c>
      <c r="E806" s="63" t="s">
        <v>2448</v>
      </c>
      <c r="F806" s="64" t="s">
        <v>2449</v>
      </c>
      <c r="G806" s="65" t="s">
        <v>2450</v>
      </c>
      <c r="H806" s="80"/>
      <c r="I806" s="67">
        <v>100</v>
      </c>
      <c r="J806" s="68">
        <v>1.1499999999999999</v>
      </c>
      <c r="K806" s="68">
        <v>1.21</v>
      </c>
      <c r="L806" s="69"/>
      <c r="M806" s="70" t="str">
        <f>IF(L806="","-",L806*I806)</f>
        <v>-</v>
      </c>
      <c r="N806" s="70" t="str">
        <f>IF(L806="","-",L806)</f>
        <v>-</v>
      </c>
      <c r="O806" s="71">
        <f>IF(M806&gt;=300,J806*L806*I806,K806*L806*I806)</f>
        <v>0</v>
      </c>
      <c r="P806" s="72"/>
      <c r="Q806" s="72"/>
      <c r="R806" s="72"/>
      <c r="S806" s="72"/>
      <c r="T806" s="73"/>
    </row>
    <row r="807" spans="1:20" s="25" customFormat="1">
      <c r="A807" s="62"/>
      <c r="B807" s="63"/>
      <c r="C807" s="63" t="s">
        <v>2451</v>
      </c>
      <c r="D807" s="63" t="s">
        <v>2452</v>
      </c>
      <c r="E807" s="63" t="s">
        <v>2453</v>
      </c>
      <c r="F807" s="64" t="s">
        <v>2454</v>
      </c>
      <c r="G807" s="65" t="s">
        <v>2455</v>
      </c>
      <c r="H807" s="80"/>
      <c r="I807" s="67">
        <v>100</v>
      </c>
      <c r="J807" s="68">
        <v>1.1499999999999999</v>
      </c>
      <c r="K807" s="68">
        <v>1.21</v>
      </c>
      <c r="L807" s="69"/>
      <c r="M807" s="70" t="str">
        <f>IF(L807="","-",L807*I807)</f>
        <v>-</v>
      </c>
      <c r="N807" s="70" t="str">
        <f>IF(L807="","-",L807)</f>
        <v>-</v>
      </c>
      <c r="O807" s="71">
        <f>IF(M807&gt;=300,J807*L807*I807,K807*L807*I807)</f>
        <v>0</v>
      </c>
      <c r="P807" s="72"/>
      <c r="Q807" s="72"/>
      <c r="R807" s="72"/>
      <c r="S807" s="72"/>
      <c r="T807" s="73"/>
    </row>
    <row r="808" spans="1:20" s="25" customFormat="1">
      <c r="A808" s="62"/>
      <c r="B808" s="63"/>
      <c r="C808" s="63" t="s">
        <v>2456</v>
      </c>
      <c r="D808" s="63" t="s">
        <v>2457</v>
      </c>
      <c r="E808" s="63" t="s">
        <v>2453</v>
      </c>
      <c r="F808" s="64" t="s">
        <v>2454</v>
      </c>
      <c r="G808" s="65" t="s">
        <v>2458</v>
      </c>
      <c r="H808" s="80"/>
      <c r="I808" s="67">
        <v>100</v>
      </c>
      <c r="J808" s="68">
        <v>1.1499999999999999</v>
      </c>
      <c r="K808" s="68">
        <v>1.21</v>
      </c>
      <c r="L808" s="69"/>
      <c r="M808" s="70" t="str">
        <f>IF(L808="","-",L808*I808)</f>
        <v>-</v>
      </c>
      <c r="N808" s="70" t="str">
        <f>IF(L808="","-",L808)</f>
        <v>-</v>
      </c>
      <c r="O808" s="71">
        <f>IF(M808&gt;=300,J808*L808*I808,K808*L808*I808)</f>
        <v>0</v>
      </c>
      <c r="P808" s="72"/>
      <c r="Q808" s="72"/>
      <c r="R808" s="72"/>
      <c r="S808" s="72"/>
      <c r="T808" s="73"/>
    </row>
    <row r="809" spans="1:20" s="25" customFormat="1">
      <c r="A809" s="62"/>
      <c r="B809" s="63"/>
      <c r="C809" s="63" t="s">
        <v>2459</v>
      </c>
      <c r="D809" s="63" t="s">
        <v>2460</v>
      </c>
      <c r="E809" s="63" t="s">
        <v>2453</v>
      </c>
      <c r="F809" s="64" t="s">
        <v>2454</v>
      </c>
      <c r="G809" s="65" t="s">
        <v>2461</v>
      </c>
      <c r="H809" s="80"/>
      <c r="I809" s="67">
        <v>100</v>
      </c>
      <c r="J809" s="68">
        <v>1.1499999999999999</v>
      </c>
      <c r="K809" s="68">
        <v>1.21</v>
      </c>
      <c r="L809" s="69"/>
      <c r="M809" s="70" t="str">
        <f>IF(L809="","-",L809*I809)</f>
        <v>-</v>
      </c>
      <c r="N809" s="70" t="str">
        <f>IF(L809="","-",L809)</f>
        <v>-</v>
      </c>
      <c r="O809" s="71">
        <f>IF(M809&gt;=300,J809*L809*I809,K809*L809*I809)</f>
        <v>0</v>
      </c>
      <c r="P809" s="72"/>
      <c r="Q809" s="72"/>
      <c r="R809" s="72"/>
      <c r="S809" s="72"/>
      <c r="T809" s="73"/>
    </row>
    <row r="810" spans="1:20" s="25" customFormat="1">
      <c r="A810" s="62"/>
      <c r="B810" s="63"/>
      <c r="C810" s="63" t="s">
        <v>2462</v>
      </c>
      <c r="D810" s="63" t="s">
        <v>2463</v>
      </c>
      <c r="E810" s="63" t="s">
        <v>2464</v>
      </c>
      <c r="F810" s="64" t="s">
        <v>2465</v>
      </c>
      <c r="G810" s="65" t="s">
        <v>2466</v>
      </c>
      <c r="H810" s="80"/>
      <c r="I810" s="67">
        <v>100</v>
      </c>
      <c r="J810" s="68">
        <v>1.22</v>
      </c>
      <c r="K810" s="68">
        <v>1.28</v>
      </c>
      <c r="L810" s="69"/>
      <c r="M810" s="70" t="str">
        <f>IF(L810="","-",L810*I810)</f>
        <v>-</v>
      </c>
      <c r="N810" s="70" t="str">
        <f>IF(L810="","-",L810)</f>
        <v>-</v>
      </c>
      <c r="O810" s="71">
        <f>IF(M810&gt;=300,J810*L810*I810,K810*L810*I810)</f>
        <v>0</v>
      </c>
      <c r="P810" s="72"/>
      <c r="Q810" s="72"/>
      <c r="R810" s="72"/>
      <c r="S810" s="72"/>
      <c r="T810" s="73"/>
    </row>
    <row r="811" spans="1:20" s="25" customFormat="1">
      <c r="A811" s="62"/>
      <c r="B811" s="63"/>
      <c r="C811" s="63" t="s">
        <v>2467</v>
      </c>
      <c r="D811" s="63" t="s">
        <v>2468</v>
      </c>
      <c r="E811" s="63" t="s">
        <v>2469</v>
      </c>
      <c r="F811" s="64" t="s">
        <v>2470</v>
      </c>
      <c r="G811" s="65" t="s">
        <v>2471</v>
      </c>
      <c r="H811" s="80"/>
      <c r="I811" s="67">
        <v>100</v>
      </c>
      <c r="J811" s="68">
        <v>1.22</v>
      </c>
      <c r="K811" s="68">
        <v>1.28</v>
      </c>
      <c r="L811" s="69"/>
      <c r="M811" s="70" t="str">
        <f>IF(L811="","-",L811*I811)</f>
        <v>-</v>
      </c>
      <c r="N811" s="70" t="str">
        <f>IF(L811="","-",L811)</f>
        <v>-</v>
      </c>
      <c r="O811" s="71">
        <f>IF(M811&gt;=300,J811*L811*I811,K811*L811*I811)</f>
        <v>0</v>
      </c>
      <c r="P811" s="72"/>
      <c r="Q811" s="72"/>
      <c r="R811" s="72"/>
      <c r="S811" s="72"/>
      <c r="T811" s="73"/>
    </row>
    <row r="812" spans="1:20" s="25" customFormat="1">
      <c r="A812" s="62"/>
      <c r="B812" s="63"/>
      <c r="C812" s="63" t="s">
        <v>2472</v>
      </c>
      <c r="D812" s="63" t="s">
        <v>2473</v>
      </c>
      <c r="E812" s="63" t="s">
        <v>2474</v>
      </c>
      <c r="F812" s="64" t="s">
        <v>2475</v>
      </c>
      <c r="G812" s="65" t="s">
        <v>2474</v>
      </c>
      <c r="H812" s="80"/>
      <c r="I812" s="67">
        <v>100</v>
      </c>
      <c r="J812" s="68">
        <v>1.1499999999999999</v>
      </c>
      <c r="K812" s="68">
        <v>1.21</v>
      </c>
      <c r="L812" s="69"/>
      <c r="M812" s="70" t="str">
        <f>IF(L812="","-",L812*I812)</f>
        <v>-</v>
      </c>
      <c r="N812" s="70" t="str">
        <f>IF(L812="","-",L812)</f>
        <v>-</v>
      </c>
      <c r="O812" s="71">
        <f>IF(M812&gt;=300,J812*L812*I812,K812*L812*I812)</f>
        <v>0</v>
      </c>
      <c r="P812" s="72"/>
      <c r="Q812" s="72"/>
      <c r="R812" s="72"/>
      <c r="S812" s="72"/>
      <c r="T812" s="73"/>
    </row>
    <row r="813" spans="1:20" s="25" customFormat="1">
      <c r="A813" s="62"/>
      <c r="B813" s="63"/>
      <c r="C813" s="63" t="s">
        <v>2476</v>
      </c>
      <c r="D813" s="63" t="s">
        <v>2477</v>
      </c>
      <c r="E813" s="63" t="s">
        <v>2474</v>
      </c>
      <c r="F813" s="64" t="s">
        <v>2475</v>
      </c>
      <c r="G813" s="65" t="s">
        <v>2478</v>
      </c>
      <c r="H813" s="80"/>
      <c r="I813" s="67">
        <v>100</v>
      </c>
      <c r="J813" s="68">
        <v>1.1499999999999999</v>
      </c>
      <c r="K813" s="68">
        <v>1.21</v>
      </c>
      <c r="L813" s="69"/>
      <c r="M813" s="70" t="str">
        <f>IF(L813="","-",L813*I813)</f>
        <v>-</v>
      </c>
      <c r="N813" s="70" t="str">
        <f>IF(L813="","-",L813)</f>
        <v>-</v>
      </c>
      <c r="O813" s="71">
        <f>IF(M813&gt;=300,J813*L813*I813,K813*L813*I813)</f>
        <v>0</v>
      </c>
      <c r="P813" s="72"/>
      <c r="Q813" s="72"/>
      <c r="R813" s="72"/>
      <c r="S813" s="72"/>
      <c r="T813" s="73"/>
    </row>
    <row r="814" spans="1:20" s="25" customFormat="1">
      <c r="A814" s="62"/>
      <c r="B814" s="63"/>
      <c r="C814" s="63" t="s">
        <v>2479</v>
      </c>
      <c r="D814" s="63" t="s">
        <v>2480</v>
      </c>
      <c r="E814" s="63" t="s">
        <v>2481</v>
      </c>
      <c r="F814" s="64" t="s">
        <v>2482</v>
      </c>
      <c r="G814" s="65" t="s">
        <v>2481</v>
      </c>
      <c r="H814" s="80"/>
      <c r="I814" s="67">
        <v>100</v>
      </c>
      <c r="J814" s="68">
        <v>1.1499999999999999</v>
      </c>
      <c r="K814" s="68">
        <v>1.21</v>
      </c>
      <c r="L814" s="69"/>
      <c r="M814" s="70" t="str">
        <f>IF(L814="","-",L814*I814)</f>
        <v>-</v>
      </c>
      <c r="N814" s="70" t="str">
        <f>IF(L814="","-",L814)</f>
        <v>-</v>
      </c>
      <c r="O814" s="71">
        <f>IF(M814&gt;=300,J814*L814*I814,K814*L814*I814)</f>
        <v>0</v>
      </c>
      <c r="P814" s="72"/>
      <c r="Q814" s="72"/>
      <c r="R814" s="72"/>
      <c r="S814" s="72"/>
      <c r="T814" s="73"/>
    </row>
    <row r="815" spans="1:20" s="25" customFormat="1">
      <c r="A815" s="62"/>
      <c r="B815" s="63"/>
      <c r="C815" s="63" t="s">
        <v>2483</v>
      </c>
      <c r="D815" s="63" t="s">
        <v>2484</v>
      </c>
      <c r="E815" s="63" t="s">
        <v>2485</v>
      </c>
      <c r="F815" s="64" t="s">
        <v>2486</v>
      </c>
      <c r="G815" s="65" t="s">
        <v>2487</v>
      </c>
      <c r="H815" s="80"/>
      <c r="I815" s="67">
        <v>100</v>
      </c>
      <c r="J815" s="68">
        <v>1.22</v>
      </c>
      <c r="K815" s="68">
        <v>1.28</v>
      </c>
      <c r="L815" s="69"/>
      <c r="M815" s="70" t="str">
        <f>IF(L815="","-",L815*I815)</f>
        <v>-</v>
      </c>
      <c r="N815" s="70" t="str">
        <f>IF(L815="","-",L815)</f>
        <v>-</v>
      </c>
      <c r="O815" s="71">
        <f>IF(M815&gt;=300,J815*L815*I815,K815*L815*I815)</f>
        <v>0</v>
      </c>
      <c r="P815" s="72"/>
      <c r="Q815" s="72"/>
      <c r="R815" s="72"/>
      <c r="S815" s="72"/>
      <c r="T815" s="73"/>
    </row>
    <row r="816" spans="1:20" s="25" customFormat="1">
      <c r="A816" s="62"/>
      <c r="B816" s="63"/>
      <c r="C816" s="63" t="s">
        <v>2488</v>
      </c>
      <c r="D816" s="63" t="s">
        <v>2489</v>
      </c>
      <c r="E816" s="63" t="s">
        <v>2490</v>
      </c>
      <c r="F816" s="64" t="s">
        <v>2491</v>
      </c>
      <c r="G816" s="65" t="s">
        <v>2492</v>
      </c>
      <c r="H816" s="80"/>
      <c r="I816" s="67">
        <v>100</v>
      </c>
      <c r="J816" s="68">
        <v>1.1499999999999999</v>
      </c>
      <c r="K816" s="68">
        <v>1.21</v>
      </c>
      <c r="L816" s="69"/>
      <c r="M816" s="70" t="str">
        <f>IF(L816="","-",L816*I816)</f>
        <v>-</v>
      </c>
      <c r="N816" s="70" t="str">
        <f>IF(L816="","-",L816)</f>
        <v>-</v>
      </c>
      <c r="O816" s="71">
        <f>IF(M816&gt;=300,J816*L816*I816,K816*L816*I816)</f>
        <v>0</v>
      </c>
      <c r="P816" s="72"/>
      <c r="Q816" s="72"/>
      <c r="R816" s="72"/>
      <c r="S816" s="72"/>
      <c r="T816" s="73"/>
    </row>
    <row r="817" spans="1:20" s="25" customFormat="1">
      <c r="A817" s="62"/>
      <c r="B817" s="63"/>
      <c r="C817" s="63" t="s">
        <v>2493</v>
      </c>
      <c r="D817" s="63" t="s">
        <v>2494</v>
      </c>
      <c r="E817" s="63" t="s">
        <v>2490</v>
      </c>
      <c r="F817" s="64" t="s">
        <v>2491</v>
      </c>
      <c r="G817" s="65" t="s">
        <v>2495</v>
      </c>
      <c r="H817" s="80"/>
      <c r="I817" s="67">
        <v>100</v>
      </c>
      <c r="J817" s="68">
        <v>1.1499999999999999</v>
      </c>
      <c r="K817" s="68">
        <v>1.21</v>
      </c>
      <c r="L817" s="69"/>
      <c r="M817" s="70" t="str">
        <f>IF(L817="","-",L817*I817)</f>
        <v>-</v>
      </c>
      <c r="N817" s="70" t="str">
        <f>IF(L817="","-",L817)</f>
        <v>-</v>
      </c>
      <c r="O817" s="71">
        <f>IF(M817&gt;=300,J817*L817*I817,K817*L817*I817)</f>
        <v>0</v>
      </c>
      <c r="P817" s="72"/>
      <c r="Q817" s="72"/>
      <c r="R817" s="72"/>
      <c r="S817" s="72"/>
      <c r="T817" s="73"/>
    </row>
    <row r="818" spans="1:20" s="25" customFormat="1">
      <c r="A818" s="62"/>
      <c r="B818" s="63"/>
      <c r="C818" s="63" t="s">
        <v>2496</v>
      </c>
      <c r="D818" s="63" t="s">
        <v>2497</v>
      </c>
      <c r="E818" s="63" t="s">
        <v>2490</v>
      </c>
      <c r="F818" s="64" t="s">
        <v>2491</v>
      </c>
      <c r="G818" s="65" t="s">
        <v>2498</v>
      </c>
      <c r="H818" s="80"/>
      <c r="I818" s="67">
        <v>100</v>
      </c>
      <c r="J818" s="68">
        <v>1.1499999999999999</v>
      </c>
      <c r="K818" s="68">
        <v>1.21</v>
      </c>
      <c r="L818" s="69"/>
      <c r="M818" s="70" t="str">
        <f>IF(L818="","-",L818*I818)</f>
        <v>-</v>
      </c>
      <c r="N818" s="70" t="str">
        <f>IF(L818="","-",L818)</f>
        <v>-</v>
      </c>
      <c r="O818" s="71">
        <f>IF(M818&gt;=300,J818*L818*I818,K818*L818*I818)</f>
        <v>0</v>
      </c>
      <c r="P818" s="72"/>
      <c r="Q818" s="72"/>
      <c r="R818" s="72"/>
      <c r="S818" s="72"/>
      <c r="T818" s="73"/>
    </row>
    <row r="819" spans="1:20" s="25" customFormat="1">
      <c r="A819" s="62"/>
      <c r="B819" s="63"/>
      <c r="C819" s="63" t="s">
        <v>2499</v>
      </c>
      <c r="D819" s="63" t="s">
        <v>2500</v>
      </c>
      <c r="E819" s="63" t="s">
        <v>2490</v>
      </c>
      <c r="F819" s="64" t="s">
        <v>2491</v>
      </c>
      <c r="G819" s="65" t="s">
        <v>2501</v>
      </c>
      <c r="H819" s="80"/>
      <c r="I819" s="67">
        <v>100</v>
      </c>
      <c r="J819" s="68">
        <v>1.1499999999999999</v>
      </c>
      <c r="K819" s="68">
        <v>1.21</v>
      </c>
      <c r="L819" s="69"/>
      <c r="M819" s="70" t="str">
        <f>IF(L819="","-",L819*I819)</f>
        <v>-</v>
      </c>
      <c r="N819" s="70" t="str">
        <f>IF(L819="","-",L819)</f>
        <v>-</v>
      </c>
      <c r="O819" s="71">
        <f>IF(M819&gt;=300,J819*L819*I819,K819*L819*I819)</f>
        <v>0</v>
      </c>
      <c r="P819" s="72"/>
      <c r="Q819" s="72"/>
      <c r="R819" s="72"/>
      <c r="S819" s="72"/>
      <c r="T819" s="73"/>
    </row>
    <row r="820" spans="1:20" s="25" customFormat="1">
      <c r="A820" s="62"/>
      <c r="B820" s="63"/>
      <c r="C820" s="63" t="s">
        <v>2502</v>
      </c>
      <c r="D820" s="63" t="s">
        <v>2503</v>
      </c>
      <c r="E820" s="63" t="s">
        <v>2490</v>
      </c>
      <c r="F820" s="64" t="s">
        <v>2491</v>
      </c>
      <c r="G820" s="65" t="s">
        <v>2504</v>
      </c>
      <c r="H820" s="80"/>
      <c r="I820" s="67">
        <v>100</v>
      </c>
      <c r="J820" s="68">
        <v>1.1499999999999999</v>
      </c>
      <c r="K820" s="68">
        <v>1.21</v>
      </c>
      <c r="L820" s="69"/>
      <c r="M820" s="70" t="str">
        <f>IF(L820="","-",L820*I820)</f>
        <v>-</v>
      </c>
      <c r="N820" s="70" t="str">
        <f>IF(L820="","-",L820)</f>
        <v>-</v>
      </c>
      <c r="O820" s="71">
        <f>IF(M820&gt;=300,J820*L820*I820,K820*L820*I820)</f>
        <v>0</v>
      </c>
      <c r="P820" s="72"/>
      <c r="Q820" s="72"/>
      <c r="R820" s="72"/>
      <c r="S820" s="72"/>
      <c r="T820" s="73"/>
    </row>
    <row r="821" spans="1:20" s="25" customFormat="1">
      <c r="A821" s="62"/>
      <c r="B821" s="63"/>
      <c r="C821" s="63" t="s">
        <v>2505</v>
      </c>
      <c r="D821" s="63" t="s">
        <v>2506</v>
      </c>
      <c r="E821" s="63" t="s">
        <v>2490</v>
      </c>
      <c r="F821" s="64" t="s">
        <v>2491</v>
      </c>
      <c r="G821" s="65" t="s">
        <v>2507</v>
      </c>
      <c r="H821" s="80"/>
      <c r="I821" s="67">
        <v>100</v>
      </c>
      <c r="J821" s="68">
        <v>1.1499999999999999</v>
      </c>
      <c r="K821" s="68">
        <v>1.21</v>
      </c>
      <c r="L821" s="69"/>
      <c r="M821" s="70" t="str">
        <f>IF(L821="","-",L821*I821)</f>
        <v>-</v>
      </c>
      <c r="N821" s="70" t="str">
        <f>IF(L821="","-",L821)</f>
        <v>-</v>
      </c>
      <c r="O821" s="71">
        <f>IF(M821&gt;=300,J821*L821*I821,K821*L821*I821)</f>
        <v>0</v>
      </c>
      <c r="P821" s="72"/>
      <c r="Q821" s="72"/>
      <c r="R821" s="72"/>
      <c r="S821" s="72"/>
      <c r="T821" s="73"/>
    </row>
    <row r="822" spans="1:20" s="25" customFormat="1">
      <c r="A822" s="62"/>
      <c r="B822" s="63"/>
      <c r="C822" s="63" t="s">
        <v>2508</v>
      </c>
      <c r="D822" s="63" t="s">
        <v>2509</v>
      </c>
      <c r="E822" s="63" t="s">
        <v>2490</v>
      </c>
      <c r="F822" s="64" t="s">
        <v>2491</v>
      </c>
      <c r="G822" s="65" t="s">
        <v>2510</v>
      </c>
      <c r="H822" s="80"/>
      <c r="I822" s="67">
        <v>100</v>
      </c>
      <c r="J822" s="68">
        <v>1.1499999999999999</v>
      </c>
      <c r="K822" s="68">
        <v>1.21</v>
      </c>
      <c r="L822" s="69"/>
      <c r="M822" s="70" t="str">
        <f>IF(L822="","-",L822*I822)</f>
        <v>-</v>
      </c>
      <c r="N822" s="70" t="str">
        <f>IF(L822="","-",L822)</f>
        <v>-</v>
      </c>
      <c r="O822" s="71">
        <f>IF(M822&gt;=300,J822*L822*I822,K822*L822*I822)</f>
        <v>0</v>
      </c>
      <c r="P822" s="72"/>
      <c r="Q822" s="72"/>
      <c r="R822" s="72"/>
      <c r="S822" s="72"/>
      <c r="T822" s="73"/>
    </row>
    <row r="823" spans="1:20" s="25" customFormat="1">
      <c r="A823" s="62"/>
      <c r="B823" s="63"/>
      <c r="C823" s="63" t="s">
        <v>2511</v>
      </c>
      <c r="D823" s="63" t="s">
        <v>2512</v>
      </c>
      <c r="E823" s="63" t="s">
        <v>2490</v>
      </c>
      <c r="F823" s="64" t="s">
        <v>2491</v>
      </c>
      <c r="G823" s="65" t="s">
        <v>2513</v>
      </c>
      <c r="H823" s="80"/>
      <c r="I823" s="67">
        <v>100</v>
      </c>
      <c r="J823" s="68">
        <v>1.1499999999999999</v>
      </c>
      <c r="K823" s="68">
        <v>1.21</v>
      </c>
      <c r="L823" s="69"/>
      <c r="M823" s="70" t="str">
        <f>IF(L823="","-",L823*I823)</f>
        <v>-</v>
      </c>
      <c r="N823" s="70" t="str">
        <f>IF(L823="","-",L823)</f>
        <v>-</v>
      </c>
      <c r="O823" s="71">
        <f>IF(M823&gt;=300,J823*L823*I823,K823*L823*I823)</f>
        <v>0</v>
      </c>
      <c r="P823" s="72"/>
      <c r="Q823" s="72"/>
      <c r="R823" s="72"/>
      <c r="S823" s="72"/>
      <c r="T823" s="73"/>
    </row>
    <row r="824" spans="1:20" s="25" customFormat="1">
      <c r="A824" s="62"/>
      <c r="B824" s="63"/>
      <c r="C824" s="63" t="s">
        <v>2514</v>
      </c>
      <c r="D824" s="63" t="s">
        <v>2515</v>
      </c>
      <c r="E824" s="63" t="s">
        <v>2516</v>
      </c>
      <c r="F824" s="64" t="s">
        <v>2517</v>
      </c>
      <c r="G824" s="65" t="s">
        <v>2518</v>
      </c>
      <c r="H824" s="80"/>
      <c r="I824" s="67">
        <v>100</v>
      </c>
      <c r="J824" s="68">
        <v>1.68</v>
      </c>
      <c r="K824" s="68">
        <v>1.76</v>
      </c>
      <c r="L824" s="69"/>
      <c r="M824" s="70" t="str">
        <f>IF(L824="","-",L824*I824)</f>
        <v>-</v>
      </c>
      <c r="N824" s="70" t="str">
        <f>IF(L824="","-",L824)</f>
        <v>-</v>
      </c>
      <c r="O824" s="71">
        <f>IF(M824&gt;=300,J824*L824*I824,K824*L824*I824)</f>
        <v>0</v>
      </c>
      <c r="P824" s="72"/>
      <c r="Q824" s="72"/>
      <c r="R824" s="72"/>
      <c r="S824" s="72"/>
      <c r="T824" s="73"/>
    </row>
    <row r="825" spans="1:20" s="25" customFormat="1">
      <c r="A825" s="62"/>
      <c r="B825" s="63"/>
      <c r="C825" s="63" t="s">
        <v>2519</v>
      </c>
      <c r="D825" s="63" t="s">
        <v>2520</v>
      </c>
      <c r="E825" s="63" t="s">
        <v>2516</v>
      </c>
      <c r="F825" s="64" t="s">
        <v>2517</v>
      </c>
      <c r="G825" s="65" t="s">
        <v>2521</v>
      </c>
      <c r="H825" s="80"/>
      <c r="I825" s="67">
        <v>100</v>
      </c>
      <c r="J825" s="68">
        <v>1.37</v>
      </c>
      <c r="K825" s="68">
        <v>1.44</v>
      </c>
      <c r="L825" s="69"/>
      <c r="M825" s="70" t="str">
        <f>IF(L825="","-",L825*I825)</f>
        <v>-</v>
      </c>
      <c r="N825" s="70" t="str">
        <f>IF(L825="","-",L825)</f>
        <v>-</v>
      </c>
      <c r="O825" s="71">
        <f>IF(M825&gt;=300,J825*L825*I825,K825*L825*I825)</f>
        <v>0</v>
      </c>
      <c r="P825" s="72"/>
      <c r="Q825" s="72"/>
      <c r="R825" s="72"/>
      <c r="S825" s="72"/>
      <c r="T825" s="73"/>
    </row>
    <row r="826" spans="1:20" s="25" customFormat="1">
      <c r="A826" s="62"/>
      <c r="B826" s="63" t="s">
        <v>2522</v>
      </c>
      <c r="C826" s="63"/>
      <c r="D826" s="63" t="s">
        <v>2523</v>
      </c>
      <c r="E826" s="63" t="s">
        <v>2524</v>
      </c>
      <c r="F826" s="64" t="s">
        <v>2525</v>
      </c>
      <c r="G826" s="65" t="s">
        <v>2526</v>
      </c>
      <c r="H826" s="80"/>
      <c r="I826" s="67">
        <v>100</v>
      </c>
      <c r="J826" s="68">
        <v>1.21</v>
      </c>
      <c r="K826" s="68">
        <v>1.27</v>
      </c>
      <c r="L826" s="69"/>
      <c r="M826" s="70" t="str">
        <f>IF(L826="","-",L826*I826)</f>
        <v>-</v>
      </c>
      <c r="N826" s="70" t="str">
        <f>IF(L826="","-",L826)</f>
        <v>-</v>
      </c>
      <c r="O826" s="71">
        <f>IF(M826&gt;=300,J826*L826*I826,K826*L826*I826)</f>
        <v>0</v>
      </c>
      <c r="P826" s="72"/>
      <c r="Q826" s="72"/>
      <c r="R826" s="72"/>
      <c r="S826" s="72"/>
      <c r="T826" s="73"/>
    </row>
    <row r="827" spans="1:20" s="25" customFormat="1">
      <c r="A827" s="62"/>
      <c r="B827" s="63"/>
      <c r="C827" s="63" t="s">
        <v>2527</v>
      </c>
      <c r="D827" s="63" t="s">
        <v>2528</v>
      </c>
      <c r="E827" s="63" t="s">
        <v>2529</v>
      </c>
      <c r="F827" s="64" t="s">
        <v>2530</v>
      </c>
      <c r="G827" s="65" t="s">
        <v>2531</v>
      </c>
      <c r="H827" s="80"/>
      <c r="I827" s="67">
        <v>100</v>
      </c>
      <c r="J827" s="68">
        <v>1.21</v>
      </c>
      <c r="K827" s="68">
        <v>1.27</v>
      </c>
      <c r="L827" s="69"/>
      <c r="M827" s="70" t="str">
        <f>IF(L827="","-",L827*I827)</f>
        <v>-</v>
      </c>
      <c r="N827" s="70" t="str">
        <f>IF(L827="","-",L827)</f>
        <v>-</v>
      </c>
      <c r="O827" s="71">
        <f>IF(M827&gt;=300,J827*L827*I827,K827*L827*I827)</f>
        <v>0</v>
      </c>
      <c r="P827" s="72"/>
      <c r="Q827" s="72"/>
      <c r="R827" s="72"/>
      <c r="S827" s="72"/>
      <c r="T827" s="73"/>
    </row>
    <row r="828" spans="1:20" s="25" customFormat="1">
      <c r="A828" s="62"/>
      <c r="B828" s="63"/>
      <c r="C828" s="63" t="s">
        <v>2532</v>
      </c>
      <c r="D828" s="63" t="s">
        <v>2533</v>
      </c>
      <c r="E828" s="63" t="s">
        <v>2529</v>
      </c>
      <c r="F828" s="64" t="s">
        <v>2530</v>
      </c>
      <c r="G828" s="65" t="s">
        <v>2534</v>
      </c>
      <c r="H828" s="80"/>
      <c r="I828" s="67">
        <v>100</v>
      </c>
      <c r="J828" s="68">
        <v>1.21</v>
      </c>
      <c r="K828" s="68">
        <v>1.27</v>
      </c>
      <c r="L828" s="69"/>
      <c r="M828" s="70" t="str">
        <f>IF(L828="","-",L828*I828)</f>
        <v>-</v>
      </c>
      <c r="N828" s="70" t="str">
        <f>IF(L828="","-",L828)</f>
        <v>-</v>
      </c>
      <c r="O828" s="71">
        <f>IF(M828&gt;=300,J828*L828*I828,K828*L828*I828)</f>
        <v>0</v>
      </c>
      <c r="P828" s="72"/>
      <c r="Q828" s="72"/>
      <c r="R828" s="72"/>
      <c r="S828" s="72"/>
      <c r="T828" s="73"/>
    </row>
    <row r="829" spans="1:20" s="25" customFormat="1">
      <c r="A829" s="62"/>
      <c r="B829" s="63"/>
      <c r="C829" s="63" t="s">
        <v>2535</v>
      </c>
      <c r="D829" s="63" t="s">
        <v>2536</v>
      </c>
      <c r="E829" s="63" t="s">
        <v>2529</v>
      </c>
      <c r="F829" s="64" t="s">
        <v>2530</v>
      </c>
      <c r="G829" s="65" t="s">
        <v>2537</v>
      </c>
      <c r="H829" s="80"/>
      <c r="I829" s="67">
        <v>100</v>
      </c>
      <c r="J829" s="68">
        <v>1.21</v>
      </c>
      <c r="K829" s="68">
        <v>1.27</v>
      </c>
      <c r="L829" s="69"/>
      <c r="M829" s="70" t="str">
        <f>IF(L829="","-",L829*I829)</f>
        <v>-</v>
      </c>
      <c r="N829" s="70" t="str">
        <f>IF(L829="","-",L829)</f>
        <v>-</v>
      </c>
      <c r="O829" s="71">
        <f>IF(M829&gt;=300,J829*L829*I829,K829*L829*I829)</f>
        <v>0</v>
      </c>
      <c r="P829" s="72"/>
      <c r="Q829" s="72"/>
      <c r="R829" s="72"/>
      <c r="S829" s="72"/>
      <c r="T829" s="73"/>
    </row>
    <row r="830" spans="1:20" s="25" customFormat="1">
      <c r="A830" s="62"/>
      <c r="B830" s="63"/>
      <c r="C830" s="63" t="s">
        <v>2538</v>
      </c>
      <c r="D830" s="63" t="s">
        <v>2539</v>
      </c>
      <c r="E830" s="63" t="s">
        <v>2540</v>
      </c>
      <c r="F830" s="64" t="s">
        <v>2541</v>
      </c>
      <c r="G830" s="65" t="s">
        <v>2540</v>
      </c>
      <c r="H830" s="80"/>
      <c r="I830" s="67">
        <v>100</v>
      </c>
      <c r="J830" s="68">
        <v>1.26</v>
      </c>
      <c r="K830" s="68">
        <v>1.32</v>
      </c>
      <c r="L830" s="69"/>
      <c r="M830" s="70" t="str">
        <f>IF(L830="","-",L830*I830)</f>
        <v>-</v>
      </c>
      <c r="N830" s="70" t="str">
        <f>IF(L830="","-",L830)</f>
        <v>-</v>
      </c>
      <c r="O830" s="71">
        <f>IF(M830&gt;=300,J830*L830*I830,K830*L830*I830)</f>
        <v>0</v>
      </c>
      <c r="P830" s="72"/>
      <c r="Q830" s="72"/>
      <c r="R830" s="72"/>
      <c r="S830" s="72"/>
      <c r="T830" s="73"/>
    </row>
    <row r="831" spans="1:20" s="25" customFormat="1">
      <c r="A831" s="62"/>
      <c r="B831" s="63"/>
      <c r="C831" s="63" t="s">
        <v>2542</v>
      </c>
      <c r="D831" s="63" t="s">
        <v>2543</v>
      </c>
      <c r="E831" s="63" t="s">
        <v>2544</v>
      </c>
      <c r="F831" s="64" t="s">
        <v>2545</v>
      </c>
      <c r="G831" s="65" t="s">
        <v>2546</v>
      </c>
      <c r="H831" s="80"/>
      <c r="I831" s="67">
        <v>84</v>
      </c>
      <c r="J831" s="68">
        <v>2.42</v>
      </c>
      <c r="K831" s="68">
        <v>2.5399999999999996</v>
      </c>
      <c r="L831" s="69"/>
      <c r="M831" s="70" t="str">
        <f>IF(L831="","-",L831*I831)</f>
        <v>-</v>
      </c>
      <c r="N831" s="70" t="str">
        <f>IF(L831="","-",L831)</f>
        <v>-</v>
      </c>
      <c r="O831" s="71">
        <f>IF(M831&gt;=300,J831*L831*I831,K831*L831*I831)</f>
        <v>0</v>
      </c>
      <c r="P831" s="72"/>
      <c r="Q831" s="72"/>
      <c r="R831" s="72"/>
      <c r="S831" s="72"/>
      <c r="T831" s="73"/>
    </row>
    <row r="832" spans="1:20" s="25" customFormat="1">
      <c r="A832" s="62"/>
      <c r="B832" s="63"/>
      <c r="C832" s="63" t="s">
        <v>2547</v>
      </c>
      <c r="D832" s="63" t="s">
        <v>2548</v>
      </c>
      <c r="E832" s="63" t="s">
        <v>2549</v>
      </c>
      <c r="F832" s="64" t="s">
        <v>2550</v>
      </c>
      <c r="G832" s="65" t="s">
        <v>2551</v>
      </c>
      <c r="H832" s="80"/>
      <c r="I832" s="67">
        <v>84</v>
      </c>
      <c r="J832" s="68">
        <v>2.65</v>
      </c>
      <c r="K832" s="68">
        <v>2.78</v>
      </c>
      <c r="L832" s="69"/>
      <c r="M832" s="70" t="str">
        <f>IF(L832="","-",L832*I832)</f>
        <v>-</v>
      </c>
      <c r="N832" s="70" t="str">
        <f>IF(L832="","-",L832)</f>
        <v>-</v>
      </c>
      <c r="O832" s="71">
        <f>IF(M832&gt;=300,J832*L832*I832,K832*L832*I832)</f>
        <v>0</v>
      </c>
      <c r="P832" s="72"/>
      <c r="Q832" s="72"/>
      <c r="R832" s="72"/>
      <c r="S832" s="72"/>
      <c r="T832" s="73"/>
    </row>
    <row r="833" spans="1:20" s="25" customFormat="1">
      <c r="A833" s="62"/>
      <c r="B833" s="63"/>
      <c r="C833" s="63" t="s">
        <v>2552</v>
      </c>
      <c r="D833" s="63" t="s">
        <v>2553</v>
      </c>
      <c r="E833" s="63" t="s">
        <v>2549</v>
      </c>
      <c r="F833" s="64" t="s">
        <v>2550</v>
      </c>
      <c r="G833" s="65" t="s">
        <v>2554</v>
      </c>
      <c r="H833" s="80"/>
      <c r="I833" s="67">
        <v>84</v>
      </c>
      <c r="J833" s="68">
        <v>2.5799999999999996</v>
      </c>
      <c r="K833" s="68">
        <v>2.71</v>
      </c>
      <c r="L833" s="69"/>
      <c r="M833" s="70" t="str">
        <f>IF(L833="","-",L833*I833)</f>
        <v>-</v>
      </c>
      <c r="N833" s="70" t="str">
        <f>IF(L833="","-",L833)</f>
        <v>-</v>
      </c>
      <c r="O833" s="71">
        <f>IF(M833&gt;=300,J833*L833*I833,K833*L833*I833)</f>
        <v>0</v>
      </c>
      <c r="P833" s="72"/>
      <c r="Q833" s="72"/>
      <c r="R833" s="72"/>
      <c r="S833" s="72"/>
      <c r="T833" s="73"/>
    </row>
    <row r="834" spans="1:20" s="25" customFormat="1">
      <c r="A834" s="62"/>
      <c r="B834" s="63"/>
      <c r="C834" s="63" t="s">
        <v>2555</v>
      </c>
      <c r="D834" s="63" t="s">
        <v>2556</v>
      </c>
      <c r="E834" s="63" t="s">
        <v>2557</v>
      </c>
      <c r="F834" s="64" t="s">
        <v>2558</v>
      </c>
      <c r="G834" s="65" t="s">
        <v>2559</v>
      </c>
      <c r="H834" s="80"/>
      <c r="I834" s="67">
        <v>84</v>
      </c>
      <c r="J834" s="68">
        <v>2.38</v>
      </c>
      <c r="K834" s="68">
        <v>2.5</v>
      </c>
      <c r="L834" s="69"/>
      <c r="M834" s="70" t="str">
        <f>IF(L834="","-",L834*I834)</f>
        <v>-</v>
      </c>
      <c r="N834" s="70" t="str">
        <f>IF(L834="","-",L834)</f>
        <v>-</v>
      </c>
      <c r="O834" s="71">
        <f>IF(M834&gt;=300,J834*L834*I834,K834*L834*I834)</f>
        <v>0</v>
      </c>
      <c r="P834" s="72"/>
      <c r="Q834" s="72"/>
      <c r="R834" s="72"/>
      <c r="S834" s="72"/>
      <c r="T834" s="73"/>
    </row>
    <row r="835" spans="1:20" s="25" customFormat="1">
      <c r="A835" s="62"/>
      <c r="B835" s="63"/>
      <c r="C835" s="63" t="s">
        <v>2560</v>
      </c>
      <c r="D835" s="63" t="s">
        <v>2561</v>
      </c>
      <c r="E835" s="63" t="s">
        <v>2562</v>
      </c>
      <c r="F835" s="64" t="s">
        <v>2563</v>
      </c>
      <c r="G835" s="65" t="s">
        <v>2564</v>
      </c>
      <c r="H835" s="80"/>
      <c r="I835" s="67">
        <v>102</v>
      </c>
      <c r="J835" s="68">
        <v>1.1399999999999999</v>
      </c>
      <c r="K835" s="68">
        <v>1.2</v>
      </c>
      <c r="L835" s="69"/>
      <c r="M835" s="70" t="str">
        <f>IF(L835="","-",L835*I835)</f>
        <v>-</v>
      </c>
      <c r="N835" s="70" t="str">
        <f>IF(L835="","-",L835)</f>
        <v>-</v>
      </c>
      <c r="O835" s="71">
        <f>IF(M835&gt;=300,J835*L835*I835,K835*L835*I835)</f>
        <v>0</v>
      </c>
      <c r="P835" s="72"/>
      <c r="Q835" s="72"/>
      <c r="R835" s="72"/>
      <c r="S835" s="72"/>
      <c r="T835" s="73"/>
    </row>
    <row r="836" spans="1:20" s="25" customFormat="1">
      <c r="A836" s="62"/>
      <c r="B836" s="63"/>
      <c r="C836" s="63" t="s">
        <v>2565</v>
      </c>
      <c r="D836" s="63" t="s">
        <v>2566</v>
      </c>
      <c r="E836" s="63" t="s">
        <v>2567</v>
      </c>
      <c r="F836" s="64" t="s">
        <v>2568</v>
      </c>
      <c r="G836" s="65" t="s">
        <v>2569</v>
      </c>
      <c r="H836" s="80"/>
      <c r="I836" s="67">
        <v>102</v>
      </c>
      <c r="J836" s="68">
        <v>1.1399999999999999</v>
      </c>
      <c r="K836" s="68">
        <v>1.2</v>
      </c>
      <c r="L836" s="69"/>
      <c r="M836" s="70" t="str">
        <f>IF(L836="","-",L836*I836)</f>
        <v>-</v>
      </c>
      <c r="N836" s="70" t="str">
        <f>IF(L836="","-",L836)</f>
        <v>-</v>
      </c>
      <c r="O836" s="71">
        <f>IF(M836&gt;=300,J836*L836*I836,K836*L836*I836)</f>
        <v>0</v>
      </c>
      <c r="P836" s="72"/>
      <c r="Q836" s="72"/>
      <c r="R836" s="72"/>
      <c r="S836" s="72"/>
      <c r="T836" s="73"/>
    </row>
    <row r="837" spans="1:20" s="25" customFormat="1">
      <c r="A837" s="62"/>
      <c r="B837" s="63"/>
      <c r="C837" s="63" t="s">
        <v>2570</v>
      </c>
      <c r="D837" s="63" t="s">
        <v>2571</v>
      </c>
      <c r="E837" s="63" t="s">
        <v>2572</v>
      </c>
      <c r="F837" s="64" t="s">
        <v>2573</v>
      </c>
      <c r="G837" s="65" t="s">
        <v>2574</v>
      </c>
      <c r="H837" s="80"/>
      <c r="I837" s="67">
        <v>102</v>
      </c>
      <c r="J837" s="68">
        <v>1.25</v>
      </c>
      <c r="K837" s="68">
        <v>1.31</v>
      </c>
      <c r="L837" s="69"/>
      <c r="M837" s="70" t="str">
        <f>IF(L837="","-",L837*I837)</f>
        <v>-</v>
      </c>
      <c r="N837" s="70" t="str">
        <f>IF(L837="","-",L837)</f>
        <v>-</v>
      </c>
      <c r="O837" s="71">
        <f>IF(M837&gt;=300,J837*L837*I837,K837*L837*I837)</f>
        <v>0</v>
      </c>
      <c r="P837" s="72"/>
      <c r="Q837" s="72"/>
      <c r="R837" s="72"/>
      <c r="S837" s="72"/>
      <c r="T837" s="73"/>
    </row>
    <row r="838" spans="1:20" s="25" customFormat="1">
      <c r="A838" s="62"/>
      <c r="B838" s="63" t="s">
        <v>2575</v>
      </c>
      <c r="C838" s="63"/>
      <c r="D838" s="63" t="s">
        <v>2576</v>
      </c>
      <c r="E838" s="63" t="s">
        <v>2577</v>
      </c>
      <c r="F838" s="64" t="s">
        <v>2578</v>
      </c>
      <c r="G838" s="65" t="s">
        <v>2579</v>
      </c>
      <c r="H838" s="80"/>
      <c r="I838" s="67">
        <v>100</v>
      </c>
      <c r="J838" s="68">
        <v>1.1399999999999999</v>
      </c>
      <c r="K838" s="68">
        <v>1.2</v>
      </c>
      <c r="L838" s="69"/>
      <c r="M838" s="70" t="str">
        <f>IF(L838="","-",L838*I838)</f>
        <v>-</v>
      </c>
      <c r="N838" s="70" t="str">
        <f>IF(L838="","-",L838)</f>
        <v>-</v>
      </c>
      <c r="O838" s="71">
        <f>IF(M838&gt;=300,J838*L838*I838,K838*L838*I838)</f>
        <v>0</v>
      </c>
      <c r="P838" s="72"/>
      <c r="Q838" s="72"/>
      <c r="R838" s="72"/>
      <c r="S838" s="72"/>
      <c r="T838" s="73"/>
    </row>
    <row r="839" spans="1:20" s="25" customFormat="1">
      <c r="A839" s="62"/>
      <c r="B839" s="63"/>
      <c r="C839" s="63" t="s">
        <v>2580</v>
      </c>
      <c r="D839" s="63" t="s">
        <v>2581</v>
      </c>
      <c r="E839" s="63" t="s">
        <v>2582</v>
      </c>
      <c r="F839" s="64" t="s">
        <v>2583</v>
      </c>
      <c r="G839" s="65" t="s">
        <v>2584</v>
      </c>
      <c r="H839" s="80"/>
      <c r="I839" s="67">
        <v>102</v>
      </c>
      <c r="J839" s="68">
        <v>1.41</v>
      </c>
      <c r="K839" s="68">
        <v>1.48</v>
      </c>
      <c r="L839" s="69"/>
      <c r="M839" s="70" t="str">
        <f>IF(L839="","-",L839*I839)</f>
        <v>-</v>
      </c>
      <c r="N839" s="70" t="str">
        <f>IF(L839="","-",L839)</f>
        <v>-</v>
      </c>
      <c r="O839" s="71">
        <f>IF(M839&gt;=300,J839*L839*I839,K839*L839*I839)</f>
        <v>0</v>
      </c>
      <c r="P839" s="72"/>
      <c r="Q839" s="72"/>
      <c r="R839" s="72"/>
      <c r="S839" s="72"/>
      <c r="T839" s="73"/>
    </row>
    <row r="840" spans="1:20" s="25" customFormat="1">
      <c r="A840" s="62"/>
      <c r="B840" s="63"/>
      <c r="C840" s="63" t="s">
        <v>2585</v>
      </c>
      <c r="D840" s="63" t="s">
        <v>2586</v>
      </c>
      <c r="E840" s="63" t="s">
        <v>2587</v>
      </c>
      <c r="F840" s="64" t="s">
        <v>2588</v>
      </c>
      <c r="G840" s="65" t="s">
        <v>2259</v>
      </c>
      <c r="H840" s="80"/>
      <c r="I840" s="67">
        <v>102</v>
      </c>
      <c r="J840" s="68">
        <v>1.25</v>
      </c>
      <c r="K840" s="68">
        <v>1.31</v>
      </c>
      <c r="L840" s="69"/>
      <c r="M840" s="70" t="str">
        <f>IF(L840="","-",L840*I840)</f>
        <v>-</v>
      </c>
      <c r="N840" s="70" t="str">
        <f>IF(L840="","-",L840)</f>
        <v>-</v>
      </c>
      <c r="O840" s="71">
        <f>IF(M840&gt;=300,J840*L840*I840,K840*L840*I840)</f>
        <v>0</v>
      </c>
      <c r="P840" s="72"/>
      <c r="Q840" s="72"/>
      <c r="R840" s="72"/>
      <c r="S840" s="72"/>
      <c r="T840" s="73"/>
    </row>
    <row r="841" spans="1:20" s="25" customFormat="1">
      <c r="A841" s="62"/>
      <c r="B841" s="63" t="s">
        <v>2589</v>
      </c>
      <c r="C841" s="63"/>
      <c r="D841" s="63" t="s">
        <v>2590</v>
      </c>
      <c r="E841" s="63" t="s">
        <v>2591</v>
      </c>
      <c r="F841" s="64" t="s">
        <v>2592</v>
      </c>
      <c r="G841" s="65" t="s">
        <v>1757</v>
      </c>
      <c r="H841" s="80"/>
      <c r="I841" s="67">
        <v>104</v>
      </c>
      <c r="J841" s="68">
        <v>1.25</v>
      </c>
      <c r="K841" s="68">
        <v>1.31</v>
      </c>
      <c r="L841" s="69"/>
      <c r="M841" s="70" t="str">
        <f>IF(L841="","-",L841*I841)</f>
        <v>-</v>
      </c>
      <c r="N841" s="70" t="str">
        <f>IF(L841="","-",L841)</f>
        <v>-</v>
      </c>
      <c r="O841" s="71">
        <f>IF(M841&gt;=300,J841*L841*I841,K841*L841*I841)</f>
        <v>0</v>
      </c>
      <c r="P841" s="72"/>
      <c r="Q841" s="72"/>
      <c r="R841" s="72"/>
      <c r="S841" s="72"/>
      <c r="T841" s="73"/>
    </row>
    <row r="842" spans="1:20" s="25" customFormat="1">
      <c r="A842" s="62"/>
      <c r="B842" s="63"/>
      <c r="C842" s="63" t="s">
        <v>2593</v>
      </c>
      <c r="D842" s="63" t="s">
        <v>2594</v>
      </c>
      <c r="E842" s="63" t="s">
        <v>2591</v>
      </c>
      <c r="F842" s="64" t="s">
        <v>2592</v>
      </c>
      <c r="G842" s="65" t="s">
        <v>2595</v>
      </c>
      <c r="H842" s="80"/>
      <c r="I842" s="67">
        <v>102</v>
      </c>
      <c r="J842" s="68">
        <v>1.41</v>
      </c>
      <c r="K842" s="68">
        <v>1.48</v>
      </c>
      <c r="L842" s="69"/>
      <c r="M842" s="70" t="str">
        <f>IF(L842="","-",L842*I842)</f>
        <v>-</v>
      </c>
      <c r="N842" s="70" t="str">
        <f>IF(L842="","-",L842)</f>
        <v>-</v>
      </c>
      <c r="O842" s="71">
        <f>IF(M842&gt;=300,J842*L842*I842,K842*L842*I842)</f>
        <v>0</v>
      </c>
      <c r="P842" s="72"/>
      <c r="Q842" s="72"/>
      <c r="R842" s="72"/>
      <c r="S842" s="72"/>
      <c r="T842" s="73"/>
    </row>
    <row r="843" spans="1:20" s="25" customFormat="1">
      <c r="A843" s="62"/>
      <c r="B843" s="63" t="s">
        <v>2596</v>
      </c>
      <c r="C843" s="63"/>
      <c r="D843" s="63" t="s">
        <v>2597</v>
      </c>
      <c r="E843" s="63" t="s">
        <v>2591</v>
      </c>
      <c r="F843" s="64" t="s">
        <v>2592</v>
      </c>
      <c r="G843" s="65" t="s">
        <v>2598</v>
      </c>
      <c r="H843" s="80"/>
      <c r="I843" s="67">
        <v>104</v>
      </c>
      <c r="J843" s="68">
        <v>1.45</v>
      </c>
      <c r="K843" s="68">
        <v>1.52</v>
      </c>
      <c r="L843" s="69"/>
      <c r="M843" s="70" t="str">
        <f>IF(L843="","-",L843*I843)</f>
        <v>-</v>
      </c>
      <c r="N843" s="70" t="str">
        <f>IF(L843="","-",L843)</f>
        <v>-</v>
      </c>
      <c r="O843" s="71">
        <f>IF(M843&gt;=300,J843*L843*I843,K843*L843*I843)</f>
        <v>0</v>
      </c>
      <c r="P843" s="72"/>
      <c r="Q843" s="72"/>
      <c r="R843" s="72"/>
      <c r="S843" s="72"/>
      <c r="T843" s="73"/>
    </row>
    <row r="844" spans="1:20" s="25" customFormat="1">
      <c r="A844" s="62"/>
      <c r="B844" s="63"/>
      <c r="C844" s="63" t="s">
        <v>2599</v>
      </c>
      <c r="D844" s="63" t="s">
        <v>2600</v>
      </c>
      <c r="E844" s="63" t="s">
        <v>2601</v>
      </c>
      <c r="F844" s="64" t="s">
        <v>2602</v>
      </c>
      <c r="G844" s="65" t="s">
        <v>2603</v>
      </c>
      <c r="H844" s="80"/>
      <c r="I844" s="67">
        <v>84</v>
      </c>
      <c r="J844" s="68">
        <v>2.3299999999999996</v>
      </c>
      <c r="K844" s="68">
        <v>2.4499999999999997</v>
      </c>
      <c r="L844" s="69"/>
      <c r="M844" s="70" t="str">
        <f>IF(L844="","-",L844*I844)</f>
        <v>-</v>
      </c>
      <c r="N844" s="70" t="str">
        <f>IF(L844="","-",L844)</f>
        <v>-</v>
      </c>
      <c r="O844" s="71">
        <f>IF(M844&gt;=300,J844*L844*I844,K844*L844*I844)</f>
        <v>0</v>
      </c>
      <c r="P844" s="72"/>
      <c r="Q844" s="72"/>
      <c r="R844" s="72"/>
      <c r="S844" s="72"/>
      <c r="T844" s="73"/>
    </row>
    <row r="845" spans="1:20" s="25" customFormat="1">
      <c r="A845" s="62"/>
      <c r="B845" s="63" t="s">
        <v>2604</v>
      </c>
      <c r="C845" s="63"/>
      <c r="D845" s="63" t="s">
        <v>2605</v>
      </c>
      <c r="E845" s="63" t="s">
        <v>2601</v>
      </c>
      <c r="F845" s="64" t="s">
        <v>2602</v>
      </c>
      <c r="G845" s="65" t="s">
        <v>2606</v>
      </c>
      <c r="H845" s="80"/>
      <c r="I845" s="67">
        <v>84</v>
      </c>
      <c r="J845" s="68">
        <v>2.0299999999999998</v>
      </c>
      <c r="K845" s="68">
        <v>2.13</v>
      </c>
      <c r="L845" s="69"/>
      <c r="M845" s="70" t="str">
        <f>IF(L845="","-",L845*I845)</f>
        <v>-</v>
      </c>
      <c r="N845" s="70" t="str">
        <f>IF(L845="","-",L845)</f>
        <v>-</v>
      </c>
      <c r="O845" s="71">
        <f>IF(M845&gt;=300,J845*L845*I845,K845*L845*I845)</f>
        <v>0</v>
      </c>
      <c r="P845" s="72"/>
      <c r="Q845" s="72"/>
      <c r="R845" s="72"/>
      <c r="S845" s="72"/>
      <c r="T845" s="73"/>
    </row>
    <row r="846" spans="1:20" s="25" customFormat="1">
      <c r="A846" s="62"/>
      <c r="B846" s="63"/>
      <c r="C846" s="63" t="s">
        <v>2607</v>
      </c>
      <c r="D846" s="63" t="s">
        <v>2608</v>
      </c>
      <c r="E846" s="63" t="s">
        <v>2601</v>
      </c>
      <c r="F846" s="64" t="s">
        <v>2602</v>
      </c>
      <c r="G846" s="65" t="s">
        <v>2609</v>
      </c>
      <c r="H846" s="80"/>
      <c r="I846" s="67">
        <v>104</v>
      </c>
      <c r="J846" s="68">
        <v>2.34</v>
      </c>
      <c r="K846" s="68">
        <v>2.46</v>
      </c>
      <c r="L846" s="69"/>
      <c r="M846" s="70" t="str">
        <f>IF(L846="","-",L846*I846)</f>
        <v>-</v>
      </c>
      <c r="N846" s="70" t="str">
        <f>IF(L846="","-",L846)</f>
        <v>-</v>
      </c>
      <c r="O846" s="71">
        <f>IF(M846&gt;=300,J846*L846*I846,K846*L846*I846)</f>
        <v>0</v>
      </c>
      <c r="P846" s="72"/>
      <c r="Q846" s="72"/>
      <c r="R846" s="72"/>
      <c r="S846" s="72"/>
      <c r="T846" s="73"/>
    </row>
    <row r="847" spans="1:20" s="25" customFormat="1">
      <c r="A847" s="62"/>
      <c r="B847" s="63"/>
      <c r="C847" s="63" t="s">
        <v>2610</v>
      </c>
      <c r="D847" s="63" t="s">
        <v>2611</v>
      </c>
      <c r="E847" s="63" t="s">
        <v>2601</v>
      </c>
      <c r="F847" s="64" t="s">
        <v>2602</v>
      </c>
      <c r="G847" s="65" t="s">
        <v>2612</v>
      </c>
      <c r="H847" s="80"/>
      <c r="I847" s="67">
        <v>84</v>
      </c>
      <c r="J847" s="68">
        <v>2.2799999999999998</v>
      </c>
      <c r="K847" s="68">
        <v>2.3899999999999997</v>
      </c>
      <c r="L847" s="69"/>
      <c r="M847" s="70" t="str">
        <f>IF(L847="","-",L847*I847)</f>
        <v>-</v>
      </c>
      <c r="N847" s="70" t="str">
        <f>IF(L847="","-",L847)</f>
        <v>-</v>
      </c>
      <c r="O847" s="71">
        <f>IF(M847&gt;=300,J847*L847*I847,K847*L847*I847)</f>
        <v>0</v>
      </c>
      <c r="P847" s="72"/>
      <c r="Q847" s="72"/>
      <c r="R847" s="72"/>
      <c r="S847" s="72"/>
      <c r="T847" s="73"/>
    </row>
    <row r="848" spans="1:20" s="25" customFormat="1">
      <c r="A848" s="62"/>
      <c r="B848" s="63"/>
      <c r="C848" s="63" t="s">
        <v>2613</v>
      </c>
      <c r="D848" s="63" t="s">
        <v>2614</v>
      </c>
      <c r="E848" s="63" t="s">
        <v>2615</v>
      </c>
      <c r="F848" s="64" t="s">
        <v>2616</v>
      </c>
      <c r="G848" s="65" t="s">
        <v>2617</v>
      </c>
      <c r="H848" s="80"/>
      <c r="I848" s="67">
        <v>84</v>
      </c>
      <c r="J848" s="68">
        <v>2.5599999999999996</v>
      </c>
      <c r="K848" s="68">
        <v>2.69</v>
      </c>
      <c r="L848" s="69"/>
      <c r="M848" s="70" t="str">
        <f>IF(L848="","-",L848*I848)</f>
        <v>-</v>
      </c>
      <c r="N848" s="70" t="str">
        <f>IF(L848="","-",L848)</f>
        <v>-</v>
      </c>
      <c r="O848" s="71">
        <f>IF(M848&gt;=300,J848*L848*I848,K848*L848*I848)</f>
        <v>0</v>
      </c>
      <c r="P848" s="72"/>
      <c r="Q848" s="72"/>
      <c r="R848" s="72"/>
      <c r="S848" s="72"/>
      <c r="T848" s="73"/>
    </row>
    <row r="849" spans="1:20" s="25" customFormat="1">
      <c r="A849" s="62"/>
      <c r="B849" s="63"/>
      <c r="C849" s="63" t="s">
        <v>2618</v>
      </c>
      <c r="D849" s="63" t="s">
        <v>2619</v>
      </c>
      <c r="E849" s="63" t="s">
        <v>2615</v>
      </c>
      <c r="F849" s="64" t="s">
        <v>2616</v>
      </c>
      <c r="G849" s="65" t="s">
        <v>2620</v>
      </c>
      <c r="H849" s="80"/>
      <c r="I849" s="67">
        <v>84</v>
      </c>
      <c r="J849" s="68">
        <v>2.5599999999999996</v>
      </c>
      <c r="K849" s="68">
        <v>2.69</v>
      </c>
      <c r="L849" s="69"/>
      <c r="M849" s="70" t="str">
        <f>IF(L849="","-",L849*I849)</f>
        <v>-</v>
      </c>
      <c r="N849" s="70" t="str">
        <f>IF(L849="","-",L849)</f>
        <v>-</v>
      </c>
      <c r="O849" s="71">
        <f>IF(M849&gt;=300,J849*L849*I849,K849*L849*I849)</f>
        <v>0</v>
      </c>
      <c r="P849" s="72"/>
      <c r="Q849" s="72"/>
      <c r="R849" s="72"/>
      <c r="S849" s="72"/>
      <c r="T849" s="73"/>
    </row>
    <row r="850" spans="1:20" s="25" customFormat="1">
      <c r="A850" s="62"/>
      <c r="B850" s="63"/>
      <c r="C850" s="63" t="s">
        <v>2621</v>
      </c>
      <c r="D850" s="63" t="s">
        <v>2622</v>
      </c>
      <c r="E850" s="63" t="s">
        <v>2615</v>
      </c>
      <c r="F850" s="64" t="s">
        <v>2616</v>
      </c>
      <c r="G850" s="65" t="s">
        <v>2623</v>
      </c>
      <c r="H850" s="80"/>
      <c r="I850" s="67">
        <v>84</v>
      </c>
      <c r="J850" s="68">
        <v>2.5599999999999996</v>
      </c>
      <c r="K850" s="68">
        <v>2.69</v>
      </c>
      <c r="L850" s="69"/>
      <c r="M850" s="70" t="str">
        <f>IF(L850="","-",L850*I850)</f>
        <v>-</v>
      </c>
      <c r="N850" s="70" t="str">
        <f>IF(L850="","-",L850)</f>
        <v>-</v>
      </c>
      <c r="O850" s="71">
        <f>IF(M850&gt;=300,J850*L850*I850,K850*L850*I850)</f>
        <v>0</v>
      </c>
      <c r="P850" s="72"/>
      <c r="Q850" s="72"/>
      <c r="R850" s="72"/>
      <c r="S850" s="72"/>
      <c r="T850" s="73"/>
    </row>
    <row r="851" spans="1:20" s="25" customFormat="1">
      <c r="A851" s="62"/>
      <c r="B851" s="63"/>
      <c r="C851" s="63" t="s">
        <v>2624</v>
      </c>
      <c r="D851" s="63" t="s">
        <v>2625</v>
      </c>
      <c r="E851" s="63" t="s">
        <v>2615</v>
      </c>
      <c r="F851" s="64" t="s">
        <v>2616</v>
      </c>
      <c r="G851" s="65" t="s">
        <v>2626</v>
      </c>
      <c r="H851" s="80"/>
      <c r="I851" s="67">
        <v>84</v>
      </c>
      <c r="J851" s="68">
        <v>2.5599999999999996</v>
      </c>
      <c r="K851" s="68">
        <v>2.69</v>
      </c>
      <c r="L851" s="69"/>
      <c r="M851" s="70" t="str">
        <f>IF(L851="","-",L851*I851)</f>
        <v>-</v>
      </c>
      <c r="N851" s="70" t="str">
        <f>IF(L851="","-",L851)</f>
        <v>-</v>
      </c>
      <c r="O851" s="71">
        <f>IF(M851&gt;=300,J851*L851*I851,K851*L851*I851)</f>
        <v>0</v>
      </c>
      <c r="P851" s="72"/>
      <c r="Q851" s="72"/>
      <c r="R851" s="72"/>
      <c r="S851" s="72"/>
      <c r="T851" s="73"/>
    </row>
    <row r="852" spans="1:20" s="25" customFormat="1">
      <c r="A852" s="62"/>
      <c r="B852" s="63"/>
      <c r="C852" s="63" t="s">
        <v>2627</v>
      </c>
      <c r="D852" s="63" t="s">
        <v>2628</v>
      </c>
      <c r="E852" s="63" t="s">
        <v>2615</v>
      </c>
      <c r="F852" s="64" t="s">
        <v>2616</v>
      </c>
      <c r="G852" s="65" t="s">
        <v>2629</v>
      </c>
      <c r="H852" s="80"/>
      <c r="I852" s="67">
        <v>84</v>
      </c>
      <c r="J852" s="68">
        <v>2.34</v>
      </c>
      <c r="K852" s="68">
        <v>2.46</v>
      </c>
      <c r="L852" s="69"/>
      <c r="M852" s="70" t="str">
        <f>IF(L852="","-",L852*I852)</f>
        <v>-</v>
      </c>
      <c r="N852" s="70" t="str">
        <f>IF(L852="","-",L852)</f>
        <v>-</v>
      </c>
      <c r="O852" s="71">
        <f>IF(M852&gt;=300,J852*L852*I852,K852*L852*I852)</f>
        <v>0</v>
      </c>
      <c r="P852" s="72"/>
      <c r="Q852" s="72"/>
      <c r="R852" s="72"/>
      <c r="S852" s="72"/>
      <c r="T852" s="73"/>
    </row>
    <row r="853" spans="1:20" s="25" customFormat="1">
      <c r="A853" s="62"/>
      <c r="B853" s="63"/>
      <c r="C853" s="63" t="s">
        <v>2630</v>
      </c>
      <c r="D853" s="63" t="s">
        <v>2631</v>
      </c>
      <c r="E853" s="63" t="s">
        <v>2615</v>
      </c>
      <c r="F853" s="64" t="s">
        <v>2616</v>
      </c>
      <c r="G853" s="65" t="s">
        <v>2632</v>
      </c>
      <c r="H853" s="80"/>
      <c r="I853" s="67">
        <v>84</v>
      </c>
      <c r="J853" s="68">
        <v>2.34</v>
      </c>
      <c r="K853" s="68">
        <v>2.46</v>
      </c>
      <c r="L853" s="69"/>
      <c r="M853" s="70" t="str">
        <f>IF(L853="","-",L853*I853)</f>
        <v>-</v>
      </c>
      <c r="N853" s="70" t="str">
        <f>IF(L853="","-",L853)</f>
        <v>-</v>
      </c>
      <c r="O853" s="71">
        <f>IF(M853&gt;=300,J853*L853*I853,K853*L853*I853)</f>
        <v>0</v>
      </c>
      <c r="P853" s="72"/>
      <c r="Q853" s="72"/>
      <c r="R853" s="72"/>
      <c r="S853" s="72"/>
      <c r="T853" s="73"/>
    </row>
    <row r="854" spans="1:20" s="25" customFormat="1">
      <c r="A854" s="62"/>
      <c r="B854" s="63"/>
      <c r="C854" s="63" t="s">
        <v>2633</v>
      </c>
      <c r="D854" s="63" t="s">
        <v>2634</v>
      </c>
      <c r="E854" s="63" t="s">
        <v>2615</v>
      </c>
      <c r="F854" s="64" t="s">
        <v>2616</v>
      </c>
      <c r="G854" s="65" t="s">
        <v>2635</v>
      </c>
      <c r="H854" s="80"/>
      <c r="I854" s="67">
        <v>104</v>
      </c>
      <c r="J854" s="68">
        <v>2.21</v>
      </c>
      <c r="K854" s="68">
        <v>2.3199999999999998</v>
      </c>
      <c r="L854" s="69"/>
      <c r="M854" s="70" t="str">
        <f>IF(L854="","-",L854*I854)</f>
        <v>-</v>
      </c>
      <c r="N854" s="70" t="str">
        <f>IF(L854="","-",L854)</f>
        <v>-</v>
      </c>
      <c r="O854" s="71">
        <f>IF(M854&gt;=300,J854*L854*I854,K854*L854*I854)</f>
        <v>0</v>
      </c>
      <c r="P854" s="72"/>
      <c r="Q854" s="72"/>
      <c r="R854" s="72"/>
      <c r="S854" s="72"/>
      <c r="T854" s="73"/>
    </row>
    <row r="855" spans="1:20" s="25" customFormat="1">
      <c r="A855" s="62"/>
      <c r="B855" s="63"/>
      <c r="C855" s="63" t="s">
        <v>2636</v>
      </c>
      <c r="D855" s="63" t="s">
        <v>2637</v>
      </c>
      <c r="E855" s="63" t="s">
        <v>2615</v>
      </c>
      <c r="F855" s="64" t="s">
        <v>2616</v>
      </c>
      <c r="G855" s="65" t="s">
        <v>2638</v>
      </c>
      <c r="H855" s="80"/>
      <c r="I855" s="67">
        <v>84</v>
      </c>
      <c r="J855" s="68">
        <v>2.34</v>
      </c>
      <c r="K855" s="68">
        <v>2.46</v>
      </c>
      <c r="L855" s="69"/>
      <c r="M855" s="70" t="str">
        <f>IF(L855="","-",L855*I855)</f>
        <v>-</v>
      </c>
      <c r="N855" s="70" t="str">
        <f>IF(L855="","-",L855)</f>
        <v>-</v>
      </c>
      <c r="O855" s="71">
        <f>IF(M855&gt;=300,J855*L855*I855,K855*L855*I855)</f>
        <v>0</v>
      </c>
      <c r="P855" s="72"/>
      <c r="Q855" s="72"/>
      <c r="R855" s="72"/>
      <c r="S855" s="72"/>
      <c r="T855" s="73"/>
    </row>
    <row r="856" spans="1:20" s="25" customFormat="1">
      <c r="A856" s="62"/>
      <c r="B856" s="63"/>
      <c r="C856" s="63" t="s">
        <v>2639</v>
      </c>
      <c r="D856" s="63" t="s">
        <v>2640</v>
      </c>
      <c r="E856" s="63" t="s">
        <v>2615</v>
      </c>
      <c r="F856" s="64" t="s">
        <v>2616</v>
      </c>
      <c r="G856" s="65" t="s">
        <v>2641</v>
      </c>
      <c r="H856" s="80"/>
      <c r="I856" s="67">
        <v>84</v>
      </c>
      <c r="J856" s="68">
        <v>2.34</v>
      </c>
      <c r="K856" s="68">
        <v>2.46</v>
      </c>
      <c r="L856" s="69"/>
      <c r="M856" s="70" t="str">
        <f>IF(L856="","-",L856*I856)</f>
        <v>-</v>
      </c>
      <c r="N856" s="70" t="str">
        <f>IF(L856="","-",L856)</f>
        <v>-</v>
      </c>
      <c r="O856" s="71">
        <f>IF(M856&gt;=300,J856*L856*I856,K856*L856*I856)</f>
        <v>0</v>
      </c>
      <c r="P856" s="72"/>
      <c r="Q856" s="72"/>
      <c r="R856" s="72"/>
      <c r="S856" s="72"/>
      <c r="T856" s="73"/>
    </row>
    <row r="857" spans="1:20" s="25" customFormat="1">
      <c r="A857" s="62"/>
      <c r="B857" s="63"/>
      <c r="C857" s="63" t="s">
        <v>2642</v>
      </c>
      <c r="D857" s="63" t="s">
        <v>2643</v>
      </c>
      <c r="E857" s="63" t="s">
        <v>2615</v>
      </c>
      <c r="F857" s="64" t="s">
        <v>2616</v>
      </c>
      <c r="G857" s="65" t="s">
        <v>2644</v>
      </c>
      <c r="H857" s="80"/>
      <c r="I857" s="67">
        <v>84</v>
      </c>
      <c r="J857" s="68">
        <v>2.2699999999999996</v>
      </c>
      <c r="K857" s="68">
        <v>2.38</v>
      </c>
      <c r="L857" s="69"/>
      <c r="M857" s="70" t="str">
        <f>IF(L857="","-",L857*I857)</f>
        <v>-</v>
      </c>
      <c r="N857" s="70" t="str">
        <f>IF(L857="","-",L857)</f>
        <v>-</v>
      </c>
      <c r="O857" s="71">
        <f>IF(M857&gt;=300,J857*L857*I857,K857*L857*I857)</f>
        <v>0</v>
      </c>
      <c r="P857" s="72"/>
      <c r="Q857" s="72"/>
      <c r="R857" s="72"/>
      <c r="S857" s="72"/>
      <c r="T857" s="73"/>
    </row>
    <row r="858" spans="1:20" s="25" customFormat="1">
      <c r="A858" s="62"/>
      <c r="B858" s="63"/>
      <c r="C858" s="63" t="s">
        <v>2645</v>
      </c>
      <c r="D858" s="63" t="s">
        <v>2646</v>
      </c>
      <c r="E858" s="63" t="s">
        <v>2615</v>
      </c>
      <c r="F858" s="64" t="s">
        <v>2616</v>
      </c>
      <c r="G858" s="65" t="s">
        <v>2647</v>
      </c>
      <c r="H858" s="80"/>
      <c r="I858" s="67">
        <v>84</v>
      </c>
      <c r="J858" s="68">
        <v>2.34</v>
      </c>
      <c r="K858" s="68">
        <v>2.46</v>
      </c>
      <c r="L858" s="69"/>
      <c r="M858" s="70" t="str">
        <f>IF(L858="","-",L858*I858)</f>
        <v>-</v>
      </c>
      <c r="N858" s="70" t="str">
        <f>IF(L858="","-",L858)</f>
        <v>-</v>
      </c>
      <c r="O858" s="71">
        <f>IF(M858&gt;=300,J858*L858*I858,K858*L858*I858)</f>
        <v>0</v>
      </c>
      <c r="P858" s="72"/>
      <c r="Q858" s="72"/>
      <c r="R858" s="72"/>
      <c r="S858" s="72"/>
      <c r="T858" s="73"/>
    </row>
    <row r="859" spans="1:20" s="25" customFormat="1">
      <c r="A859" s="62"/>
      <c r="B859" s="63"/>
      <c r="C859" s="63" t="s">
        <v>2648</v>
      </c>
      <c r="D859" s="63" t="s">
        <v>2649</v>
      </c>
      <c r="E859" s="63" t="s">
        <v>2615</v>
      </c>
      <c r="F859" s="64" t="s">
        <v>2616</v>
      </c>
      <c r="G859" s="65" t="s">
        <v>2650</v>
      </c>
      <c r="H859" s="80"/>
      <c r="I859" s="67">
        <v>84</v>
      </c>
      <c r="J859" s="68">
        <v>2.4</v>
      </c>
      <c r="K859" s="68">
        <v>2.5199999999999996</v>
      </c>
      <c r="L859" s="69"/>
      <c r="M859" s="70" t="str">
        <f>IF(L859="","-",L859*I859)</f>
        <v>-</v>
      </c>
      <c r="N859" s="70" t="str">
        <f>IF(L859="","-",L859)</f>
        <v>-</v>
      </c>
      <c r="O859" s="71">
        <f>IF(M859&gt;=300,J859*L859*I859,K859*L859*I859)</f>
        <v>0</v>
      </c>
      <c r="P859" s="72"/>
      <c r="Q859" s="72"/>
      <c r="R859" s="72"/>
      <c r="S859" s="72"/>
      <c r="T859" s="73"/>
    </row>
    <row r="860" spans="1:20" s="25" customFormat="1">
      <c r="A860" s="62"/>
      <c r="B860" s="63"/>
      <c r="C860" s="63" t="s">
        <v>2651</v>
      </c>
      <c r="D860" s="63" t="s">
        <v>2652</v>
      </c>
      <c r="E860" s="63" t="s">
        <v>2615</v>
      </c>
      <c r="F860" s="64" t="s">
        <v>2616</v>
      </c>
      <c r="G860" s="65" t="s">
        <v>2653</v>
      </c>
      <c r="H860" s="80"/>
      <c r="I860" s="67">
        <v>84</v>
      </c>
      <c r="J860" s="68">
        <v>2.4</v>
      </c>
      <c r="K860" s="68">
        <v>2.5199999999999996</v>
      </c>
      <c r="L860" s="69"/>
      <c r="M860" s="70" t="str">
        <f>IF(L860="","-",L860*I860)</f>
        <v>-</v>
      </c>
      <c r="N860" s="70" t="str">
        <f>IF(L860="","-",L860)</f>
        <v>-</v>
      </c>
      <c r="O860" s="71">
        <f>IF(M860&gt;=300,J860*L860*I860,K860*L860*I860)</f>
        <v>0</v>
      </c>
      <c r="P860" s="72"/>
      <c r="Q860" s="72"/>
      <c r="R860" s="72"/>
      <c r="S860" s="72"/>
      <c r="T860" s="73"/>
    </row>
    <row r="861" spans="1:20" s="25" customFormat="1">
      <c r="A861" s="62"/>
      <c r="B861" s="63"/>
      <c r="C861" s="63" t="s">
        <v>2654</v>
      </c>
      <c r="D861" s="63" t="s">
        <v>2655</v>
      </c>
      <c r="E861" s="63" t="s">
        <v>2615</v>
      </c>
      <c r="F861" s="64" t="s">
        <v>2616</v>
      </c>
      <c r="G861" s="65" t="s">
        <v>2656</v>
      </c>
      <c r="H861" s="80"/>
      <c r="I861" s="67">
        <v>104</v>
      </c>
      <c r="J861" s="68">
        <v>2.2599999999999998</v>
      </c>
      <c r="K861" s="68">
        <v>2.3699999999999997</v>
      </c>
      <c r="L861" s="69"/>
      <c r="M861" s="70" t="str">
        <f>IF(L861="","-",L861*I861)</f>
        <v>-</v>
      </c>
      <c r="N861" s="70" t="str">
        <f>IF(L861="","-",L861)</f>
        <v>-</v>
      </c>
      <c r="O861" s="71">
        <f>IF(M861&gt;=300,J861*L861*I861,K861*L861*I861)</f>
        <v>0</v>
      </c>
      <c r="P861" s="72"/>
      <c r="Q861" s="72"/>
      <c r="R861" s="72"/>
      <c r="S861" s="72"/>
      <c r="T861" s="73"/>
    </row>
    <row r="862" spans="1:20" s="25" customFormat="1">
      <c r="A862" s="62"/>
      <c r="B862" s="63"/>
      <c r="C862" s="63" t="s">
        <v>2657</v>
      </c>
      <c r="D862" s="63" t="s">
        <v>2658</v>
      </c>
      <c r="E862" s="63" t="s">
        <v>2615</v>
      </c>
      <c r="F862" s="64" t="s">
        <v>2616</v>
      </c>
      <c r="G862" s="65" t="s">
        <v>2659</v>
      </c>
      <c r="H862" s="80"/>
      <c r="I862" s="67">
        <v>84</v>
      </c>
      <c r="J862" s="68">
        <v>2.4</v>
      </c>
      <c r="K862" s="68">
        <v>2.5199999999999996</v>
      </c>
      <c r="L862" s="69"/>
      <c r="M862" s="70" t="str">
        <f>IF(L862="","-",L862*I862)</f>
        <v>-</v>
      </c>
      <c r="N862" s="70" t="str">
        <f>IF(L862="","-",L862)</f>
        <v>-</v>
      </c>
      <c r="O862" s="71">
        <f>IF(M862&gt;=300,J862*L862*I862,K862*L862*I862)</f>
        <v>0</v>
      </c>
      <c r="P862" s="72"/>
      <c r="Q862" s="72"/>
      <c r="R862" s="72"/>
      <c r="S862" s="72"/>
      <c r="T862" s="73"/>
    </row>
    <row r="863" spans="1:20" s="25" customFormat="1">
      <c r="A863" s="62"/>
      <c r="B863" s="63"/>
      <c r="C863" s="63" t="s">
        <v>2660</v>
      </c>
      <c r="D863" s="63" t="s">
        <v>2661</v>
      </c>
      <c r="E863" s="63" t="s">
        <v>2615</v>
      </c>
      <c r="F863" s="64" t="s">
        <v>2616</v>
      </c>
      <c r="G863" s="65" t="s">
        <v>2662</v>
      </c>
      <c r="H863" s="80"/>
      <c r="I863" s="67">
        <v>84</v>
      </c>
      <c r="J863" s="68">
        <v>2.4</v>
      </c>
      <c r="K863" s="68">
        <v>2.5199999999999996</v>
      </c>
      <c r="L863" s="69"/>
      <c r="M863" s="70" t="str">
        <f>IF(L863="","-",L863*I863)</f>
        <v>-</v>
      </c>
      <c r="N863" s="70" t="str">
        <f>IF(L863="","-",L863)</f>
        <v>-</v>
      </c>
      <c r="O863" s="71">
        <f>IF(M863&gt;=300,J863*L863*I863,K863*L863*I863)</f>
        <v>0</v>
      </c>
      <c r="P863" s="72"/>
      <c r="Q863" s="72"/>
      <c r="R863" s="72"/>
      <c r="S863" s="72"/>
      <c r="T863" s="73"/>
    </row>
    <row r="864" spans="1:20" s="25" customFormat="1">
      <c r="A864" s="62"/>
      <c r="B864" s="63"/>
      <c r="C864" s="63" t="s">
        <v>2663</v>
      </c>
      <c r="D864" s="63" t="s">
        <v>2664</v>
      </c>
      <c r="E864" s="63" t="s">
        <v>2615</v>
      </c>
      <c r="F864" s="64" t="s">
        <v>2616</v>
      </c>
      <c r="G864" s="65" t="s">
        <v>2665</v>
      </c>
      <c r="H864" s="80"/>
      <c r="I864" s="67">
        <v>84</v>
      </c>
      <c r="J864" s="68">
        <v>2.4</v>
      </c>
      <c r="K864" s="68">
        <v>2.5199999999999996</v>
      </c>
      <c r="L864" s="69"/>
      <c r="M864" s="70" t="str">
        <f>IF(L864="","-",L864*I864)</f>
        <v>-</v>
      </c>
      <c r="N864" s="70" t="str">
        <f>IF(L864="","-",L864)</f>
        <v>-</v>
      </c>
      <c r="O864" s="71">
        <f>IF(M864&gt;=300,J864*L864*I864,K864*L864*I864)</f>
        <v>0</v>
      </c>
      <c r="P864" s="72"/>
      <c r="Q864" s="72"/>
      <c r="R864" s="72"/>
      <c r="S864" s="72"/>
      <c r="T864" s="73"/>
    </row>
    <row r="865" spans="1:20" s="25" customFormat="1">
      <c r="A865" s="62"/>
      <c r="B865" s="63"/>
      <c r="C865" s="63" t="s">
        <v>2666</v>
      </c>
      <c r="D865" s="63" t="s">
        <v>2667</v>
      </c>
      <c r="E865" s="63" t="s">
        <v>2615</v>
      </c>
      <c r="F865" s="64" t="s">
        <v>2616</v>
      </c>
      <c r="G865" s="65" t="s">
        <v>2668</v>
      </c>
      <c r="H865" s="80"/>
      <c r="I865" s="67">
        <v>84</v>
      </c>
      <c r="J865" s="68">
        <v>2.34</v>
      </c>
      <c r="K865" s="68">
        <v>2.46</v>
      </c>
      <c r="L865" s="69"/>
      <c r="M865" s="70" t="str">
        <f>IF(L865="","-",L865*I865)</f>
        <v>-</v>
      </c>
      <c r="N865" s="70" t="str">
        <f>IF(L865="","-",L865)</f>
        <v>-</v>
      </c>
      <c r="O865" s="71">
        <f>IF(M865&gt;=300,J865*L865*I865,K865*L865*I865)</f>
        <v>0</v>
      </c>
      <c r="P865" s="72"/>
      <c r="Q865" s="72"/>
      <c r="R865" s="72"/>
      <c r="S865" s="72"/>
      <c r="T865" s="73"/>
    </row>
    <row r="866" spans="1:20" s="25" customFormat="1">
      <c r="A866" s="62"/>
      <c r="B866" s="63"/>
      <c r="C866" s="63" t="s">
        <v>2669</v>
      </c>
      <c r="D866" s="63" t="s">
        <v>2670</v>
      </c>
      <c r="E866" s="63" t="s">
        <v>2615</v>
      </c>
      <c r="F866" s="64" t="s">
        <v>2616</v>
      </c>
      <c r="G866" s="65" t="s">
        <v>2671</v>
      </c>
      <c r="H866" s="80"/>
      <c r="I866" s="67">
        <v>84</v>
      </c>
      <c r="J866" s="68">
        <v>2.34</v>
      </c>
      <c r="K866" s="68">
        <v>2.46</v>
      </c>
      <c r="L866" s="69"/>
      <c r="M866" s="70" t="str">
        <f>IF(L866="","-",L866*I866)</f>
        <v>-</v>
      </c>
      <c r="N866" s="70" t="str">
        <f>IF(L866="","-",L866)</f>
        <v>-</v>
      </c>
      <c r="O866" s="71">
        <f>IF(M866&gt;=300,J866*L866*I866,K866*L866*I866)</f>
        <v>0</v>
      </c>
      <c r="P866" s="72"/>
      <c r="Q866" s="72"/>
      <c r="R866" s="72"/>
      <c r="S866" s="72"/>
      <c r="T866" s="73"/>
    </row>
    <row r="867" spans="1:20" s="25" customFormat="1">
      <c r="A867" s="62"/>
      <c r="B867" s="63"/>
      <c r="C867" s="63" t="s">
        <v>2672</v>
      </c>
      <c r="D867" s="63" t="s">
        <v>2673</v>
      </c>
      <c r="E867" s="63" t="s">
        <v>2615</v>
      </c>
      <c r="F867" s="64" t="s">
        <v>2616</v>
      </c>
      <c r="G867" s="65" t="s">
        <v>2674</v>
      </c>
      <c r="H867" s="80"/>
      <c r="I867" s="67">
        <v>104</v>
      </c>
      <c r="J867" s="68">
        <v>2.21</v>
      </c>
      <c r="K867" s="68">
        <v>2.3199999999999998</v>
      </c>
      <c r="L867" s="69"/>
      <c r="M867" s="70" t="str">
        <f>IF(L867="","-",L867*I867)</f>
        <v>-</v>
      </c>
      <c r="N867" s="70" t="str">
        <f>IF(L867="","-",L867)</f>
        <v>-</v>
      </c>
      <c r="O867" s="71">
        <f>IF(M867&gt;=300,J867*L867*I867,K867*L867*I867)</f>
        <v>0</v>
      </c>
      <c r="P867" s="72"/>
      <c r="Q867" s="72"/>
      <c r="R867" s="72"/>
      <c r="S867" s="72"/>
      <c r="T867" s="73"/>
    </row>
    <row r="868" spans="1:20" s="25" customFormat="1">
      <c r="A868" s="62"/>
      <c r="B868" s="63"/>
      <c r="C868" s="63" t="s">
        <v>2675</v>
      </c>
      <c r="D868" s="63" t="s">
        <v>2676</v>
      </c>
      <c r="E868" s="63" t="s">
        <v>2615</v>
      </c>
      <c r="F868" s="64" t="s">
        <v>2616</v>
      </c>
      <c r="G868" s="65" t="s">
        <v>2677</v>
      </c>
      <c r="H868" s="80"/>
      <c r="I868" s="67">
        <v>84</v>
      </c>
      <c r="J868" s="68">
        <v>2.34</v>
      </c>
      <c r="K868" s="68">
        <v>2.46</v>
      </c>
      <c r="L868" s="69"/>
      <c r="M868" s="70" t="str">
        <f>IF(L868="","-",L868*I868)</f>
        <v>-</v>
      </c>
      <c r="N868" s="70" t="str">
        <f>IF(L868="","-",L868)</f>
        <v>-</v>
      </c>
      <c r="O868" s="71">
        <f>IF(M868&gt;=300,J868*L868*I868,K868*L868*I868)</f>
        <v>0</v>
      </c>
      <c r="P868" s="72"/>
      <c r="Q868" s="72"/>
      <c r="R868" s="72"/>
      <c r="S868" s="72"/>
      <c r="T868" s="73"/>
    </row>
    <row r="869" spans="1:20" s="25" customFormat="1">
      <c r="A869" s="62"/>
      <c r="B869" s="63"/>
      <c r="C869" s="63" t="s">
        <v>2678</v>
      </c>
      <c r="D869" s="63" t="s">
        <v>2679</v>
      </c>
      <c r="E869" s="63" t="s">
        <v>2615</v>
      </c>
      <c r="F869" s="64" t="s">
        <v>2616</v>
      </c>
      <c r="G869" s="65" t="s">
        <v>2680</v>
      </c>
      <c r="H869" s="80"/>
      <c r="I869" s="67">
        <v>84</v>
      </c>
      <c r="J869" s="68">
        <v>2.34</v>
      </c>
      <c r="K869" s="68">
        <v>2.46</v>
      </c>
      <c r="L869" s="69"/>
      <c r="M869" s="70" t="str">
        <f>IF(L869="","-",L869*I869)</f>
        <v>-</v>
      </c>
      <c r="N869" s="70" t="str">
        <f>IF(L869="","-",L869)</f>
        <v>-</v>
      </c>
      <c r="O869" s="71">
        <f>IF(M869&gt;=300,J869*L869*I869,K869*L869*I869)</f>
        <v>0</v>
      </c>
      <c r="P869" s="72"/>
      <c r="Q869" s="72"/>
      <c r="R869" s="72"/>
      <c r="S869" s="72"/>
      <c r="T869" s="73"/>
    </row>
    <row r="870" spans="1:20" s="25" customFormat="1">
      <c r="A870" s="62"/>
      <c r="B870" s="63"/>
      <c r="C870" s="63" t="s">
        <v>2681</v>
      </c>
      <c r="D870" s="63" t="s">
        <v>2682</v>
      </c>
      <c r="E870" s="63" t="s">
        <v>2615</v>
      </c>
      <c r="F870" s="64" t="s">
        <v>2616</v>
      </c>
      <c r="G870" s="65" t="s">
        <v>2683</v>
      </c>
      <c r="H870" s="80"/>
      <c r="I870" s="67">
        <v>84</v>
      </c>
      <c r="J870" s="68">
        <v>2.34</v>
      </c>
      <c r="K870" s="68">
        <v>2.46</v>
      </c>
      <c r="L870" s="69"/>
      <c r="M870" s="70" t="str">
        <f>IF(L870="","-",L870*I870)</f>
        <v>-</v>
      </c>
      <c r="N870" s="70" t="str">
        <f>IF(L870="","-",L870)</f>
        <v>-</v>
      </c>
      <c r="O870" s="71">
        <f>IF(M870&gt;=300,J870*L870*I870,K870*L870*I870)</f>
        <v>0</v>
      </c>
      <c r="P870" s="72"/>
      <c r="Q870" s="72"/>
      <c r="R870" s="72"/>
      <c r="S870" s="72"/>
      <c r="T870" s="73"/>
    </row>
    <row r="871" spans="1:20" s="25" customFormat="1">
      <c r="A871" s="62"/>
      <c r="B871" s="63"/>
      <c r="C871" s="63" t="s">
        <v>2684</v>
      </c>
      <c r="D871" s="63" t="s">
        <v>2685</v>
      </c>
      <c r="E871" s="63" t="s">
        <v>2615</v>
      </c>
      <c r="F871" s="64" t="s">
        <v>2616</v>
      </c>
      <c r="G871" s="65" t="s">
        <v>2686</v>
      </c>
      <c r="H871" s="80"/>
      <c r="I871" s="67">
        <v>84</v>
      </c>
      <c r="J871" s="68">
        <v>2.4299999999999997</v>
      </c>
      <c r="K871" s="68">
        <v>2.5499999999999998</v>
      </c>
      <c r="L871" s="69"/>
      <c r="M871" s="70" t="str">
        <f>IF(L871="","-",L871*I871)</f>
        <v>-</v>
      </c>
      <c r="N871" s="70" t="str">
        <f>IF(L871="","-",L871)</f>
        <v>-</v>
      </c>
      <c r="O871" s="71">
        <f>IF(M871&gt;=300,J871*L871*I871,K871*L871*I871)</f>
        <v>0</v>
      </c>
      <c r="P871" s="72"/>
      <c r="Q871" s="72"/>
      <c r="R871" s="72"/>
      <c r="S871" s="72"/>
      <c r="T871" s="73"/>
    </row>
    <row r="872" spans="1:20" s="25" customFormat="1">
      <c r="A872" s="62"/>
      <c r="B872" s="63"/>
      <c r="C872" s="63" t="s">
        <v>2687</v>
      </c>
      <c r="D872" s="63" t="s">
        <v>2688</v>
      </c>
      <c r="E872" s="63" t="s">
        <v>2615</v>
      </c>
      <c r="F872" s="64" t="s">
        <v>2616</v>
      </c>
      <c r="G872" s="65" t="s">
        <v>2689</v>
      </c>
      <c r="H872" s="80"/>
      <c r="I872" s="67">
        <v>84</v>
      </c>
      <c r="J872" s="68">
        <v>2.34</v>
      </c>
      <c r="K872" s="68">
        <v>2.46</v>
      </c>
      <c r="L872" s="69"/>
      <c r="M872" s="70" t="str">
        <f>IF(L872="","-",L872*I872)</f>
        <v>-</v>
      </c>
      <c r="N872" s="70" t="str">
        <f>IF(L872="","-",L872)</f>
        <v>-</v>
      </c>
      <c r="O872" s="71">
        <f>IF(M872&gt;=300,J872*L872*I872,K872*L872*I872)</f>
        <v>0</v>
      </c>
      <c r="P872" s="72"/>
      <c r="Q872" s="72"/>
      <c r="R872" s="72"/>
      <c r="S872" s="72"/>
      <c r="T872" s="73"/>
    </row>
    <row r="873" spans="1:20" s="25" customFormat="1">
      <c r="A873" s="62"/>
      <c r="B873" s="63"/>
      <c r="C873" s="63" t="s">
        <v>2690</v>
      </c>
      <c r="D873" s="63" t="s">
        <v>2691</v>
      </c>
      <c r="E873" s="63" t="s">
        <v>2615</v>
      </c>
      <c r="F873" s="64" t="s">
        <v>2616</v>
      </c>
      <c r="G873" s="65" t="s">
        <v>2692</v>
      </c>
      <c r="H873" s="80"/>
      <c r="I873" s="67">
        <v>84</v>
      </c>
      <c r="J873" s="68">
        <v>2.4299999999999997</v>
      </c>
      <c r="K873" s="68">
        <v>2.5499999999999998</v>
      </c>
      <c r="L873" s="69"/>
      <c r="M873" s="70" t="str">
        <f>IF(L873="","-",L873*I873)</f>
        <v>-</v>
      </c>
      <c r="N873" s="70" t="str">
        <f>IF(L873="","-",L873)</f>
        <v>-</v>
      </c>
      <c r="O873" s="71">
        <f>IF(M873&gt;=300,J873*L873*I873,K873*L873*I873)</f>
        <v>0</v>
      </c>
      <c r="P873" s="72"/>
      <c r="Q873" s="72"/>
      <c r="R873" s="72"/>
      <c r="S873" s="72"/>
      <c r="T873" s="73"/>
    </row>
    <row r="874" spans="1:20" s="25" customFormat="1">
      <c r="A874" s="62"/>
      <c r="B874" s="63"/>
      <c r="C874" s="63" t="s">
        <v>2693</v>
      </c>
      <c r="D874" s="63" t="s">
        <v>2694</v>
      </c>
      <c r="E874" s="63" t="s">
        <v>2615</v>
      </c>
      <c r="F874" s="64" t="s">
        <v>2616</v>
      </c>
      <c r="G874" s="65" t="s">
        <v>2695</v>
      </c>
      <c r="H874" s="80"/>
      <c r="I874" s="67">
        <v>84</v>
      </c>
      <c r="J874" s="68">
        <v>2.4299999999999997</v>
      </c>
      <c r="K874" s="68">
        <v>2.5499999999999998</v>
      </c>
      <c r="L874" s="69"/>
      <c r="M874" s="70" t="str">
        <f>IF(L874="","-",L874*I874)</f>
        <v>-</v>
      </c>
      <c r="N874" s="70" t="str">
        <f>IF(L874="","-",L874)</f>
        <v>-</v>
      </c>
      <c r="O874" s="71">
        <f>IF(M874&gt;=300,J874*L874*I874,K874*L874*I874)</f>
        <v>0</v>
      </c>
      <c r="P874" s="72"/>
      <c r="Q874" s="72"/>
      <c r="R874" s="72"/>
      <c r="S874" s="72"/>
      <c r="T874" s="73"/>
    </row>
    <row r="875" spans="1:20" s="25" customFormat="1">
      <c r="A875" s="62"/>
      <c r="B875" s="63"/>
      <c r="C875" s="63" t="s">
        <v>2696</v>
      </c>
      <c r="D875" s="63" t="s">
        <v>2697</v>
      </c>
      <c r="E875" s="63" t="s">
        <v>2615</v>
      </c>
      <c r="F875" s="64" t="s">
        <v>2616</v>
      </c>
      <c r="G875" s="65" t="s">
        <v>2698</v>
      </c>
      <c r="H875" s="80"/>
      <c r="I875" s="67">
        <v>84</v>
      </c>
      <c r="J875" s="68">
        <v>2.34</v>
      </c>
      <c r="K875" s="68">
        <v>2.46</v>
      </c>
      <c r="L875" s="69"/>
      <c r="M875" s="70" t="str">
        <f>IF(L875="","-",L875*I875)</f>
        <v>-</v>
      </c>
      <c r="N875" s="70" t="str">
        <f>IF(L875="","-",L875)</f>
        <v>-</v>
      </c>
      <c r="O875" s="71">
        <f>IF(M875&gt;=300,J875*L875*I875,K875*L875*I875)</f>
        <v>0</v>
      </c>
      <c r="P875" s="72"/>
      <c r="Q875" s="72"/>
      <c r="R875" s="72"/>
      <c r="S875" s="72"/>
      <c r="T875" s="73"/>
    </row>
    <row r="876" spans="1:20" s="25" customFormat="1">
      <c r="A876" s="62"/>
      <c r="B876" s="63"/>
      <c r="C876" s="63" t="s">
        <v>2699</v>
      </c>
      <c r="D876" s="63" t="s">
        <v>2700</v>
      </c>
      <c r="E876" s="63" t="s">
        <v>2615</v>
      </c>
      <c r="F876" s="64" t="s">
        <v>2616</v>
      </c>
      <c r="G876" s="65" t="s">
        <v>2701</v>
      </c>
      <c r="H876" s="80"/>
      <c r="I876" s="67">
        <v>84</v>
      </c>
      <c r="J876" s="68">
        <v>2.34</v>
      </c>
      <c r="K876" s="68">
        <v>2.46</v>
      </c>
      <c r="L876" s="69"/>
      <c r="M876" s="70" t="str">
        <f>IF(L876="","-",L876*I876)</f>
        <v>-</v>
      </c>
      <c r="N876" s="70" t="str">
        <f>IF(L876="","-",L876)</f>
        <v>-</v>
      </c>
      <c r="O876" s="71">
        <f>IF(M876&gt;=300,J876*L876*I876,K876*L876*I876)</f>
        <v>0</v>
      </c>
      <c r="P876" s="72"/>
      <c r="Q876" s="72"/>
      <c r="R876" s="72"/>
      <c r="S876" s="72"/>
      <c r="T876" s="73"/>
    </row>
    <row r="877" spans="1:20" s="25" customFormat="1">
      <c r="A877" s="62"/>
      <c r="B877" s="63"/>
      <c r="C877" s="63" t="s">
        <v>2702</v>
      </c>
      <c r="D877" s="63" t="s">
        <v>2703</v>
      </c>
      <c r="E877" s="63" t="s">
        <v>2615</v>
      </c>
      <c r="F877" s="64" t="s">
        <v>2616</v>
      </c>
      <c r="G877" s="65" t="s">
        <v>2704</v>
      </c>
      <c r="H877" s="80"/>
      <c r="I877" s="67">
        <v>84</v>
      </c>
      <c r="J877" s="68">
        <v>2.5599999999999996</v>
      </c>
      <c r="K877" s="68">
        <v>2.69</v>
      </c>
      <c r="L877" s="69"/>
      <c r="M877" s="70" t="str">
        <f>IF(L877="","-",L877*I877)</f>
        <v>-</v>
      </c>
      <c r="N877" s="70" t="str">
        <f>IF(L877="","-",L877)</f>
        <v>-</v>
      </c>
      <c r="O877" s="71">
        <f>IF(M877&gt;=300,J877*L877*I877,K877*L877*I877)</f>
        <v>0</v>
      </c>
      <c r="P877" s="72"/>
      <c r="Q877" s="72"/>
      <c r="R877" s="72"/>
      <c r="S877" s="72"/>
      <c r="T877" s="73"/>
    </row>
    <row r="878" spans="1:20" s="25" customFormat="1">
      <c r="A878" s="62"/>
      <c r="B878" s="63"/>
      <c r="C878" s="63" t="s">
        <v>2705</v>
      </c>
      <c r="D878" s="63" t="s">
        <v>2706</v>
      </c>
      <c r="E878" s="63" t="s">
        <v>2615</v>
      </c>
      <c r="F878" s="64" t="s">
        <v>2616</v>
      </c>
      <c r="G878" s="65" t="s">
        <v>2707</v>
      </c>
      <c r="H878" s="80"/>
      <c r="I878" s="67">
        <v>84</v>
      </c>
      <c r="J878" s="68">
        <v>2.5599999999999996</v>
      </c>
      <c r="K878" s="68">
        <v>2.69</v>
      </c>
      <c r="L878" s="69"/>
      <c r="M878" s="70" t="str">
        <f>IF(L878="","-",L878*I878)</f>
        <v>-</v>
      </c>
      <c r="N878" s="70" t="str">
        <f>IF(L878="","-",L878)</f>
        <v>-</v>
      </c>
      <c r="O878" s="71">
        <f>IF(M878&gt;=300,J878*L878*I878,K878*L878*I878)</f>
        <v>0</v>
      </c>
      <c r="P878" s="72"/>
      <c r="Q878" s="72"/>
      <c r="R878" s="72"/>
      <c r="S878" s="72"/>
      <c r="T878" s="73"/>
    </row>
    <row r="879" spans="1:20" s="25" customFormat="1">
      <c r="A879" s="62"/>
      <c r="B879" s="63"/>
      <c r="C879" s="63" t="s">
        <v>2708</v>
      </c>
      <c r="D879" s="63" t="s">
        <v>2709</v>
      </c>
      <c r="E879" s="63" t="s">
        <v>2615</v>
      </c>
      <c r="F879" s="64" t="s">
        <v>2616</v>
      </c>
      <c r="G879" s="65" t="s">
        <v>2710</v>
      </c>
      <c r="H879" s="80"/>
      <c r="I879" s="67">
        <v>84</v>
      </c>
      <c r="J879" s="68">
        <v>2.5599999999999996</v>
      </c>
      <c r="K879" s="68">
        <v>2.69</v>
      </c>
      <c r="L879" s="69"/>
      <c r="M879" s="70" t="str">
        <f>IF(L879="","-",L879*I879)</f>
        <v>-</v>
      </c>
      <c r="N879" s="70" t="str">
        <f>IF(L879="","-",L879)</f>
        <v>-</v>
      </c>
      <c r="O879" s="71">
        <f>IF(M879&gt;=300,J879*L879*I879,K879*L879*I879)</f>
        <v>0</v>
      </c>
      <c r="P879" s="72"/>
      <c r="Q879" s="72"/>
      <c r="R879" s="72"/>
      <c r="S879" s="72"/>
      <c r="T879" s="73"/>
    </row>
    <row r="880" spans="1:20" s="25" customFormat="1">
      <c r="A880" s="62"/>
      <c r="B880" s="63"/>
      <c r="C880" s="63" t="s">
        <v>2711</v>
      </c>
      <c r="D880" s="63" t="s">
        <v>2712</v>
      </c>
      <c r="E880" s="63" t="s">
        <v>2615</v>
      </c>
      <c r="F880" s="64" t="s">
        <v>2616</v>
      </c>
      <c r="G880" s="65" t="s">
        <v>2713</v>
      </c>
      <c r="H880" s="80"/>
      <c r="I880" s="67">
        <v>84</v>
      </c>
      <c r="J880" s="68">
        <v>2.5599999999999996</v>
      </c>
      <c r="K880" s="68">
        <v>2.69</v>
      </c>
      <c r="L880" s="69"/>
      <c r="M880" s="70" t="str">
        <f>IF(L880="","-",L880*I880)</f>
        <v>-</v>
      </c>
      <c r="N880" s="70" t="str">
        <f>IF(L880="","-",L880)</f>
        <v>-</v>
      </c>
      <c r="O880" s="71">
        <f>IF(M880&gt;=300,J880*L880*I880,K880*L880*I880)</f>
        <v>0</v>
      </c>
      <c r="P880" s="72"/>
      <c r="Q880" s="72"/>
      <c r="R880" s="72"/>
      <c r="S880" s="72"/>
      <c r="T880" s="73"/>
    </row>
    <row r="881" spans="1:20" s="25" customFormat="1">
      <c r="A881" s="62"/>
      <c r="B881" s="63"/>
      <c r="C881" s="63" t="s">
        <v>2714</v>
      </c>
      <c r="D881" s="63" t="s">
        <v>2715</v>
      </c>
      <c r="E881" s="63" t="s">
        <v>2615</v>
      </c>
      <c r="F881" s="64" t="s">
        <v>2616</v>
      </c>
      <c r="G881" s="65" t="s">
        <v>2716</v>
      </c>
      <c r="H881" s="80"/>
      <c r="I881" s="67">
        <v>84</v>
      </c>
      <c r="J881" s="68">
        <v>2.5599999999999996</v>
      </c>
      <c r="K881" s="68">
        <v>2.69</v>
      </c>
      <c r="L881" s="69"/>
      <c r="M881" s="70" t="str">
        <f>IF(L881="","-",L881*I881)</f>
        <v>-</v>
      </c>
      <c r="N881" s="70" t="str">
        <f>IF(L881="","-",L881)</f>
        <v>-</v>
      </c>
      <c r="O881" s="71">
        <f>IF(M881&gt;=300,J881*L881*I881,K881*L881*I881)</f>
        <v>0</v>
      </c>
      <c r="P881" s="72"/>
      <c r="Q881" s="72"/>
      <c r="R881" s="72"/>
      <c r="S881" s="72"/>
      <c r="T881" s="73"/>
    </row>
    <row r="882" spans="1:20" s="25" customFormat="1">
      <c r="A882" s="62"/>
      <c r="B882" s="63"/>
      <c r="C882" s="63" t="s">
        <v>2717</v>
      </c>
      <c r="D882" s="63" t="s">
        <v>2718</v>
      </c>
      <c r="E882" s="63" t="s">
        <v>2615</v>
      </c>
      <c r="F882" s="64" t="s">
        <v>2616</v>
      </c>
      <c r="G882" s="65" t="s">
        <v>2719</v>
      </c>
      <c r="H882" s="80"/>
      <c r="I882" s="67">
        <v>104</v>
      </c>
      <c r="J882" s="68">
        <v>2.4299999999999997</v>
      </c>
      <c r="K882" s="68">
        <v>2.5499999999999998</v>
      </c>
      <c r="L882" s="69"/>
      <c r="M882" s="70" t="str">
        <f>IF(L882="","-",L882*I882)</f>
        <v>-</v>
      </c>
      <c r="N882" s="70" t="str">
        <f>IF(L882="","-",L882)</f>
        <v>-</v>
      </c>
      <c r="O882" s="71">
        <f>IF(M882&gt;=300,J882*L882*I882,K882*L882*I882)</f>
        <v>0</v>
      </c>
      <c r="P882" s="72"/>
      <c r="Q882" s="72"/>
      <c r="R882" s="72"/>
      <c r="S882" s="72"/>
      <c r="T882" s="73"/>
    </row>
    <row r="883" spans="1:20" s="25" customFormat="1">
      <c r="A883" s="62"/>
      <c r="B883" s="63"/>
      <c r="C883" s="63" t="s">
        <v>2720</v>
      </c>
      <c r="D883" s="63" t="s">
        <v>2721</v>
      </c>
      <c r="E883" s="63" t="s">
        <v>2615</v>
      </c>
      <c r="F883" s="64" t="s">
        <v>2616</v>
      </c>
      <c r="G883" s="65" t="s">
        <v>2722</v>
      </c>
      <c r="H883" s="80"/>
      <c r="I883" s="67">
        <v>84</v>
      </c>
      <c r="J883" s="68">
        <v>2.5599999999999996</v>
      </c>
      <c r="K883" s="68">
        <v>2.69</v>
      </c>
      <c r="L883" s="69"/>
      <c r="M883" s="70" t="str">
        <f>IF(L883="","-",L883*I883)</f>
        <v>-</v>
      </c>
      <c r="N883" s="70" t="str">
        <f>IF(L883="","-",L883)</f>
        <v>-</v>
      </c>
      <c r="O883" s="71">
        <f>IF(M883&gt;=300,J883*L883*I883,K883*L883*I883)</f>
        <v>0</v>
      </c>
      <c r="P883" s="72"/>
      <c r="Q883" s="72"/>
      <c r="R883" s="72"/>
      <c r="S883" s="72"/>
      <c r="T883" s="73"/>
    </row>
    <row r="884" spans="1:20" s="25" customFormat="1">
      <c r="A884" s="62"/>
      <c r="B884" s="63"/>
      <c r="C884" s="63" t="s">
        <v>2723</v>
      </c>
      <c r="D884" s="63" t="s">
        <v>2724</v>
      </c>
      <c r="E884" s="63" t="s">
        <v>2615</v>
      </c>
      <c r="F884" s="64" t="s">
        <v>2616</v>
      </c>
      <c r="G884" s="65" t="s">
        <v>2725</v>
      </c>
      <c r="H884" s="80"/>
      <c r="I884" s="67">
        <v>84</v>
      </c>
      <c r="J884" s="68">
        <v>2.5599999999999996</v>
      </c>
      <c r="K884" s="68">
        <v>2.69</v>
      </c>
      <c r="L884" s="69"/>
      <c r="M884" s="70" t="str">
        <f>IF(L884="","-",L884*I884)</f>
        <v>-</v>
      </c>
      <c r="N884" s="70" t="str">
        <f>IF(L884="","-",L884)</f>
        <v>-</v>
      </c>
      <c r="O884" s="71">
        <f>IF(M884&gt;=300,J884*L884*I884,K884*L884*I884)</f>
        <v>0</v>
      </c>
      <c r="P884" s="72"/>
      <c r="Q884" s="72"/>
      <c r="R884" s="72"/>
      <c r="S884" s="72"/>
      <c r="T884" s="73"/>
    </row>
    <row r="885" spans="1:20" s="25" customFormat="1">
      <c r="A885" s="62"/>
      <c r="B885" s="63"/>
      <c r="C885" s="63" t="s">
        <v>2726</v>
      </c>
      <c r="D885" s="63" t="s">
        <v>2727</v>
      </c>
      <c r="E885" s="63" t="s">
        <v>2615</v>
      </c>
      <c r="F885" s="64" t="s">
        <v>2616</v>
      </c>
      <c r="G885" s="65" t="s">
        <v>2728</v>
      </c>
      <c r="H885" s="80"/>
      <c r="I885" s="67">
        <v>84</v>
      </c>
      <c r="J885" s="68">
        <v>2.5599999999999996</v>
      </c>
      <c r="K885" s="68">
        <v>2.69</v>
      </c>
      <c r="L885" s="69"/>
      <c r="M885" s="70" t="str">
        <f>IF(L885="","-",L885*I885)</f>
        <v>-</v>
      </c>
      <c r="N885" s="70" t="str">
        <f>IF(L885="","-",L885)</f>
        <v>-</v>
      </c>
      <c r="O885" s="71">
        <f>IF(M885&gt;=300,J885*L885*I885,K885*L885*I885)</f>
        <v>0</v>
      </c>
      <c r="P885" s="72"/>
      <c r="Q885" s="72"/>
      <c r="R885" s="72"/>
      <c r="S885" s="72"/>
      <c r="T885" s="73"/>
    </row>
    <row r="886" spans="1:20" s="25" customFormat="1">
      <c r="A886" s="62"/>
      <c r="B886" s="63"/>
      <c r="C886" s="63" t="s">
        <v>2729</v>
      </c>
      <c r="D886" s="63" t="s">
        <v>2730</v>
      </c>
      <c r="E886" s="63" t="s">
        <v>2731</v>
      </c>
      <c r="F886" s="64" t="s">
        <v>2732</v>
      </c>
      <c r="G886" s="65" t="s">
        <v>2733</v>
      </c>
      <c r="H886" s="80"/>
      <c r="I886" s="67">
        <v>102</v>
      </c>
      <c r="J886" s="68">
        <v>1.18</v>
      </c>
      <c r="K886" s="68">
        <v>1.24</v>
      </c>
      <c r="L886" s="69"/>
      <c r="M886" s="70" t="str">
        <f>IF(L886="","-",L886*I886)</f>
        <v>-</v>
      </c>
      <c r="N886" s="70" t="str">
        <f>IF(L886="","-",L886)</f>
        <v>-</v>
      </c>
      <c r="O886" s="71">
        <f>IF(M886&gt;=300,J886*L886*I886,K886*L886*I886)</f>
        <v>0</v>
      </c>
      <c r="P886" s="72"/>
      <c r="Q886" s="72"/>
      <c r="R886" s="72"/>
      <c r="S886" s="72"/>
      <c r="T886" s="73"/>
    </row>
    <row r="887" spans="1:20" s="25" customFormat="1">
      <c r="A887" s="62"/>
      <c r="B887" s="63"/>
      <c r="C887" s="63" t="s">
        <v>2734</v>
      </c>
      <c r="D887" s="63" t="s">
        <v>2735</v>
      </c>
      <c r="E887" s="63" t="s">
        <v>2731</v>
      </c>
      <c r="F887" s="64" t="s">
        <v>2732</v>
      </c>
      <c r="G887" s="65" t="s">
        <v>2736</v>
      </c>
      <c r="H887" s="80"/>
      <c r="I887" s="67">
        <v>102</v>
      </c>
      <c r="J887" s="68">
        <v>1.18</v>
      </c>
      <c r="K887" s="68">
        <v>1.24</v>
      </c>
      <c r="L887" s="69"/>
      <c r="M887" s="70" t="str">
        <f>IF(L887="","-",L887*I887)</f>
        <v>-</v>
      </c>
      <c r="N887" s="70" t="str">
        <f>IF(L887="","-",L887)</f>
        <v>-</v>
      </c>
      <c r="O887" s="71">
        <f>IF(M887&gt;=300,J887*L887*I887,K887*L887*I887)</f>
        <v>0</v>
      </c>
      <c r="P887" s="72"/>
      <c r="Q887" s="72"/>
      <c r="R887" s="72"/>
      <c r="S887" s="72"/>
      <c r="T887" s="73"/>
    </row>
    <row r="888" spans="1:20" s="25" customFormat="1">
      <c r="A888" s="62"/>
      <c r="B888" s="63"/>
      <c r="C888" s="63" t="s">
        <v>2737</v>
      </c>
      <c r="D888" s="63" t="s">
        <v>2738</v>
      </c>
      <c r="E888" s="63" t="s">
        <v>2731</v>
      </c>
      <c r="F888" s="64" t="s">
        <v>2732</v>
      </c>
      <c r="G888" s="65" t="s">
        <v>2739</v>
      </c>
      <c r="H888" s="80"/>
      <c r="I888" s="67">
        <v>102</v>
      </c>
      <c r="J888" s="68">
        <v>1.18</v>
      </c>
      <c r="K888" s="68">
        <v>1.24</v>
      </c>
      <c r="L888" s="69"/>
      <c r="M888" s="70" t="str">
        <f>IF(L888="","-",L888*I888)</f>
        <v>-</v>
      </c>
      <c r="N888" s="70" t="str">
        <f>IF(L888="","-",L888)</f>
        <v>-</v>
      </c>
      <c r="O888" s="71">
        <f>IF(M888&gt;=300,J888*L888*I888,K888*L888*I888)</f>
        <v>0</v>
      </c>
      <c r="P888" s="72"/>
      <c r="Q888" s="72"/>
      <c r="R888" s="72"/>
      <c r="S888" s="72"/>
      <c r="T888" s="73"/>
    </row>
    <row r="889" spans="1:20" s="25" customFormat="1">
      <c r="A889" s="62"/>
      <c r="B889" s="63"/>
      <c r="C889" s="63" t="s">
        <v>2740</v>
      </c>
      <c r="D889" s="63" t="s">
        <v>2741</v>
      </c>
      <c r="E889" s="63" t="s">
        <v>2742</v>
      </c>
      <c r="F889" s="64" t="s">
        <v>2743</v>
      </c>
      <c r="G889" s="65" t="s">
        <v>2744</v>
      </c>
      <c r="H889" s="80"/>
      <c r="I889" s="67">
        <v>84</v>
      </c>
      <c r="J889" s="68">
        <v>2.5299999999999998</v>
      </c>
      <c r="K889" s="68">
        <v>2.6599999999999997</v>
      </c>
      <c r="L889" s="69"/>
      <c r="M889" s="70" t="str">
        <f>IF(L889="","-",L889*I889)</f>
        <v>-</v>
      </c>
      <c r="N889" s="70" t="str">
        <f>IF(L889="","-",L889)</f>
        <v>-</v>
      </c>
      <c r="O889" s="71">
        <f>IF(M889&gt;=300,J889*L889*I889,K889*L889*I889)</f>
        <v>0</v>
      </c>
      <c r="P889" s="72"/>
      <c r="Q889" s="72"/>
      <c r="R889" s="72"/>
      <c r="S889" s="72"/>
      <c r="T889" s="73"/>
    </row>
    <row r="890" spans="1:20" s="25" customFormat="1">
      <c r="A890" s="62"/>
      <c r="B890" s="63" t="s">
        <v>2745</v>
      </c>
      <c r="C890" s="63"/>
      <c r="D890" s="63" t="s">
        <v>2746</v>
      </c>
      <c r="E890" s="63" t="s">
        <v>2747</v>
      </c>
      <c r="F890" s="64" t="s">
        <v>2748</v>
      </c>
      <c r="G890" s="65" t="s">
        <v>2017</v>
      </c>
      <c r="H890" s="80"/>
      <c r="I890" s="67">
        <v>84</v>
      </c>
      <c r="J890" s="68">
        <v>2.34</v>
      </c>
      <c r="K890" s="68">
        <v>2.46</v>
      </c>
      <c r="L890" s="69"/>
      <c r="M890" s="70" t="str">
        <f>IF(L890="","-",L890*I890)</f>
        <v>-</v>
      </c>
      <c r="N890" s="70" t="str">
        <f>IF(L890="","-",L890)</f>
        <v>-</v>
      </c>
      <c r="O890" s="71">
        <f>IF(M890&gt;=300,J890*L890*I890,K890*L890*I890)</f>
        <v>0</v>
      </c>
      <c r="P890" s="72"/>
      <c r="Q890" s="72"/>
      <c r="R890" s="72"/>
      <c r="S890" s="72"/>
      <c r="T890" s="73"/>
    </row>
    <row r="891" spans="1:20" s="25" customFormat="1">
      <c r="A891" s="62"/>
      <c r="B891" s="63" t="s">
        <v>2749</v>
      </c>
      <c r="C891" s="63"/>
      <c r="D891" s="63" t="s">
        <v>2750</v>
      </c>
      <c r="E891" s="63" t="s">
        <v>2747</v>
      </c>
      <c r="F891" s="64" t="s">
        <v>2748</v>
      </c>
      <c r="G891" s="65" t="s">
        <v>2751</v>
      </c>
      <c r="H891" s="80"/>
      <c r="I891" s="67">
        <v>84</v>
      </c>
      <c r="J891" s="68">
        <v>2.4299999999999997</v>
      </c>
      <c r="K891" s="68">
        <v>2.5499999999999998</v>
      </c>
      <c r="L891" s="69"/>
      <c r="M891" s="70" t="str">
        <f>IF(L891="","-",L891*I891)</f>
        <v>-</v>
      </c>
      <c r="N891" s="70" t="str">
        <f>IF(L891="","-",L891)</f>
        <v>-</v>
      </c>
      <c r="O891" s="71">
        <f>IF(M891&gt;=300,J891*L891*I891,K891*L891*I891)</f>
        <v>0</v>
      </c>
      <c r="P891" s="72"/>
      <c r="Q891" s="72"/>
      <c r="R891" s="72"/>
      <c r="S891" s="72"/>
      <c r="T891" s="73"/>
    </row>
    <row r="892" spans="1:20" s="25" customFormat="1">
      <c r="A892" s="62"/>
      <c r="B892" s="63" t="s">
        <v>2752</v>
      </c>
      <c r="C892" s="63"/>
      <c r="D892" s="63" t="s">
        <v>2753</v>
      </c>
      <c r="E892" s="63" t="s">
        <v>2747</v>
      </c>
      <c r="F892" s="64" t="s">
        <v>2748</v>
      </c>
      <c r="G892" s="65" t="s">
        <v>2754</v>
      </c>
      <c r="H892" s="80"/>
      <c r="I892" s="67">
        <v>84</v>
      </c>
      <c r="J892" s="68">
        <v>2.4299999999999997</v>
      </c>
      <c r="K892" s="68">
        <v>2.5499999999999998</v>
      </c>
      <c r="L892" s="69"/>
      <c r="M892" s="70" t="str">
        <f>IF(L892="","-",L892*I892)</f>
        <v>-</v>
      </c>
      <c r="N892" s="70" t="str">
        <f>IF(L892="","-",L892)</f>
        <v>-</v>
      </c>
      <c r="O892" s="71">
        <f>IF(M892&gt;=300,J892*L892*I892,K892*L892*I892)</f>
        <v>0</v>
      </c>
      <c r="P892" s="72"/>
      <c r="Q892" s="72"/>
      <c r="R892" s="72"/>
      <c r="S892" s="72"/>
      <c r="T892" s="73"/>
    </row>
    <row r="893" spans="1:20" s="25" customFormat="1">
      <c r="A893" s="62"/>
      <c r="B893" s="63" t="s">
        <v>2755</v>
      </c>
      <c r="C893" s="63"/>
      <c r="D893" s="63" t="s">
        <v>2756</v>
      </c>
      <c r="E893" s="63" t="s">
        <v>2747</v>
      </c>
      <c r="F893" s="64" t="s">
        <v>2748</v>
      </c>
      <c r="G893" s="65" t="s">
        <v>2757</v>
      </c>
      <c r="H893" s="80"/>
      <c r="I893" s="67">
        <v>84</v>
      </c>
      <c r="J893" s="68">
        <v>2.4299999999999997</v>
      </c>
      <c r="K893" s="68">
        <v>2.5499999999999998</v>
      </c>
      <c r="L893" s="69"/>
      <c r="M893" s="70" t="str">
        <f>IF(L893="","-",L893*I893)</f>
        <v>-</v>
      </c>
      <c r="N893" s="70" t="str">
        <f>IF(L893="","-",L893)</f>
        <v>-</v>
      </c>
      <c r="O893" s="71">
        <f>IF(M893&gt;=300,J893*L893*I893,K893*L893*I893)</f>
        <v>0</v>
      </c>
      <c r="P893" s="72"/>
      <c r="Q893" s="72"/>
      <c r="R893" s="72"/>
      <c r="S893" s="72"/>
      <c r="T893" s="73"/>
    </row>
    <row r="894" spans="1:20" s="25" customFormat="1">
      <c r="A894" s="62"/>
      <c r="B894" s="63"/>
      <c r="C894" s="63" t="s">
        <v>2758</v>
      </c>
      <c r="D894" s="63" t="s">
        <v>2759</v>
      </c>
      <c r="E894" s="63" t="s">
        <v>2760</v>
      </c>
      <c r="F894" s="64" t="s">
        <v>2761</v>
      </c>
      <c r="G894" s="65" t="s">
        <v>2762</v>
      </c>
      <c r="H894" s="80"/>
      <c r="I894" s="67">
        <v>84</v>
      </c>
      <c r="J894" s="68">
        <v>2.4299999999999997</v>
      </c>
      <c r="K894" s="68">
        <v>2.5499999999999998</v>
      </c>
      <c r="L894" s="69"/>
      <c r="M894" s="70" t="str">
        <f>IF(L894="","-",L894*I894)</f>
        <v>-</v>
      </c>
      <c r="N894" s="70" t="str">
        <f>IF(L894="","-",L894)</f>
        <v>-</v>
      </c>
      <c r="O894" s="71">
        <f>IF(M894&gt;=300,J894*L894*I894,K894*L894*I894)</f>
        <v>0</v>
      </c>
      <c r="P894" s="72"/>
      <c r="Q894" s="72"/>
      <c r="R894" s="72"/>
      <c r="S894" s="72"/>
      <c r="T894" s="73"/>
    </row>
    <row r="895" spans="1:20" s="25" customFormat="1">
      <c r="A895" s="62"/>
      <c r="B895" s="63"/>
      <c r="C895" s="63" t="s">
        <v>2763</v>
      </c>
      <c r="D895" s="63" t="s">
        <v>2764</v>
      </c>
      <c r="E895" s="63" t="s">
        <v>2765</v>
      </c>
      <c r="F895" s="64" t="s">
        <v>2766</v>
      </c>
      <c r="G895" s="65" t="s">
        <v>2765</v>
      </c>
      <c r="H895" s="80"/>
      <c r="I895" s="67">
        <v>100</v>
      </c>
      <c r="J895" s="68">
        <v>1.26</v>
      </c>
      <c r="K895" s="68">
        <v>1.32</v>
      </c>
      <c r="L895" s="69"/>
      <c r="M895" s="70" t="str">
        <f>IF(L895="","-",L895*I895)</f>
        <v>-</v>
      </c>
      <c r="N895" s="70" t="str">
        <f>IF(L895="","-",L895)</f>
        <v>-</v>
      </c>
      <c r="O895" s="71">
        <f>IF(M895&gt;=300,J895*L895*I895,K895*L895*I895)</f>
        <v>0</v>
      </c>
      <c r="P895" s="72"/>
      <c r="Q895" s="72"/>
      <c r="R895" s="72"/>
      <c r="S895" s="72"/>
      <c r="T895" s="73"/>
    </row>
    <row r="896" spans="1:20" s="25" customFormat="1">
      <c r="A896" s="62"/>
      <c r="B896" s="63" t="s">
        <v>2767</v>
      </c>
      <c r="C896" s="63"/>
      <c r="D896" s="63" t="s">
        <v>2768</v>
      </c>
      <c r="E896" s="63" t="s">
        <v>2769</v>
      </c>
      <c r="F896" s="64" t="s">
        <v>2770</v>
      </c>
      <c r="G896" s="65" t="s">
        <v>2771</v>
      </c>
      <c r="H896" s="80"/>
      <c r="I896" s="67">
        <v>104</v>
      </c>
      <c r="J896" s="68">
        <v>1.48</v>
      </c>
      <c r="K896" s="68">
        <v>1.55</v>
      </c>
      <c r="L896" s="69"/>
      <c r="M896" s="70" t="str">
        <f>IF(L896="","-",L896*I896)</f>
        <v>-</v>
      </c>
      <c r="N896" s="70" t="str">
        <f>IF(L896="","-",L896)</f>
        <v>-</v>
      </c>
      <c r="O896" s="71">
        <f>IF(M896&gt;=300,J896*L896*I896,K896*L896*I896)</f>
        <v>0</v>
      </c>
      <c r="P896" s="72"/>
      <c r="Q896" s="72"/>
      <c r="R896" s="72"/>
      <c r="S896" s="72"/>
      <c r="T896" s="73"/>
    </row>
    <row r="897" spans="1:20" s="25" customFormat="1">
      <c r="A897" s="62"/>
      <c r="B897" s="63"/>
      <c r="C897" s="63" t="s">
        <v>2772</v>
      </c>
      <c r="D897" s="63" t="s">
        <v>2773</v>
      </c>
      <c r="E897" s="63" t="s">
        <v>2769</v>
      </c>
      <c r="F897" s="64" t="s">
        <v>2770</v>
      </c>
      <c r="G897" s="65" t="s">
        <v>2774</v>
      </c>
      <c r="H897" s="80"/>
      <c r="I897" s="67">
        <v>102</v>
      </c>
      <c r="J897" s="68">
        <v>1.48</v>
      </c>
      <c r="K897" s="68">
        <v>1.55</v>
      </c>
      <c r="L897" s="69"/>
      <c r="M897" s="70" t="str">
        <f>IF(L897="","-",L897*I897)</f>
        <v>-</v>
      </c>
      <c r="N897" s="70" t="str">
        <f>IF(L897="","-",L897)</f>
        <v>-</v>
      </c>
      <c r="O897" s="71">
        <f>IF(M897&gt;=300,J897*L897*I897,K897*L897*I897)</f>
        <v>0</v>
      </c>
      <c r="P897" s="72"/>
      <c r="Q897" s="72"/>
      <c r="R897" s="72"/>
      <c r="S897" s="72"/>
      <c r="T897" s="73"/>
    </row>
    <row r="898" spans="1:20" s="25" customFormat="1">
      <c r="A898" s="62"/>
      <c r="B898" s="63" t="s">
        <v>2775</v>
      </c>
      <c r="C898" s="63"/>
      <c r="D898" s="63" t="s">
        <v>2776</v>
      </c>
      <c r="E898" s="63" t="s">
        <v>2769</v>
      </c>
      <c r="F898" s="64" t="s">
        <v>2770</v>
      </c>
      <c r="G898" s="65" t="s">
        <v>2777</v>
      </c>
      <c r="H898" s="80"/>
      <c r="I898" s="67">
        <v>104</v>
      </c>
      <c r="J898" s="68">
        <v>1.48</v>
      </c>
      <c r="K898" s="68">
        <v>1.55</v>
      </c>
      <c r="L898" s="69"/>
      <c r="M898" s="70" t="str">
        <f>IF(L898="","-",L898*I898)</f>
        <v>-</v>
      </c>
      <c r="N898" s="70" t="str">
        <f>IF(L898="","-",L898)</f>
        <v>-</v>
      </c>
      <c r="O898" s="71">
        <f>IF(M898&gt;=300,J898*L898*I898,K898*L898*I898)</f>
        <v>0</v>
      </c>
      <c r="P898" s="72"/>
      <c r="Q898" s="72"/>
      <c r="R898" s="72"/>
      <c r="S898" s="72"/>
      <c r="T898" s="73"/>
    </row>
    <row r="899" spans="1:20" s="25" customFormat="1">
      <c r="A899" s="62"/>
      <c r="B899" s="63" t="s">
        <v>2778</v>
      </c>
      <c r="C899" s="63"/>
      <c r="D899" s="63" t="s">
        <v>2779</v>
      </c>
      <c r="E899" s="63" t="s">
        <v>2769</v>
      </c>
      <c r="F899" s="64" t="s">
        <v>2770</v>
      </c>
      <c r="G899" s="65" t="s">
        <v>2780</v>
      </c>
      <c r="H899" s="80"/>
      <c r="I899" s="67">
        <v>100</v>
      </c>
      <c r="J899" s="68">
        <v>1.48</v>
      </c>
      <c r="K899" s="68">
        <v>1.55</v>
      </c>
      <c r="L899" s="69"/>
      <c r="M899" s="70" t="str">
        <f>IF(L899="","-",L899*I899)</f>
        <v>-</v>
      </c>
      <c r="N899" s="70" t="str">
        <f>IF(L899="","-",L899)</f>
        <v>-</v>
      </c>
      <c r="O899" s="71">
        <f>IF(M899&gt;=300,J899*L899*I899,K899*L899*I899)</f>
        <v>0</v>
      </c>
      <c r="P899" s="72"/>
      <c r="Q899" s="72"/>
      <c r="R899" s="72"/>
      <c r="S899" s="72"/>
      <c r="T899" s="73"/>
    </row>
    <row r="900" spans="1:20" s="25" customFormat="1">
      <c r="A900" s="62"/>
      <c r="B900" s="63"/>
      <c r="C900" s="63" t="s">
        <v>2781</v>
      </c>
      <c r="D900" s="63" t="s">
        <v>2782</v>
      </c>
      <c r="E900" s="63" t="s">
        <v>2769</v>
      </c>
      <c r="F900" s="64" t="s">
        <v>2770</v>
      </c>
      <c r="G900" s="65" t="s">
        <v>2783</v>
      </c>
      <c r="H900" s="80"/>
      <c r="I900" s="67">
        <v>102</v>
      </c>
      <c r="J900" s="68">
        <v>1.23</v>
      </c>
      <c r="K900" s="68">
        <v>1.29</v>
      </c>
      <c r="L900" s="69"/>
      <c r="M900" s="70" t="str">
        <f>IF(L900="","-",L900*I900)</f>
        <v>-</v>
      </c>
      <c r="N900" s="70" t="str">
        <f>IF(L900="","-",L900)</f>
        <v>-</v>
      </c>
      <c r="O900" s="71">
        <f>IF(M900&gt;=300,J900*L900*I900,K900*L900*I900)</f>
        <v>0</v>
      </c>
      <c r="P900" s="72"/>
      <c r="Q900" s="72"/>
      <c r="R900" s="72"/>
      <c r="S900" s="72"/>
      <c r="T900" s="73"/>
    </row>
    <row r="901" spans="1:20" s="25" customFormat="1">
      <c r="A901" s="62"/>
      <c r="B901" s="63" t="s">
        <v>2784</v>
      </c>
      <c r="C901" s="63"/>
      <c r="D901" s="63" t="s">
        <v>2785</v>
      </c>
      <c r="E901" s="63" t="s">
        <v>2769</v>
      </c>
      <c r="F901" s="64" t="s">
        <v>2770</v>
      </c>
      <c r="G901" s="65" t="s">
        <v>2786</v>
      </c>
      <c r="H901" s="80"/>
      <c r="I901" s="67">
        <v>100</v>
      </c>
      <c r="J901" s="68">
        <v>1.23</v>
      </c>
      <c r="K901" s="68">
        <v>1.29</v>
      </c>
      <c r="L901" s="69"/>
      <c r="M901" s="70" t="str">
        <f>IF(L901="","-",L901*I901)</f>
        <v>-</v>
      </c>
      <c r="N901" s="70" t="str">
        <f>IF(L901="","-",L901)</f>
        <v>-</v>
      </c>
      <c r="O901" s="71">
        <f>IF(M901&gt;=300,J901*L901*I901,K901*L901*I901)</f>
        <v>0</v>
      </c>
      <c r="P901" s="72"/>
      <c r="Q901" s="72"/>
      <c r="R901" s="72"/>
      <c r="S901" s="72"/>
      <c r="T901" s="73"/>
    </row>
    <row r="902" spans="1:20" s="25" customFormat="1">
      <c r="A902" s="62"/>
      <c r="B902" s="63" t="s">
        <v>2787</v>
      </c>
      <c r="C902" s="63"/>
      <c r="D902" s="63" t="s">
        <v>2788</v>
      </c>
      <c r="E902" s="63" t="s">
        <v>2769</v>
      </c>
      <c r="F902" s="64" t="s">
        <v>2770</v>
      </c>
      <c r="G902" s="65" t="s">
        <v>2789</v>
      </c>
      <c r="H902" s="80"/>
      <c r="I902" s="67">
        <v>100</v>
      </c>
      <c r="J902" s="68">
        <v>1.23</v>
      </c>
      <c r="K902" s="68">
        <v>1.29</v>
      </c>
      <c r="L902" s="69"/>
      <c r="M902" s="70" t="str">
        <f>IF(L902="","-",L902*I902)</f>
        <v>-</v>
      </c>
      <c r="N902" s="70" t="str">
        <f>IF(L902="","-",L902)</f>
        <v>-</v>
      </c>
      <c r="O902" s="71">
        <f>IF(M902&gt;=300,J902*L902*I902,K902*L902*I902)</f>
        <v>0</v>
      </c>
      <c r="P902" s="72"/>
      <c r="Q902" s="72"/>
      <c r="R902" s="72"/>
      <c r="S902" s="72"/>
      <c r="T902" s="73"/>
    </row>
    <row r="903" spans="1:20" s="25" customFormat="1">
      <c r="A903" s="62"/>
      <c r="B903" s="63"/>
      <c r="C903" s="63" t="s">
        <v>2790</v>
      </c>
      <c r="D903" s="63" t="s">
        <v>2791</v>
      </c>
      <c r="E903" s="63" t="s">
        <v>2792</v>
      </c>
      <c r="F903" s="64" t="s">
        <v>2793</v>
      </c>
      <c r="G903" s="65" t="s">
        <v>2794</v>
      </c>
      <c r="H903" s="80"/>
      <c r="I903" s="67">
        <v>84</v>
      </c>
      <c r="J903" s="68">
        <v>2.3299999999999996</v>
      </c>
      <c r="K903" s="68">
        <v>2.4499999999999997</v>
      </c>
      <c r="L903" s="69"/>
      <c r="M903" s="70" t="str">
        <f>IF(L903="","-",L903*I903)</f>
        <v>-</v>
      </c>
      <c r="N903" s="70" t="str">
        <f>IF(L903="","-",L903)</f>
        <v>-</v>
      </c>
      <c r="O903" s="71">
        <f>IF(M903&gt;=300,J903*L903*I903,K903*L903*I903)</f>
        <v>0</v>
      </c>
      <c r="P903" s="72"/>
      <c r="Q903" s="72"/>
      <c r="R903" s="72"/>
      <c r="S903" s="72"/>
      <c r="T903" s="73"/>
    </row>
    <row r="904" spans="1:20" s="25" customFormat="1">
      <c r="A904" s="62"/>
      <c r="B904" s="63" t="s">
        <v>2795</v>
      </c>
      <c r="C904" s="63"/>
      <c r="D904" s="63" t="s">
        <v>2796</v>
      </c>
      <c r="E904" s="63" t="s">
        <v>2797</v>
      </c>
      <c r="F904" s="64" t="s">
        <v>2798</v>
      </c>
      <c r="G904" s="65" t="s">
        <v>2799</v>
      </c>
      <c r="H904" s="80"/>
      <c r="I904" s="67">
        <v>100</v>
      </c>
      <c r="J904" s="68">
        <v>1.1100000000000001</v>
      </c>
      <c r="K904" s="68">
        <v>1.1599999999999999</v>
      </c>
      <c r="L904" s="69"/>
      <c r="M904" s="70" t="str">
        <f>IF(L904="","-",L904*I904)</f>
        <v>-</v>
      </c>
      <c r="N904" s="70" t="str">
        <f>IF(L904="","-",L904)</f>
        <v>-</v>
      </c>
      <c r="O904" s="71">
        <f>IF(M904&gt;=300,J904*L904*I904,K904*L904*I904)</f>
        <v>0</v>
      </c>
      <c r="P904" s="72"/>
      <c r="Q904" s="72"/>
      <c r="R904" s="72"/>
      <c r="S904" s="72"/>
      <c r="T904" s="73"/>
    </row>
    <row r="905" spans="1:20" s="25" customFormat="1">
      <c r="A905" s="62"/>
      <c r="B905" s="63" t="s">
        <v>2800</v>
      </c>
      <c r="C905" s="63"/>
      <c r="D905" s="63" t="s">
        <v>2801</v>
      </c>
      <c r="E905" s="63" t="s">
        <v>2797</v>
      </c>
      <c r="F905" s="64" t="s">
        <v>2798</v>
      </c>
      <c r="G905" s="65" t="s">
        <v>2802</v>
      </c>
      <c r="H905" s="80"/>
      <c r="I905" s="67">
        <v>100</v>
      </c>
      <c r="J905" s="68">
        <v>1.1100000000000001</v>
      </c>
      <c r="K905" s="68">
        <v>1.1599999999999999</v>
      </c>
      <c r="L905" s="69"/>
      <c r="M905" s="70" t="str">
        <f>IF(L905="","-",L905*I905)</f>
        <v>-</v>
      </c>
      <c r="N905" s="70" t="str">
        <f>IF(L905="","-",L905)</f>
        <v>-</v>
      </c>
      <c r="O905" s="71">
        <f>IF(M905&gt;=300,J905*L905*I905,K905*L905*I905)</f>
        <v>0</v>
      </c>
      <c r="P905" s="72"/>
      <c r="Q905" s="72"/>
      <c r="R905" s="72"/>
      <c r="S905" s="72"/>
      <c r="T905" s="73"/>
    </row>
    <row r="906" spans="1:20" s="25" customFormat="1">
      <c r="A906" s="62"/>
      <c r="B906" s="63" t="s">
        <v>2803</v>
      </c>
      <c r="C906" s="63"/>
      <c r="D906" s="63" t="s">
        <v>2804</v>
      </c>
      <c r="E906" s="63" t="s">
        <v>2797</v>
      </c>
      <c r="F906" s="64" t="s">
        <v>2798</v>
      </c>
      <c r="G906" s="65" t="s">
        <v>2805</v>
      </c>
      <c r="H906" s="80"/>
      <c r="I906" s="67">
        <v>100</v>
      </c>
      <c r="J906" s="68">
        <v>1.1100000000000001</v>
      </c>
      <c r="K906" s="68">
        <v>1.1599999999999999</v>
      </c>
      <c r="L906" s="69"/>
      <c r="M906" s="70" t="str">
        <f>IF(L906="","-",L906*I906)</f>
        <v>-</v>
      </c>
      <c r="N906" s="70" t="str">
        <f>IF(L906="","-",L906)</f>
        <v>-</v>
      </c>
      <c r="O906" s="71">
        <f>IF(M906&gt;=300,J906*L906*I906,K906*L906*I906)</f>
        <v>0</v>
      </c>
      <c r="P906" s="72"/>
      <c r="Q906" s="72"/>
      <c r="R906" s="72"/>
      <c r="S906" s="72"/>
      <c r="T906" s="73"/>
    </row>
    <row r="907" spans="1:20" s="25" customFormat="1">
      <c r="A907" s="62"/>
      <c r="B907" s="63" t="s">
        <v>2806</v>
      </c>
      <c r="C907" s="63"/>
      <c r="D907" s="63" t="s">
        <v>2807</v>
      </c>
      <c r="E907" s="63" t="s">
        <v>2797</v>
      </c>
      <c r="F907" s="64" t="s">
        <v>2798</v>
      </c>
      <c r="G907" s="65" t="s">
        <v>2808</v>
      </c>
      <c r="H907" s="80"/>
      <c r="I907" s="67">
        <v>100</v>
      </c>
      <c r="J907" s="68">
        <v>1.1100000000000001</v>
      </c>
      <c r="K907" s="68">
        <v>1.1599999999999999</v>
      </c>
      <c r="L907" s="69"/>
      <c r="M907" s="70" t="str">
        <f>IF(L907="","-",L907*I907)</f>
        <v>-</v>
      </c>
      <c r="N907" s="70" t="str">
        <f>IF(L907="","-",L907)</f>
        <v>-</v>
      </c>
      <c r="O907" s="71">
        <f>IF(M907&gt;=300,J907*L907*I907,K907*L907*I907)</f>
        <v>0</v>
      </c>
      <c r="P907" s="72"/>
      <c r="Q907" s="72"/>
      <c r="R907" s="72"/>
      <c r="S907" s="72"/>
      <c r="T907" s="73"/>
    </row>
    <row r="908" spans="1:20" s="25" customFormat="1">
      <c r="A908" s="62"/>
      <c r="B908" s="63" t="s">
        <v>2809</v>
      </c>
      <c r="C908" s="63"/>
      <c r="D908" s="63" t="s">
        <v>2810</v>
      </c>
      <c r="E908" s="63" t="s">
        <v>2811</v>
      </c>
      <c r="F908" s="64" t="s">
        <v>2812</v>
      </c>
      <c r="G908" s="65" t="s">
        <v>2813</v>
      </c>
      <c r="H908" s="80"/>
      <c r="I908" s="67">
        <v>100</v>
      </c>
      <c r="J908" s="68">
        <v>1.1100000000000001</v>
      </c>
      <c r="K908" s="68">
        <v>1.1599999999999999</v>
      </c>
      <c r="L908" s="69"/>
      <c r="M908" s="70" t="str">
        <f>IF(L908="","-",L908*I908)</f>
        <v>-</v>
      </c>
      <c r="N908" s="70" t="str">
        <f>IF(L908="","-",L908)</f>
        <v>-</v>
      </c>
      <c r="O908" s="71">
        <f>IF(M908&gt;=300,J908*L908*I908,K908*L908*I908)</f>
        <v>0</v>
      </c>
      <c r="P908" s="72"/>
      <c r="Q908" s="72"/>
      <c r="R908" s="72"/>
      <c r="S908" s="72"/>
      <c r="T908" s="73"/>
    </row>
    <row r="909" spans="1:20" s="25" customFormat="1">
      <c r="A909" s="62"/>
      <c r="B909" s="63" t="s">
        <v>2814</v>
      </c>
      <c r="C909" s="63"/>
      <c r="D909" s="63" t="s">
        <v>2815</v>
      </c>
      <c r="E909" s="63" t="s">
        <v>2816</v>
      </c>
      <c r="F909" s="64" t="s">
        <v>2817</v>
      </c>
      <c r="G909" s="65" t="s">
        <v>2818</v>
      </c>
      <c r="H909" s="80"/>
      <c r="I909" s="67">
        <v>104</v>
      </c>
      <c r="J909" s="68">
        <v>1.3</v>
      </c>
      <c r="K909" s="68">
        <v>1.36</v>
      </c>
      <c r="L909" s="69"/>
      <c r="M909" s="70" t="str">
        <f>IF(L909="","-",L909*I909)</f>
        <v>-</v>
      </c>
      <c r="N909" s="70" t="str">
        <f>IF(L909="","-",L909)</f>
        <v>-</v>
      </c>
      <c r="O909" s="71">
        <f>IF(M909&gt;=300,J909*L909*I909,K909*L909*I909)</f>
        <v>0</v>
      </c>
      <c r="P909" s="72"/>
      <c r="Q909" s="72"/>
      <c r="R909" s="72"/>
      <c r="S909" s="72"/>
      <c r="T909" s="73"/>
    </row>
    <row r="910" spans="1:20" s="25" customFormat="1">
      <c r="A910" s="62"/>
      <c r="B910" s="63"/>
      <c r="C910" s="63" t="s">
        <v>2819</v>
      </c>
      <c r="D910" s="63" t="s">
        <v>2820</v>
      </c>
      <c r="E910" s="63" t="s">
        <v>2816</v>
      </c>
      <c r="F910" s="64" t="s">
        <v>2817</v>
      </c>
      <c r="G910" s="65" t="s">
        <v>2821</v>
      </c>
      <c r="H910" s="80"/>
      <c r="I910" s="67">
        <v>102</v>
      </c>
      <c r="J910" s="68">
        <v>1.3</v>
      </c>
      <c r="K910" s="68">
        <v>1.36</v>
      </c>
      <c r="L910" s="69"/>
      <c r="M910" s="70" t="str">
        <f>IF(L910="","-",L910*I910)</f>
        <v>-</v>
      </c>
      <c r="N910" s="70" t="str">
        <f>IF(L910="","-",L910)</f>
        <v>-</v>
      </c>
      <c r="O910" s="71">
        <f>IF(M910&gt;=300,J910*L910*I910,K910*L910*I910)</f>
        <v>0</v>
      </c>
      <c r="P910" s="72"/>
      <c r="Q910" s="72"/>
      <c r="R910" s="72"/>
      <c r="S910" s="72"/>
      <c r="T910" s="73"/>
    </row>
    <row r="911" spans="1:20" s="25" customFormat="1">
      <c r="A911" s="62"/>
      <c r="B911" s="63"/>
      <c r="C911" s="63" t="s">
        <v>2822</v>
      </c>
      <c r="D911" s="63" t="s">
        <v>2823</v>
      </c>
      <c r="E911" s="63" t="s">
        <v>2816</v>
      </c>
      <c r="F911" s="64" t="s">
        <v>2817</v>
      </c>
      <c r="G911" s="65" t="s">
        <v>2824</v>
      </c>
      <c r="H911" s="80"/>
      <c r="I911" s="67">
        <v>102</v>
      </c>
      <c r="J911" s="68">
        <v>1.3</v>
      </c>
      <c r="K911" s="68">
        <v>1.36</v>
      </c>
      <c r="L911" s="69"/>
      <c r="M911" s="70" t="str">
        <f>IF(L911="","-",L911*I911)</f>
        <v>-</v>
      </c>
      <c r="N911" s="70" t="str">
        <f>IF(L911="","-",L911)</f>
        <v>-</v>
      </c>
      <c r="O911" s="71">
        <f>IF(M911&gt;=300,J911*L911*I911,K911*L911*I911)</f>
        <v>0</v>
      </c>
      <c r="P911" s="72"/>
      <c r="Q911" s="72"/>
      <c r="R911" s="72"/>
      <c r="S911" s="72"/>
      <c r="T911" s="73"/>
    </row>
    <row r="912" spans="1:20" s="25" customFormat="1">
      <c r="A912" s="62"/>
      <c r="B912" s="63"/>
      <c r="C912" s="63" t="s">
        <v>2825</v>
      </c>
      <c r="D912" s="63" t="s">
        <v>2826</v>
      </c>
      <c r="E912" s="63" t="s">
        <v>2816</v>
      </c>
      <c r="F912" s="64" t="s">
        <v>2817</v>
      </c>
      <c r="G912" s="65" t="s">
        <v>2827</v>
      </c>
      <c r="H912" s="80"/>
      <c r="I912" s="67">
        <v>102</v>
      </c>
      <c r="J912" s="68">
        <v>1.3</v>
      </c>
      <c r="K912" s="68">
        <v>1.36</v>
      </c>
      <c r="L912" s="69"/>
      <c r="M912" s="70" t="str">
        <f>IF(L912="","-",L912*I912)</f>
        <v>-</v>
      </c>
      <c r="N912" s="70" t="str">
        <f>IF(L912="","-",L912)</f>
        <v>-</v>
      </c>
      <c r="O912" s="71">
        <f>IF(M912&gt;=300,J912*L912*I912,K912*L912*I912)</f>
        <v>0</v>
      </c>
      <c r="P912" s="72"/>
      <c r="Q912" s="72"/>
      <c r="R912" s="72"/>
      <c r="S912" s="72"/>
      <c r="T912" s="73"/>
    </row>
    <row r="913" spans="1:20" s="25" customFormat="1">
      <c r="A913" s="62"/>
      <c r="B913" s="63"/>
      <c r="C913" s="63" t="s">
        <v>2828</v>
      </c>
      <c r="D913" s="63" t="s">
        <v>2829</v>
      </c>
      <c r="E913" s="63" t="s">
        <v>2816</v>
      </c>
      <c r="F913" s="64" t="s">
        <v>2817</v>
      </c>
      <c r="G913" s="65" t="s">
        <v>2830</v>
      </c>
      <c r="H913" s="80"/>
      <c r="I913" s="67">
        <v>102</v>
      </c>
      <c r="J913" s="68">
        <v>1.3</v>
      </c>
      <c r="K913" s="68">
        <v>1.36</v>
      </c>
      <c r="L913" s="69"/>
      <c r="M913" s="70" t="str">
        <f>IF(L913="","-",L913*I913)</f>
        <v>-</v>
      </c>
      <c r="N913" s="70" t="str">
        <f>IF(L913="","-",L913)</f>
        <v>-</v>
      </c>
      <c r="O913" s="71">
        <f>IF(M913&gt;=300,J913*L913*I913,K913*L913*I913)</f>
        <v>0</v>
      </c>
      <c r="P913" s="72"/>
      <c r="Q913" s="72"/>
      <c r="R913" s="72"/>
      <c r="S913" s="72"/>
      <c r="T913" s="73"/>
    </row>
    <row r="914" spans="1:20" s="25" customFormat="1">
      <c r="A914" s="62"/>
      <c r="B914" s="63"/>
      <c r="C914" s="63" t="s">
        <v>2831</v>
      </c>
      <c r="D914" s="63" t="s">
        <v>2832</v>
      </c>
      <c r="E914" s="63" t="s">
        <v>2816</v>
      </c>
      <c r="F914" s="64" t="s">
        <v>2817</v>
      </c>
      <c r="G914" s="65" t="s">
        <v>2833</v>
      </c>
      <c r="H914" s="80"/>
      <c r="I914" s="67">
        <v>102</v>
      </c>
      <c r="J914" s="68">
        <v>1.3</v>
      </c>
      <c r="K914" s="68">
        <v>1.36</v>
      </c>
      <c r="L914" s="69"/>
      <c r="M914" s="70" t="str">
        <f>IF(L914="","-",L914*I914)</f>
        <v>-</v>
      </c>
      <c r="N914" s="70" t="str">
        <f>IF(L914="","-",L914)</f>
        <v>-</v>
      </c>
      <c r="O914" s="71">
        <f>IF(M914&gt;=300,J914*L914*I914,K914*L914*I914)</f>
        <v>0</v>
      </c>
      <c r="P914" s="72"/>
      <c r="Q914" s="72"/>
      <c r="R914" s="72"/>
      <c r="S914" s="72"/>
      <c r="T914" s="73"/>
    </row>
    <row r="915" spans="1:20" s="25" customFormat="1">
      <c r="A915" s="62"/>
      <c r="B915" s="63" t="s">
        <v>2834</v>
      </c>
      <c r="C915" s="63"/>
      <c r="D915" s="63" t="s">
        <v>2835</v>
      </c>
      <c r="E915" s="63" t="s">
        <v>2816</v>
      </c>
      <c r="F915" s="64" t="s">
        <v>2817</v>
      </c>
      <c r="G915" s="65" t="s">
        <v>2836</v>
      </c>
      <c r="H915" s="80"/>
      <c r="I915" s="67">
        <v>104</v>
      </c>
      <c r="J915" s="68">
        <v>1.26</v>
      </c>
      <c r="K915" s="68">
        <v>1.32</v>
      </c>
      <c r="L915" s="69"/>
      <c r="M915" s="70" t="str">
        <f>IF(L915="","-",L915*I915)</f>
        <v>-</v>
      </c>
      <c r="N915" s="70" t="str">
        <f>IF(L915="","-",L915)</f>
        <v>-</v>
      </c>
      <c r="O915" s="71">
        <f>IF(M915&gt;=300,J915*L915*I915,K915*L915*I915)</f>
        <v>0</v>
      </c>
      <c r="P915" s="72"/>
      <c r="Q915" s="72"/>
      <c r="R915" s="72"/>
      <c r="S915" s="72"/>
      <c r="T915" s="73"/>
    </row>
    <row r="916" spans="1:20" s="25" customFormat="1">
      <c r="A916" s="62"/>
      <c r="B916" s="63" t="s">
        <v>2837</v>
      </c>
      <c r="C916" s="63"/>
      <c r="D916" s="63" t="s">
        <v>2838</v>
      </c>
      <c r="E916" s="63" t="s">
        <v>2816</v>
      </c>
      <c r="F916" s="64" t="s">
        <v>2817</v>
      </c>
      <c r="G916" s="65" t="s">
        <v>2839</v>
      </c>
      <c r="H916" s="80"/>
      <c r="I916" s="67">
        <v>104</v>
      </c>
      <c r="J916" s="68">
        <v>1.26</v>
      </c>
      <c r="K916" s="68">
        <v>1.32</v>
      </c>
      <c r="L916" s="69"/>
      <c r="M916" s="70" t="str">
        <f>IF(L916="","-",L916*I916)</f>
        <v>-</v>
      </c>
      <c r="N916" s="70" t="str">
        <f>IF(L916="","-",L916)</f>
        <v>-</v>
      </c>
      <c r="O916" s="71">
        <f>IF(M916&gt;=300,J916*L916*I916,K916*L916*I916)</f>
        <v>0</v>
      </c>
      <c r="P916" s="72"/>
      <c r="Q916" s="72"/>
      <c r="R916" s="72"/>
      <c r="S916" s="72"/>
      <c r="T916" s="73"/>
    </row>
    <row r="917" spans="1:20" s="25" customFormat="1">
      <c r="A917" s="62"/>
      <c r="B917" s="63" t="s">
        <v>2840</v>
      </c>
      <c r="C917" s="63"/>
      <c r="D917" s="63" t="s">
        <v>2841</v>
      </c>
      <c r="E917" s="63" t="s">
        <v>2816</v>
      </c>
      <c r="F917" s="64" t="s">
        <v>2817</v>
      </c>
      <c r="G917" s="65" t="s">
        <v>2842</v>
      </c>
      <c r="H917" s="80"/>
      <c r="I917" s="67">
        <v>104</v>
      </c>
      <c r="J917" s="68">
        <v>1.26</v>
      </c>
      <c r="K917" s="68">
        <v>1.32</v>
      </c>
      <c r="L917" s="69"/>
      <c r="M917" s="70" t="str">
        <f>IF(L917="","-",L917*I917)</f>
        <v>-</v>
      </c>
      <c r="N917" s="70" t="str">
        <f>IF(L917="","-",L917)</f>
        <v>-</v>
      </c>
      <c r="O917" s="71">
        <f>IF(M917&gt;=300,J917*L917*I917,K917*L917*I917)</f>
        <v>0</v>
      </c>
      <c r="P917" s="72"/>
      <c r="Q917" s="72"/>
      <c r="R917" s="72"/>
      <c r="S917" s="72"/>
      <c r="T917" s="73"/>
    </row>
    <row r="918" spans="1:20" s="25" customFormat="1">
      <c r="A918" s="62"/>
      <c r="B918" s="63"/>
      <c r="C918" s="63" t="s">
        <v>2843</v>
      </c>
      <c r="D918" s="63" t="s">
        <v>2844</v>
      </c>
      <c r="E918" s="63" t="s">
        <v>2816</v>
      </c>
      <c r="F918" s="64" t="s">
        <v>2817</v>
      </c>
      <c r="G918" s="65" t="s">
        <v>2845</v>
      </c>
      <c r="H918" s="80"/>
      <c r="I918" s="67">
        <v>102</v>
      </c>
      <c r="J918" s="68">
        <v>1.26</v>
      </c>
      <c r="K918" s="68">
        <v>1.32</v>
      </c>
      <c r="L918" s="69"/>
      <c r="M918" s="70" t="str">
        <f>IF(L918="","-",L918*I918)</f>
        <v>-</v>
      </c>
      <c r="N918" s="70" t="str">
        <f>IF(L918="","-",L918)</f>
        <v>-</v>
      </c>
      <c r="O918" s="71">
        <f>IF(M918&gt;=300,J918*L918*I918,K918*L918*I918)</f>
        <v>0</v>
      </c>
      <c r="P918" s="72"/>
      <c r="Q918" s="72"/>
      <c r="R918" s="72"/>
      <c r="S918" s="72"/>
      <c r="T918" s="73"/>
    </row>
    <row r="919" spans="1:20" s="25" customFormat="1">
      <c r="A919" s="62"/>
      <c r="B919" s="63"/>
      <c r="C919" s="63" t="s">
        <v>2846</v>
      </c>
      <c r="D919" s="63" t="s">
        <v>2847</v>
      </c>
      <c r="E919" s="63" t="s">
        <v>2816</v>
      </c>
      <c r="F919" s="64" t="s">
        <v>2817</v>
      </c>
      <c r="G919" s="65" t="s">
        <v>2848</v>
      </c>
      <c r="H919" s="80"/>
      <c r="I919" s="67">
        <v>102</v>
      </c>
      <c r="J919" s="68">
        <v>1.26</v>
      </c>
      <c r="K919" s="68">
        <v>1.32</v>
      </c>
      <c r="L919" s="69"/>
      <c r="M919" s="70" t="str">
        <f>IF(L919="","-",L919*I919)</f>
        <v>-</v>
      </c>
      <c r="N919" s="70" t="str">
        <f>IF(L919="","-",L919)</f>
        <v>-</v>
      </c>
      <c r="O919" s="71">
        <f>IF(M919&gt;=300,J919*L919*I919,K919*L919*I919)</f>
        <v>0</v>
      </c>
      <c r="P919" s="72"/>
      <c r="Q919" s="72"/>
      <c r="R919" s="72"/>
      <c r="S919" s="72"/>
      <c r="T919" s="73"/>
    </row>
    <row r="920" spans="1:20" s="25" customFormat="1">
      <c r="A920" s="62"/>
      <c r="B920" s="63"/>
      <c r="C920" s="63" t="s">
        <v>2849</v>
      </c>
      <c r="D920" s="63" t="s">
        <v>2850</v>
      </c>
      <c r="E920" s="63" t="s">
        <v>2816</v>
      </c>
      <c r="F920" s="64" t="s">
        <v>2817</v>
      </c>
      <c r="G920" s="65" t="s">
        <v>2851</v>
      </c>
      <c r="H920" s="80"/>
      <c r="I920" s="67">
        <v>102</v>
      </c>
      <c r="J920" s="68">
        <v>1.26</v>
      </c>
      <c r="K920" s="68">
        <v>1.32</v>
      </c>
      <c r="L920" s="69"/>
      <c r="M920" s="70" t="str">
        <f>IF(L920="","-",L920*I920)</f>
        <v>-</v>
      </c>
      <c r="N920" s="70" t="str">
        <f>IF(L920="","-",L920)</f>
        <v>-</v>
      </c>
      <c r="O920" s="71">
        <f>IF(M920&gt;=300,J920*L920*I920,K920*L920*I920)</f>
        <v>0</v>
      </c>
      <c r="P920" s="72"/>
      <c r="Q920" s="72"/>
      <c r="R920" s="72"/>
      <c r="S920" s="72"/>
      <c r="T920" s="73"/>
    </row>
    <row r="921" spans="1:20" s="25" customFormat="1">
      <c r="A921" s="62"/>
      <c r="B921" s="63"/>
      <c r="C921" s="63" t="s">
        <v>2852</v>
      </c>
      <c r="D921" s="63" t="s">
        <v>2853</v>
      </c>
      <c r="E921" s="63" t="s">
        <v>2816</v>
      </c>
      <c r="F921" s="64" t="s">
        <v>2817</v>
      </c>
      <c r="G921" s="65" t="s">
        <v>2854</v>
      </c>
      <c r="H921" s="80"/>
      <c r="I921" s="67">
        <v>102</v>
      </c>
      <c r="J921" s="68">
        <v>1.26</v>
      </c>
      <c r="K921" s="68">
        <v>1.32</v>
      </c>
      <c r="L921" s="69"/>
      <c r="M921" s="70" t="str">
        <f>IF(L921="","-",L921*I921)</f>
        <v>-</v>
      </c>
      <c r="N921" s="70" t="str">
        <f>IF(L921="","-",L921)</f>
        <v>-</v>
      </c>
      <c r="O921" s="71">
        <f>IF(M921&gt;=300,J921*L921*I921,K921*L921*I921)</f>
        <v>0</v>
      </c>
      <c r="P921" s="72"/>
      <c r="Q921" s="72"/>
      <c r="R921" s="72"/>
      <c r="S921" s="72"/>
      <c r="T921" s="73"/>
    </row>
    <row r="922" spans="1:20" s="25" customFormat="1">
      <c r="A922" s="62"/>
      <c r="B922" s="63"/>
      <c r="C922" s="63" t="s">
        <v>2855</v>
      </c>
      <c r="D922" s="63" t="s">
        <v>2856</v>
      </c>
      <c r="E922" s="63" t="s">
        <v>2816</v>
      </c>
      <c r="F922" s="64" t="s">
        <v>2817</v>
      </c>
      <c r="G922" s="65" t="s">
        <v>2857</v>
      </c>
      <c r="H922" s="80"/>
      <c r="I922" s="67">
        <v>102</v>
      </c>
      <c r="J922" s="68">
        <v>1.26</v>
      </c>
      <c r="K922" s="68">
        <v>1.32</v>
      </c>
      <c r="L922" s="69"/>
      <c r="M922" s="70" t="str">
        <f>IF(L922="","-",L922*I922)</f>
        <v>-</v>
      </c>
      <c r="N922" s="70" t="str">
        <f>IF(L922="","-",L922)</f>
        <v>-</v>
      </c>
      <c r="O922" s="71">
        <f>IF(M922&gt;=300,J922*L922*I922,K922*L922*I922)</f>
        <v>0</v>
      </c>
      <c r="P922" s="72"/>
      <c r="Q922" s="72"/>
      <c r="R922" s="72"/>
      <c r="S922" s="72"/>
      <c r="T922" s="73"/>
    </row>
    <row r="923" spans="1:20" s="25" customFormat="1">
      <c r="A923" s="62"/>
      <c r="B923" s="63"/>
      <c r="C923" s="63" t="s">
        <v>2858</v>
      </c>
      <c r="D923" s="63" t="s">
        <v>2859</v>
      </c>
      <c r="E923" s="63" t="s">
        <v>2816</v>
      </c>
      <c r="F923" s="64" t="s">
        <v>2817</v>
      </c>
      <c r="G923" s="65" t="s">
        <v>2860</v>
      </c>
      <c r="H923" s="80"/>
      <c r="I923" s="67">
        <v>102</v>
      </c>
      <c r="J923" s="68">
        <v>1.26</v>
      </c>
      <c r="K923" s="68">
        <v>1.32</v>
      </c>
      <c r="L923" s="69"/>
      <c r="M923" s="70" t="str">
        <f>IF(L923="","-",L923*I923)</f>
        <v>-</v>
      </c>
      <c r="N923" s="70" t="str">
        <f>IF(L923="","-",L923)</f>
        <v>-</v>
      </c>
      <c r="O923" s="71">
        <f>IF(M923&gt;=300,J923*L923*I923,K923*L923*I923)</f>
        <v>0</v>
      </c>
      <c r="P923" s="72"/>
      <c r="Q923" s="72"/>
      <c r="R923" s="72"/>
      <c r="S923" s="72"/>
      <c r="T923" s="73"/>
    </row>
    <row r="924" spans="1:20" s="25" customFormat="1">
      <c r="A924" s="62"/>
      <c r="B924" s="63"/>
      <c r="C924" s="63" t="s">
        <v>2861</v>
      </c>
      <c r="D924" s="63" t="s">
        <v>2862</v>
      </c>
      <c r="E924" s="63" t="s">
        <v>2816</v>
      </c>
      <c r="F924" s="64" t="s">
        <v>2817</v>
      </c>
      <c r="G924" s="65" t="s">
        <v>2863</v>
      </c>
      <c r="H924" s="80"/>
      <c r="I924" s="67">
        <v>102</v>
      </c>
      <c r="J924" s="68">
        <v>1.26</v>
      </c>
      <c r="K924" s="68">
        <v>1.32</v>
      </c>
      <c r="L924" s="69"/>
      <c r="M924" s="70" t="str">
        <f>IF(L924="","-",L924*I924)</f>
        <v>-</v>
      </c>
      <c r="N924" s="70" t="str">
        <f>IF(L924="","-",L924)</f>
        <v>-</v>
      </c>
      <c r="O924" s="71">
        <f>IF(M924&gt;=300,J924*L924*I924,K924*L924*I924)</f>
        <v>0</v>
      </c>
      <c r="P924" s="72"/>
      <c r="Q924" s="72"/>
      <c r="R924" s="72"/>
      <c r="S924" s="72"/>
      <c r="T924" s="73"/>
    </row>
    <row r="925" spans="1:20" s="25" customFormat="1">
      <c r="A925" s="62"/>
      <c r="B925" s="63"/>
      <c r="C925" s="63" t="s">
        <v>2864</v>
      </c>
      <c r="D925" s="63" t="s">
        <v>2865</v>
      </c>
      <c r="E925" s="63" t="s">
        <v>2816</v>
      </c>
      <c r="F925" s="64" t="s">
        <v>2817</v>
      </c>
      <c r="G925" s="65" t="s">
        <v>2866</v>
      </c>
      <c r="H925" s="80"/>
      <c r="I925" s="67">
        <v>102</v>
      </c>
      <c r="J925" s="68">
        <v>1.26</v>
      </c>
      <c r="K925" s="68">
        <v>1.32</v>
      </c>
      <c r="L925" s="69"/>
      <c r="M925" s="70" t="str">
        <f>IF(L925="","-",L925*I925)</f>
        <v>-</v>
      </c>
      <c r="N925" s="70" t="str">
        <f>IF(L925="","-",L925)</f>
        <v>-</v>
      </c>
      <c r="O925" s="71">
        <f>IF(M925&gt;=300,J925*L925*I925,K925*L925*I925)</f>
        <v>0</v>
      </c>
      <c r="P925" s="72"/>
      <c r="Q925" s="72"/>
      <c r="R925" s="72"/>
      <c r="S925" s="72"/>
      <c r="T925" s="73"/>
    </row>
    <row r="926" spans="1:20" s="25" customFormat="1">
      <c r="A926" s="62"/>
      <c r="B926" s="63"/>
      <c r="C926" s="63" t="s">
        <v>2867</v>
      </c>
      <c r="D926" s="63" t="s">
        <v>2868</v>
      </c>
      <c r="E926" s="63" t="s">
        <v>2816</v>
      </c>
      <c r="F926" s="64" t="s">
        <v>2817</v>
      </c>
      <c r="G926" s="65" t="s">
        <v>2869</v>
      </c>
      <c r="H926" s="80"/>
      <c r="I926" s="67">
        <v>102</v>
      </c>
      <c r="J926" s="68">
        <v>1.26</v>
      </c>
      <c r="K926" s="68">
        <v>1.32</v>
      </c>
      <c r="L926" s="69"/>
      <c r="M926" s="70" t="str">
        <f>IF(L926="","-",L926*I926)</f>
        <v>-</v>
      </c>
      <c r="N926" s="70" t="str">
        <f>IF(L926="","-",L926)</f>
        <v>-</v>
      </c>
      <c r="O926" s="71">
        <f>IF(M926&gt;=300,J926*L926*I926,K926*L926*I926)</f>
        <v>0</v>
      </c>
      <c r="P926" s="72"/>
      <c r="Q926" s="72"/>
      <c r="R926" s="72"/>
      <c r="S926" s="72"/>
      <c r="T926" s="73"/>
    </row>
    <row r="927" spans="1:20" s="25" customFormat="1">
      <c r="A927" s="62"/>
      <c r="B927" s="63"/>
      <c r="C927" s="63" t="s">
        <v>2870</v>
      </c>
      <c r="D927" s="63" t="s">
        <v>2871</v>
      </c>
      <c r="E927" s="63" t="s">
        <v>2816</v>
      </c>
      <c r="F927" s="64" t="s">
        <v>2817</v>
      </c>
      <c r="G927" s="65" t="s">
        <v>2872</v>
      </c>
      <c r="H927" s="80"/>
      <c r="I927" s="67">
        <v>102</v>
      </c>
      <c r="J927" s="68">
        <v>1.26</v>
      </c>
      <c r="K927" s="68">
        <v>1.32</v>
      </c>
      <c r="L927" s="69"/>
      <c r="M927" s="70" t="str">
        <f>IF(L927="","-",L927*I927)</f>
        <v>-</v>
      </c>
      <c r="N927" s="70" t="str">
        <f>IF(L927="","-",L927)</f>
        <v>-</v>
      </c>
      <c r="O927" s="71">
        <f>IF(M927&gt;=300,J927*L927*I927,K927*L927*I927)</f>
        <v>0</v>
      </c>
      <c r="P927" s="72"/>
      <c r="Q927" s="72"/>
      <c r="R927" s="72"/>
      <c r="S927" s="72"/>
      <c r="T927" s="73"/>
    </row>
    <row r="928" spans="1:20" s="25" customFormat="1">
      <c r="A928" s="62"/>
      <c r="B928" s="63"/>
      <c r="C928" s="63" t="s">
        <v>2873</v>
      </c>
      <c r="D928" s="63" t="s">
        <v>2874</v>
      </c>
      <c r="E928" s="63" t="s">
        <v>2816</v>
      </c>
      <c r="F928" s="64" t="s">
        <v>2817</v>
      </c>
      <c r="G928" s="65" t="s">
        <v>2875</v>
      </c>
      <c r="H928" s="80"/>
      <c r="I928" s="67">
        <v>102</v>
      </c>
      <c r="J928" s="68">
        <v>1.26</v>
      </c>
      <c r="K928" s="68">
        <v>1.32</v>
      </c>
      <c r="L928" s="69"/>
      <c r="M928" s="70" t="str">
        <f>IF(L928="","-",L928*I928)</f>
        <v>-</v>
      </c>
      <c r="N928" s="70" t="str">
        <f>IF(L928="","-",L928)</f>
        <v>-</v>
      </c>
      <c r="O928" s="71">
        <f>IF(M928&gt;=300,J928*L928*I928,K928*L928*I928)</f>
        <v>0</v>
      </c>
      <c r="P928" s="72"/>
      <c r="Q928" s="72"/>
      <c r="R928" s="72"/>
      <c r="S928" s="72"/>
      <c r="T928" s="73"/>
    </row>
    <row r="929" spans="1:20" s="25" customFormat="1">
      <c r="A929" s="62"/>
      <c r="B929" s="63" t="s">
        <v>2876</v>
      </c>
      <c r="C929" s="63"/>
      <c r="D929" s="63" t="s">
        <v>2877</v>
      </c>
      <c r="E929" s="63" t="s">
        <v>2816</v>
      </c>
      <c r="F929" s="64" t="s">
        <v>2817</v>
      </c>
      <c r="G929" s="65" t="s">
        <v>2878</v>
      </c>
      <c r="H929" s="80"/>
      <c r="I929" s="67">
        <v>100</v>
      </c>
      <c r="J929" s="68">
        <v>1.26</v>
      </c>
      <c r="K929" s="68">
        <v>1.32</v>
      </c>
      <c r="L929" s="69"/>
      <c r="M929" s="70" t="str">
        <f>IF(L929="","-",L929*I929)</f>
        <v>-</v>
      </c>
      <c r="N929" s="70" t="str">
        <f>IF(L929="","-",L929)</f>
        <v>-</v>
      </c>
      <c r="O929" s="71">
        <f>IF(M929&gt;=300,J929*L929*I929,K929*L929*I929)</f>
        <v>0</v>
      </c>
      <c r="P929" s="72"/>
      <c r="Q929" s="72"/>
      <c r="R929" s="72"/>
      <c r="S929" s="72"/>
      <c r="T929" s="73"/>
    </row>
    <row r="930" spans="1:20" s="25" customFormat="1">
      <c r="A930" s="62"/>
      <c r="B930" s="63" t="s">
        <v>2879</v>
      </c>
      <c r="C930" s="63"/>
      <c r="D930" s="63" t="s">
        <v>2880</v>
      </c>
      <c r="E930" s="63" t="s">
        <v>2881</v>
      </c>
      <c r="F930" s="64" t="s">
        <v>2882</v>
      </c>
      <c r="G930" s="65" t="s">
        <v>2883</v>
      </c>
      <c r="H930" s="80"/>
      <c r="I930" s="67">
        <v>100</v>
      </c>
      <c r="J930" s="68">
        <v>1.1300000000000001</v>
      </c>
      <c r="K930" s="68">
        <v>1.18</v>
      </c>
      <c r="L930" s="69"/>
      <c r="M930" s="70" t="str">
        <f>IF(L930="","-",L930*I930)</f>
        <v>-</v>
      </c>
      <c r="N930" s="70" t="str">
        <f>IF(L930="","-",L930)</f>
        <v>-</v>
      </c>
      <c r="O930" s="71">
        <f>IF(M930&gt;=300,J930*L930*I930,K930*L930*I930)</f>
        <v>0</v>
      </c>
      <c r="P930" s="72"/>
      <c r="Q930" s="72"/>
      <c r="R930" s="72"/>
      <c r="S930" s="72"/>
      <c r="T930" s="73"/>
    </row>
    <row r="931" spans="1:20" s="25" customFormat="1">
      <c r="A931" s="62"/>
      <c r="B931" s="63" t="s">
        <v>2884</v>
      </c>
      <c r="C931" s="63"/>
      <c r="D931" s="63" t="s">
        <v>2885</v>
      </c>
      <c r="E931" s="63" t="s">
        <v>2881</v>
      </c>
      <c r="F931" s="64" t="s">
        <v>2882</v>
      </c>
      <c r="G931" s="65" t="s">
        <v>2886</v>
      </c>
      <c r="H931" s="80"/>
      <c r="I931" s="67">
        <v>100</v>
      </c>
      <c r="J931" s="68">
        <v>1.1300000000000001</v>
      </c>
      <c r="K931" s="68">
        <v>1.18</v>
      </c>
      <c r="L931" s="69"/>
      <c r="M931" s="70" t="str">
        <f>IF(L931="","-",L931*I931)</f>
        <v>-</v>
      </c>
      <c r="N931" s="70" t="str">
        <f>IF(L931="","-",L931)</f>
        <v>-</v>
      </c>
      <c r="O931" s="71">
        <f>IF(M931&gt;=300,J931*L931*I931,K931*L931*I931)</f>
        <v>0</v>
      </c>
      <c r="P931" s="72"/>
      <c r="Q931" s="72"/>
      <c r="R931" s="72"/>
      <c r="S931" s="72"/>
      <c r="T931" s="73"/>
    </row>
    <row r="932" spans="1:20" s="25" customFormat="1">
      <c r="A932" s="62"/>
      <c r="B932" s="63" t="s">
        <v>2887</v>
      </c>
      <c r="C932" s="63"/>
      <c r="D932" s="63" t="s">
        <v>2888</v>
      </c>
      <c r="E932" s="63" t="s">
        <v>2881</v>
      </c>
      <c r="F932" s="64" t="s">
        <v>2882</v>
      </c>
      <c r="G932" s="65" t="s">
        <v>2889</v>
      </c>
      <c r="H932" s="80"/>
      <c r="I932" s="67">
        <v>100</v>
      </c>
      <c r="J932" s="68">
        <v>1.1300000000000001</v>
      </c>
      <c r="K932" s="68">
        <v>1.18</v>
      </c>
      <c r="L932" s="69"/>
      <c r="M932" s="70" t="str">
        <f>IF(L932="","-",L932*I932)</f>
        <v>-</v>
      </c>
      <c r="N932" s="70" t="str">
        <f>IF(L932="","-",L932)</f>
        <v>-</v>
      </c>
      <c r="O932" s="71">
        <f>IF(M932&gt;=300,J932*L932*I932,K932*L932*I932)</f>
        <v>0</v>
      </c>
      <c r="P932" s="72"/>
      <c r="Q932" s="72"/>
      <c r="R932" s="72"/>
      <c r="S932" s="72"/>
      <c r="T932" s="73"/>
    </row>
    <row r="933" spans="1:20" s="25" customFormat="1">
      <c r="A933" s="62"/>
      <c r="B933" s="63" t="s">
        <v>2890</v>
      </c>
      <c r="C933" s="63"/>
      <c r="D933" s="63" t="s">
        <v>2891</v>
      </c>
      <c r="E933" s="63" t="s">
        <v>2881</v>
      </c>
      <c r="F933" s="64" t="s">
        <v>2882</v>
      </c>
      <c r="G933" s="65" t="s">
        <v>2892</v>
      </c>
      <c r="H933" s="80"/>
      <c r="I933" s="67">
        <v>100</v>
      </c>
      <c r="J933" s="68">
        <v>1.1300000000000001</v>
      </c>
      <c r="K933" s="68">
        <v>1.18</v>
      </c>
      <c r="L933" s="69"/>
      <c r="M933" s="70" t="str">
        <f>IF(L933="","-",L933*I933)</f>
        <v>-</v>
      </c>
      <c r="N933" s="70" t="str">
        <f>IF(L933="","-",L933)</f>
        <v>-</v>
      </c>
      <c r="O933" s="71">
        <f>IF(M933&gt;=300,J933*L933*I933,K933*L933*I933)</f>
        <v>0</v>
      </c>
      <c r="P933" s="72"/>
      <c r="Q933" s="72"/>
      <c r="R933" s="72"/>
      <c r="S933" s="72"/>
      <c r="T933" s="73"/>
    </row>
    <row r="934" spans="1:20" s="25" customFormat="1">
      <c r="A934" s="62"/>
      <c r="B934" s="63" t="s">
        <v>2893</v>
      </c>
      <c r="C934" s="63"/>
      <c r="D934" s="63" t="s">
        <v>2894</v>
      </c>
      <c r="E934" s="63" t="s">
        <v>2881</v>
      </c>
      <c r="F934" s="64" t="s">
        <v>2882</v>
      </c>
      <c r="G934" s="65" t="s">
        <v>2895</v>
      </c>
      <c r="H934" s="80"/>
      <c r="I934" s="67">
        <v>100</v>
      </c>
      <c r="J934" s="68">
        <v>1.1300000000000001</v>
      </c>
      <c r="K934" s="68">
        <v>1.18</v>
      </c>
      <c r="L934" s="69"/>
      <c r="M934" s="70" t="str">
        <f>IF(L934="","-",L934*I934)</f>
        <v>-</v>
      </c>
      <c r="N934" s="70" t="str">
        <f>IF(L934="","-",L934)</f>
        <v>-</v>
      </c>
      <c r="O934" s="71">
        <f>IF(M934&gt;=300,J934*L934*I934,K934*L934*I934)</f>
        <v>0</v>
      </c>
      <c r="P934" s="72"/>
      <c r="Q934" s="72"/>
      <c r="R934" s="72"/>
      <c r="S934" s="72"/>
      <c r="T934" s="73"/>
    </row>
    <row r="935" spans="1:20" s="25" customFormat="1">
      <c r="A935" s="62"/>
      <c r="B935" s="63" t="s">
        <v>2896</v>
      </c>
      <c r="C935" s="63"/>
      <c r="D935" s="63" t="s">
        <v>2897</v>
      </c>
      <c r="E935" s="63" t="s">
        <v>2898</v>
      </c>
      <c r="F935" s="64" t="s">
        <v>2899</v>
      </c>
      <c r="G935" s="65" t="s">
        <v>2900</v>
      </c>
      <c r="H935" s="80"/>
      <c r="I935" s="67">
        <v>100</v>
      </c>
      <c r="J935" s="68">
        <v>1.07</v>
      </c>
      <c r="K935" s="68">
        <v>1.1200000000000001</v>
      </c>
      <c r="L935" s="69"/>
      <c r="M935" s="70" t="str">
        <f>IF(L935="","-",L935*I935)</f>
        <v>-</v>
      </c>
      <c r="N935" s="70" t="str">
        <f>IF(L935="","-",L935)</f>
        <v>-</v>
      </c>
      <c r="O935" s="71">
        <f>IF(M935&gt;=300,J935*L935*I935,K935*L935*I935)</f>
        <v>0</v>
      </c>
      <c r="P935" s="72"/>
      <c r="Q935" s="72"/>
      <c r="R935" s="72"/>
      <c r="S935" s="72"/>
      <c r="T935" s="73"/>
    </row>
    <row r="936" spans="1:20" s="25" customFormat="1">
      <c r="A936" s="62"/>
      <c r="B936" s="63" t="s">
        <v>2901</v>
      </c>
      <c r="C936" s="63"/>
      <c r="D936" s="63" t="s">
        <v>2902</v>
      </c>
      <c r="E936" s="63" t="s">
        <v>2898</v>
      </c>
      <c r="F936" s="64" t="s">
        <v>2899</v>
      </c>
      <c r="G936" s="65" t="s">
        <v>1757</v>
      </c>
      <c r="H936" s="80"/>
      <c r="I936" s="67">
        <v>100</v>
      </c>
      <c r="J936" s="68">
        <v>1.07</v>
      </c>
      <c r="K936" s="68">
        <v>1.1200000000000001</v>
      </c>
      <c r="L936" s="69"/>
      <c r="M936" s="70" t="str">
        <f>IF(L936="","-",L936*I936)</f>
        <v>-</v>
      </c>
      <c r="N936" s="70" t="str">
        <f>IF(L936="","-",L936)</f>
        <v>-</v>
      </c>
      <c r="O936" s="71">
        <f>IF(M936&gt;=300,J936*L936*I936,K936*L936*I936)</f>
        <v>0</v>
      </c>
      <c r="P936" s="72"/>
      <c r="Q936" s="72"/>
      <c r="R936" s="72"/>
      <c r="S936" s="72"/>
      <c r="T936" s="73"/>
    </row>
    <row r="937" spans="1:20" s="25" customFormat="1">
      <c r="A937" s="62"/>
      <c r="B937" s="63" t="s">
        <v>2903</v>
      </c>
      <c r="C937" s="63"/>
      <c r="D937" s="63" t="s">
        <v>2904</v>
      </c>
      <c r="E937" s="63" t="s">
        <v>2898</v>
      </c>
      <c r="F937" s="64" t="s">
        <v>2899</v>
      </c>
      <c r="G937" s="65" t="s">
        <v>2905</v>
      </c>
      <c r="H937" s="80"/>
      <c r="I937" s="67">
        <v>100</v>
      </c>
      <c r="J937" s="68">
        <v>1.07</v>
      </c>
      <c r="K937" s="68">
        <v>1.1200000000000001</v>
      </c>
      <c r="L937" s="69"/>
      <c r="M937" s="70" t="str">
        <f>IF(L937="","-",L937*I937)</f>
        <v>-</v>
      </c>
      <c r="N937" s="70" t="str">
        <f>IF(L937="","-",L937)</f>
        <v>-</v>
      </c>
      <c r="O937" s="71">
        <f>IF(M937&gt;=300,J937*L937*I937,K937*L937*I937)</f>
        <v>0</v>
      </c>
      <c r="P937" s="72"/>
      <c r="Q937" s="72"/>
      <c r="R937" s="72"/>
      <c r="S937" s="72"/>
      <c r="T937" s="73"/>
    </row>
    <row r="938" spans="1:20" s="25" customFormat="1">
      <c r="A938" s="62"/>
      <c r="B938" s="63" t="s">
        <v>2906</v>
      </c>
      <c r="C938" s="63"/>
      <c r="D938" s="63" t="s">
        <v>2907</v>
      </c>
      <c r="E938" s="63" t="s">
        <v>2898</v>
      </c>
      <c r="F938" s="64" t="s">
        <v>2899</v>
      </c>
      <c r="G938" s="65" t="s">
        <v>2908</v>
      </c>
      <c r="H938" s="80"/>
      <c r="I938" s="67">
        <v>100</v>
      </c>
      <c r="J938" s="68">
        <v>1.07</v>
      </c>
      <c r="K938" s="68">
        <v>1.1200000000000001</v>
      </c>
      <c r="L938" s="69"/>
      <c r="M938" s="70" t="str">
        <f>IF(L938="","-",L938*I938)</f>
        <v>-</v>
      </c>
      <c r="N938" s="70" t="str">
        <f>IF(L938="","-",L938)</f>
        <v>-</v>
      </c>
      <c r="O938" s="71">
        <f>IF(M938&gt;=300,J938*L938*I938,K938*L938*I938)</f>
        <v>0</v>
      </c>
      <c r="P938" s="72"/>
      <c r="Q938" s="72"/>
      <c r="R938" s="72"/>
      <c r="S938" s="72"/>
      <c r="T938" s="73"/>
    </row>
    <row r="939" spans="1:20" s="25" customFormat="1">
      <c r="A939" s="62"/>
      <c r="B939" s="63" t="s">
        <v>2909</v>
      </c>
      <c r="C939" s="63"/>
      <c r="D939" s="63" t="s">
        <v>2910</v>
      </c>
      <c r="E939" s="63" t="s">
        <v>2898</v>
      </c>
      <c r="F939" s="64" t="s">
        <v>2899</v>
      </c>
      <c r="G939" s="65" t="s">
        <v>2911</v>
      </c>
      <c r="H939" s="80"/>
      <c r="I939" s="67">
        <v>100</v>
      </c>
      <c r="J939" s="68">
        <v>1.07</v>
      </c>
      <c r="K939" s="68">
        <v>1.1200000000000001</v>
      </c>
      <c r="L939" s="69"/>
      <c r="M939" s="70" t="str">
        <f>IF(L939="","-",L939*I939)</f>
        <v>-</v>
      </c>
      <c r="N939" s="70" t="str">
        <f>IF(L939="","-",L939)</f>
        <v>-</v>
      </c>
      <c r="O939" s="71">
        <f>IF(M939&gt;=300,J939*L939*I939,K939*L939*I939)</f>
        <v>0</v>
      </c>
      <c r="P939" s="72"/>
      <c r="Q939" s="72"/>
      <c r="R939" s="72"/>
      <c r="S939" s="72"/>
      <c r="T939" s="73"/>
    </row>
    <row r="940" spans="1:20" s="25" customFormat="1">
      <c r="A940" s="62"/>
      <c r="B940" s="63" t="s">
        <v>2912</v>
      </c>
      <c r="C940" s="63"/>
      <c r="D940" s="63" t="s">
        <v>2913</v>
      </c>
      <c r="E940" s="63" t="s">
        <v>2898</v>
      </c>
      <c r="F940" s="64" t="s">
        <v>2899</v>
      </c>
      <c r="G940" s="65" t="s">
        <v>2914</v>
      </c>
      <c r="H940" s="80"/>
      <c r="I940" s="67">
        <v>100</v>
      </c>
      <c r="J940" s="68">
        <v>1.07</v>
      </c>
      <c r="K940" s="68">
        <v>1.1200000000000001</v>
      </c>
      <c r="L940" s="69"/>
      <c r="M940" s="70" t="str">
        <f>IF(L940="","-",L940*I940)</f>
        <v>-</v>
      </c>
      <c r="N940" s="70" t="str">
        <f>IF(L940="","-",L940)</f>
        <v>-</v>
      </c>
      <c r="O940" s="71">
        <f>IF(M940&gt;=300,J940*L940*I940,K940*L940*I940)</f>
        <v>0</v>
      </c>
      <c r="P940" s="72"/>
      <c r="Q940" s="72"/>
      <c r="R940" s="72"/>
      <c r="S940" s="72"/>
      <c r="T940" s="73"/>
    </row>
    <row r="941" spans="1:20" s="25" customFormat="1">
      <c r="A941" s="62"/>
      <c r="B941" s="63" t="s">
        <v>2915</v>
      </c>
      <c r="C941" s="63"/>
      <c r="D941" s="63" t="s">
        <v>2916</v>
      </c>
      <c r="E941" s="63" t="s">
        <v>2898</v>
      </c>
      <c r="F941" s="64" t="s">
        <v>2899</v>
      </c>
      <c r="G941" s="65" t="s">
        <v>2917</v>
      </c>
      <c r="H941" s="80"/>
      <c r="I941" s="67">
        <v>100</v>
      </c>
      <c r="J941" s="68">
        <v>1.07</v>
      </c>
      <c r="K941" s="68">
        <v>1.1200000000000001</v>
      </c>
      <c r="L941" s="69"/>
      <c r="M941" s="70" t="str">
        <f>IF(L941="","-",L941*I941)</f>
        <v>-</v>
      </c>
      <c r="N941" s="70" t="str">
        <f>IF(L941="","-",L941)</f>
        <v>-</v>
      </c>
      <c r="O941" s="71">
        <f>IF(M941&gt;=300,J941*L941*I941,K941*L941*I941)</f>
        <v>0</v>
      </c>
      <c r="P941" s="72"/>
      <c r="Q941" s="72"/>
      <c r="R941" s="72"/>
      <c r="S941" s="72"/>
      <c r="T941" s="73"/>
    </row>
    <row r="942" spans="1:20" s="25" customFormat="1">
      <c r="A942" s="62"/>
      <c r="B942" s="63" t="s">
        <v>2918</v>
      </c>
      <c r="C942" s="63"/>
      <c r="D942" s="63" t="s">
        <v>2919</v>
      </c>
      <c r="E942" s="63" t="s">
        <v>2898</v>
      </c>
      <c r="F942" s="64" t="s">
        <v>2899</v>
      </c>
      <c r="G942" s="65" t="s">
        <v>2920</v>
      </c>
      <c r="H942" s="80"/>
      <c r="I942" s="67">
        <v>100</v>
      </c>
      <c r="J942" s="68">
        <v>1.07</v>
      </c>
      <c r="K942" s="68">
        <v>1.1200000000000001</v>
      </c>
      <c r="L942" s="69"/>
      <c r="M942" s="70" t="str">
        <f>IF(L942="","-",L942*I942)</f>
        <v>-</v>
      </c>
      <c r="N942" s="70" t="str">
        <f>IF(L942="","-",L942)</f>
        <v>-</v>
      </c>
      <c r="O942" s="71">
        <f>IF(M942&gt;=300,J942*L942*I942,K942*L942*I942)</f>
        <v>0</v>
      </c>
      <c r="P942" s="72"/>
      <c r="Q942" s="72"/>
      <c r="R942" s="72"/>
      <c r="S942" s="72"/>
      <c r="T942" s="73"/>
    </row>
    <row r="943" spans="1:20" s="25" customFormat="1">
      <c r="A943" s="62"/>
      <c r="B943" s="63" t="s">
        <v>2921</v>
      </c>
      <c r="C943" s="63"/>
      <c r="D943" s="63" t="s">
        <v>2922</v>
      </c>
      <c r="E943" s="63" t="s">
        <v>2898</v>
      </c>
      <c r="F943" s="64" t="s">
        <v>2899</v>
      </c>
      <c r="G943" s="65" t="s">
        <v>2923</v>
      </c>
      <c r="H943" s="80"/>
      <c r="I943" s="67">
        <v>100</v>
      </c>
      <c r="J943" s="68">
        <v>1.07</v>
      </c>
      <c r="K943" s="68">
        <v>1.1200000000000001</v>
      </c>
      <c r="L943" s="69"/>
      <c r="M943" s="70" t="str">
        <f>IF(L943="","-",L943*I943)</f>
        <v>-</v>
      </c>
      <c r="N943" s="70" t="str">
        <f>IF(L943="","-",L943)</f>
        <v>-</v>
      </c>
      <c r="O943" s="71">
        <f>IF(M943&gt;=300,J943*L943*I943,K943*L943*I943)</f>
        <v>0</v>
      </c>
      <c r="P943" s="72"/>
      <c r="Q943" s="72"/>
      <c r="R943" s="72"/>
      <c r="S943" s="72"/>
      <c r="T943" s="73"/>
    </row>
    <row r="944" spans="1:20" s="25" customFormat="1">
      <c r="A944" s="62"/>
      <c r="B944" s="63" t="s">
        <v>2924</v>
      </c>
      <c r="C944" s="63"/>
      <c r="D944" s="63" t="s">
        <v>2925</v>
      </c>
      <c r="E944" s="63" t="s">
        <v>2898</v>
      </c>
      <c r="F944" s="64" t="s">
        <v>2899</v>
      </c>
      <c r="G944" s="65" t="s">
        <v>2926</v>
      </c>
      <c r="H944" s="80"/>
      <c r="I944" s="67">
        <v>100</v>
      </c>
      <c r="J944" s="68">
        <v>1.07</v>
      </c>
      <c r="K944" s="68">
        <v>1.1200000000000001</v>
      </c>
      <c r="L944" s="69"/>
      <c r="M944" s="70" t="str">
        <f>IF(L944="","-",L944*I944)</f>
        <v>-</v>
      </c>
      <c r="N944" s="70" t="str">
        <f>IF(L944="","-",L944)</f>
        <v>-</v>
      </c>
      <c r="O944" s="71">
        <f>IF(M944&gt;=300,J944*L944*I944,K944*L944*I944)</f>
        <v>0</v>
      </c>
      <c r="P944" s="72"/>
      <c r="Q944" s="72"/>
      <c r="R944" s="72"/>
      <c r="S944" s="72"/>
      <c r="T944" s="73"/>
    </row>
    <row r="945" spans="1:20" s="25" customFormat="1">
      <c r="A945" s="62"/>
      <c r="B945" s="63" t="s">
        <v>2927</v>
      </c>
      <c r="C945" s="63"/>
      <c r="D945" s="63" t="s">
        <v>2928</v>
      </c>
      <c r="E945" s="63" t="s">
        <v>2898</v>
      </c>
      <c r="F945" s="64" t="s">
        <v>2899</v>
      </c>
      <c r="G945" s="65" t="s">
        <v>2929</v>
      </c>
      <c r="H945" s="80"/>
      <c r="I945" s="67">
        <v>100</v>
      </c>
      <c r="J945" s="68">
        <v>1.07</v>
      </c>
      <c r="K945" s="68">
        <v>1.1200000000000001</v>
      </c>
      <c r="L945" s="69"/>
      <c r="M945" s="70" t="str">
        <f>IF(L945="","-",L945*I945)</f>
        <v>-</v>
      </c>
      <c r="N945" s="70" t="str">
        <f>IF(L945="","-",L945)</f>
        <v>-</v>
      </c>
      <c r="O945" s="71">
        <f>IF(M945&gt;=300,J945*L945*I945,K945*L945*I945)</f>
        <v>0</v>
      </c>
      <c r="P945" s="72"/>
      <c r="Q945" s="72"/>
      <c r="R945" s="72"/>
      <c r="S945" s="72"/>
      <c r="T945" s="73"/>
    </row>
    <row r="946" spans="1:20" s="25" customFormat="1">
      <c r="A946" s="62"/>
      <c r="B946" s="63" t="s">
        <v>2930</v>
      </c>
      <c r="C946" s="63"/>
      <c r="D946" s="63" t="s">
        <v>2931</v>
      </c>
      <c r="E946" s="63" t="s">
        <v>2898</v>
      </c>
      <c r="F946" s="64" t="s">
        <v>2899</v>
      </c>
      <c r="G946" s="65" t="s">
        <v>2932</v>
      </c>
      <c r="H946" s="80"/>
      <c r="I946" s="67">
        <v>100</v>
      </c>
      <c r="J946" s="68">
        <v>1.07</v>
      </c>
      <c r="K946" s="68">
        <v>1.1200000000000001</v>
      </c>
      <c r="L946" s="69"/>
      <c r="M946" s="70" t="str">
        <f>IF(L946="","-",L946*I946)</f>
        <v>-</v>
      </c>
      <c r="N946" s="70" t="str">
        <f>IF(L946="","-",L946)</f>
        <v>-</v>
      </c>
      <c r="O946" s="71">
        <f>IF(M946&gt;=300,J946*L946*I946,K946*L946*I946)</f>
        <v>0</v>
      </c>
      <c r="P946" s="72"/>
      <c r="Q946" s="72"/>
      <c r="R946" s="72"/>
      <c r="S946" s="72"/>
      <c r="T946" s="73"/>
    </row>
    <row r="947" spans="1:20" s="25" customFormat="1">
      <c r="A947" s="62"/>
      <c r="B947" s="63" t="s">
        <v>2933</v>
      </c>
      <c r="C947" s="63"/>
      <c r="D947" s="63" t="s">
        <v>2934</v>
      </c>
      <c r="E947" s="63" t="s">
        <v>2898</v>
      </c>
      <c r="F947" s="64" t="s">
        <v>2899</v>
      </c>
      <c r="G947" s="65" t="s">
        <v>2935</v>
      </c>
      <c r="H947" s="80"/>
      <c r="I947" s="67">
        <v>100</v>
      </c>
      <c r="J947" s="68">
        <v>1.07</v>
      </c>
      <c r="K947" s="68">
        <v>1.1200000000000001</v>
      </c>
      <c r="L947" s="69"/>
      <c r="M947" s="70" t="str">
        <f>IF(L947="","-",L947*I947)</f>
        <v>-</v>
      </c>
      <c r="N947" s="70" t="str">
        <f>IF(L947="","-",L947)</f>
        <v>-</v>
      </c>
      <c r="O947" s="71">
        <f>IF(M947&gt;=300,J947*L947*I947,K947*L947*I947)</f>
        <v>0</v>
      </c>
      <c r="P947" s="72"/>
      <c r="Q947" s="72"/>
      <c r="R947" s="72"/>
      <c r="S947" s="72"/>
      <c r="T947" s="73"/>
    </row>
    <row r="948" spans="1:20" s="25" customFormat="1">
      <c r="A948" s="62"/>
      <c r="B948" s="63" t="s">
        <v>2936</v>
      </c>
      <c r="C948" s="63"/>
      <c r="D948" s="63" t="s">
        <v>2937</v>
      </c>
      <c r="E948" s="63" t="s">
        <v>2898</v>
      </c>
      <c r="F948" s="64" t="s">
        <v>2899</v>
      </c>
      <c r="G948" s="65" t="s">
        <v>2938</v>
      </c>
      <c r="H948" s="80"/>
      <c r="I948" s="67">
        <v>100</v>
      </c>
      <c r="J948" s="68">
        <v>1.07</v>
      </c>
      <c r="K948" s="68">
        <v>1.1200000000000001</v>
      </c>
      <c r="L948" s="69"/>
      <c r="M948" s="70" t="str">
        <f>IF(L948="","-",L948*I948)</f>
        <v>-</v>
      </c>
      <c r="N948" s="70" t="str">
        <f>IF(L948="","-",L948)</f>
        <v>-</v>
      </c>
      <c r="O948" s="71">
        <f>IF(M948&gt;=300,J948*L948*I948,K948*L948*I948)</f>
        <v>0</v>
      </c>
      <c r="P948" s="72"/>
      <c r="Q948" s="72"/>
      <c r="R948" s="72"/>
      <c r="S948" s="72"/>
      <c r="T948" s="73"/>
    </row>
    <row r="949" spans="1:20" s="25" customFormat="1">
      <c r="A949" s="62"/>
      <c r="B949" s="63" t="s">
        <v>2939</v>
      </c>
      <c r="C949" s="63"/>
      <c r="D949" s="63" t="s">
        <v>2940</v>
      </c>
      <c r="E949" s="63" t="s">
        <v>2898</v>
      </c>
      <c r="F949" s="64" t="s">
        <v>2899</v>
      </c>
      <c r="G949" s="65" t="s">
        <v>2941</v>
      </c>
      <c r="H949" s="80"/>
      <c r="I949" s="67">
        <v>100</v>
      </c>
      <c r="J949" s="68">
        <v>1.07</v>
      </c>
      <c r="K949" s="68">
        <v>1.1200000000000001</v>
      </c>
      <c r="L949" s="69"/>
      <c r="M949" s="70" t="str">
        <f>IF(L949="","-",L949*I949)</f>
        <v>-</v>
      </c>
      <c r="N949" s="70" t="str">
        <f>IF(L949="","-",L949)</f>
        <v>-</v>
      </c>
      <c r="O949" s="71">
        <f>IF(M949&gt;=300,J949*L949*I949,K949*L949*I949)</f>
        <v>0</v>
      </c>
      <c r="P949" s="72"/>
      <c r="Q949" s="72"/>
      <c r="R949" s="72"/>
      <c r="S949" s="72"/>
      <c r="T949" s="73"/>
    </row>
    <row r="950" spans="1:20" s="25" customFormat="1">
      <c r="A950" s="62"/>
      <c r="B950" s="63" t="s">
        <v>2942</v>
      </c>
      <c r="C950" s="63"/>
      <c r="D950" s="63" t="s">
        <v>2943</v>
      </c>
      <c r="E950" s="63" t="s">
        <v>2898</v>
      </c>
      <c r="F950" s="64" t="s">
        <v>2899</v>
      </c>
      <c r="G950" s="65" t="s">
        <v>2944</v>
      </c>
      <c r="H950" s="80"/>
      <c r="I950" s="67">
        <v>100</v>
      </c>
      <c r="J950" s="68">
        <v>1.07</v>
      </c>
      <c r="K950" s="68">
        <v>1.1200000000000001</v>
      </c>
      <c r="L950" s="69"/>
      <c r="M950" s="70" t="str">
        <f>IF(L950="","-",L950*I950)</f>
        <v>-</v>
      </c>
      <c r="N950" s="70" t="str">
        <f>IF(L950="","-",L950)</f>
        <v>-</v>
      </c>
      <c r="O950" s="71">
        <f>IF(M950&gt;=300,J950*L950*I950,K950*L950*I950)</f>
        <v>0</v>
      </c>
      <c r="P950" s="72"/>
      <c r="Q950" s="72"/>
      <c r="R950" s="72"/>
      <c r="S950" s="72"/>
      <c r="T950" s="73"/>
    </row>
    <row r="951" spans="1:20" s="25" customFormat="1">
      <c r="A951" s="62"/>
      <c r="B951" s="63" t="s">
        <v>2945</v>
      </c>
      <c r="C951" s="63"/>
      <c r="D951" s="63" t="s">
        <v>2946</v>
      </c>
      <c r="E951" s="63" t="s">
        <v>2898</v>
      </c>
      <c r="F951" s="64" t="s">
        <v>2899</v>
      </c>
      <c r="G951" s="65" t="s">
        <v>2947</v>
      </c>
      <c r="H951" s="80"/>
      <c r="I951" s="67">
        <v>100</v>
      </c>
      <c r="J951" s="68">
        <v>1.07</v>
      </c>
      <c r="K951" s="68">
        <v>1.1200000000000001</v>
      </c>
      <c r="L951" s="69"/>
      <c r="M951" s="70" t="str">
        <f>IF(L951="","-",L951*I951)</f>
        <v>-</v>
      </c>
      <c r="N951" s="70" t="str">
        <f>IF(L951="","-",L951)</f>
        <v>-</v>
      </c>
      <c r="O951" s="71">
        <f>IF(M951&gt;=300,J951*L951*I951,K951*L951*I951)</f>
        <v>0</v>
      </c>
      <c r="P951" s="72"/>
      <c r="Q951" s="72"/>
      <c r="R951" s="72"/>
      <c r="S951" s="72"/>
      <c r="T951" s="73"/>
    </row>
    <row r="952" spans="1:20" s="25" customFormat="1">
      <c r="A952" s="62"/>
      <c r="B952" s="63" t="s">
        <v>2948</v>
      </c>
      <c r="C952" s="63"/>
      <c r="D952" s="63" t="s">
        <v>2949</v>
      </c>
      <c r="E952" s="63" t="s">
        <v>2898</v>
      </c>
      <c r="F952" s="64" t="s">
        <v>2899</v>
      </c>
      <c r="G952" s="65" t="s">
        <v>2950</v>
      </c>
      <c r="H952" s="80"/>
      <c r="I952" s="67">
        <v>100</v>
      </c>
      <c r="J952" s="68">
        <v>1.07</v>
      </c>
      <c r="K952" s="68">
        <v>1.1200000000000001</v>
      </c>
      <c r="L952" s="69"/>
      <c r="M952" s="70" t="str">
        <f>IF(L952="","-",L952*I952)</f>
        <v>-</v>
      </c>
      <c r="N952" s="70" t="str">
        <f>IF(L952="","-",L952)</f>
        <v>-</v>
      </c>
      <c r="O952" s="71">
        <f>IF(M952&gt;=300,J952*L952*I952,K952*L952*I952)</f>
        <v>0</v>
      </c>
      <c r="P952" s="72"/>
      <c r="Q952" s="72"/>
      <c r="R952" s="72"/>
      <c r="S952" s="72"/>
      <c r="T952" s="73"/>
    </row>
    <row r="953" spans="1:20" s="25" customFormat="1">
      <c r="A953" s="62"/>
      <c r="B953" s="63" t="s">
        <v>2951</v>
      </c>
      <c r="C953" s="63"/>
      <c r="D953" s="63" t="s">
        <v>2952</v>
      </c>
      <c r="E953" s="63" t="s">
        <v>2898</v>
      </c>
      <c r="F953" s="64" t="s">
        <v>2899</v>
      </c>
      <c r="G953" s="65" t="s">
        <v>2953</v>
      </c>
      <c r="H953" s="80"/>
      <c r="I953" s="67">
        <v>100</v>
      </c>
      <c r="J953" s="68">
        <v>1.07</v>
      </c>
      <c r="K953" s="68">
        <v>1.1200000000000001</v>
      </c>
      <c r="L953" s="69"/>
      <c r="M953" s="70" t="str">
        <f>IF(L953="","-",L953*I953)</f>
        <v>-</v>
      </c>
      <c r="N953" s="70" t="str">
        <f>IF(L953="","-",L953)</f>
        <v>-</v>
      </c>
      <c r="O953" s="71">
        <f>IF(M953&gt;=300,J953*L953*I953,K953*L953*I953)</f>
        <v>0</v>
      </c>
      <c r="P953" s="72"/>
      <c r="Q953" s="72"/>
      <c r="R953" s="72"/>
      <c r="S953" s="72"/>
      <c r="T953" s="73"/>
    </row>
    <row r="954" spans="1:20" s="25" customFormat="1">
      <c r="A954" s="62"/>
      <c r="B954" s="63" t="s">
        <v>2954</v>
      </c>
      <c r="C954" s="63"/>
      <c r="D954" s="63" t="s">
        <v>2955</v>
      </c>
      <c r="E954" s="63" t="s">
        <v>2898</v>
      </c>
      <c r="F954" s="64" t="s">
        <v>2899</v>
      </c>
      <c r="G954" s="65" t="s">
        <v>2009</v>
      </c>
      <c r="H954" s="80"/>
      <c r="I954" s="67">
        <v>100</v>
      </c>
      <c r="J954" s="68">
        <v>1.07</v>
      </c>
      <c r="K954" s="68">
        <v>1.1200000000000001</v>
      </c>
      <c r="L954" s="69"/>
      <c r="M954" s="70" t="str">
        <f>IF(L954="","-",L954*I954)</f>
        <v>-</v>
      </c>
      <c r="N954" s="70" t="str">
        <f>IF(L954="","-",L954)</f>
        <v>-</v>
      </c>
      <c r="O954" s="71">
        <f>IF(M954&gt;=300,J954*L954*I954,K954*L954*I954)</f>
        <v>0</v>
      </c>
      <c r="P954" s="72"/>
      <c r="Q954" s="72"/>
      <c r="R954" s="72"/>
      <c r="S954" s="72"/>
      <c r="T954" s="73"/>
    </row>
    <row r="955" spans="1:20" s="25" customFormat="1">
      <c r="A955" s="62"/>
      <c r="B955" s="63" t="s">
        <v>2956</v>
      </c>
      <c r="C955" s="63"/>
      <c r="D955" s="63" t="s">
        <v>2957</v>
      </c>
      <c r="E955" s="63" t="s">
        <v>2898</v>
      </c>
      <c r="F955" s="64" t="s">
        <v>2899</v>
      </c>
      <c r="G955" s="65" t="s">
        <v>2958</v>
      </c>
      <c r="H955" s="80"/>
      <c r="I955" s="67">
        <v>100</v>
      </c>
      <c r="J955" s="68">
        <v>1.07</v>
      </c>
      <c r="K955" s="68">
        <v>1.1200000000000001</v>
      </c>
      <c r="L955" s="69"/>
      <c r="M955" s="70" t="str">
        <f>IF(L955="","-",L955*I955)</f>
        <v>-</v>
      </c>
      <c r="N955" s="70" t="str">
        <f>IF(L955="","-",L955)</f>
        <v>-</v>
      </c>
      <c r="O955" s="71">
        <f>IF(M955&gt;=300,J955*L955*I955,K955*L955*I955)</f>
        <v>0</v>
      </c>
      <c r="P955" s="72"/>
      <c r="Q955" s="72"/>
      <c r="R955" s="72"/>
      <c r="S955" s="72"/>
      <c r="T955" s="73"/>
    </row>
    <row r="956" spans="1:20" s="25" customFormat="1">
      <c r="A956" s="62"/>
      <c r="B956" s="63" t="s">
        <v>2959</v>
      </c>
      <c r="C956" s="63"/>
      <c r="D956" s="63" t="s">
        <v>2960</v>
      </c>
      <c r="E956" s="63" t="s">
        <v>2898</v>
      </c>
      <c r="F956" s="64" t="s">
        <v>2899</v>
      </c>
      <c r="G956" s="65" t="s">
        <v>2961</v>
      </c>
      <c r="H956" s="80"/>
      <c r="I956" s="67">
        <v>100</v>
      </c>
      <c r="J956" s="68">
        <v>1.07</v>
      </c>
      <c r="K956" s="68">
        <v>1.1200000000000001</v>
      </c>
      <c r="L956" s="69"/>
      <c r="M956" s="70" t="str">
        <f>IF(L956="","-",L956*I956)</f>
        <v>-</v>
      </c>
      <c r="N956" s="70" t="str">
        <f>IF(L956="","-",L956)</f>
        <v>-</v>
      </c>
      <c r="O956" s="71">
        <f>IF(M956&gt;=300,J956*L956*I956,K956*L956*I956)</f>
        <v>0</v>
      </c>
      <c r="P956" s="72"/>
      <c r="Q956" s="72"/>
      <c r="R956" s="72"/>
      <c r="S956" s="72"/>
      <c r="T956" s="73"/>
    </row>
    <row r="957" spans="1:20" s="25" customFormat="1">
      <c r="A957" s="62"/>
      <c r="B957" s="63"/>
      <c r="C957" s="63" t="s">
        <v>2962</v>
      </c>
      <c r="D957" s="63" t="s">
        <v>2963</v>
      </c>
      <c r="E957" s="63" t="s">
        <v>2964</v>
      </c>
      <c r="F957" s="64" t="s">
        <v>2965</v>
      </c>
      <c r="G957" s="65" t="s">
        <v>2966</v>
      </c>
      <c r="H957" s="80"/>
      <c r="I957" s="67">
        <v>100</v>
      </c>
      <c r="J957" s="68">
        <v>1.1100000000000001</v>
      </c>
      <c r="K957" s="68">
        <v>1.1599999999999999</v>
      </c>
      <c r="L957" s="69"/>
      <c r="M957" s="70" t="str">
        <f>IF(L957="","-",L957*I957)</f>
        <v>-</v>
      </c>
      <c r="N957" s="70" t="str">
        <f>IF(L957="","-",L957)</f>
        <v>-</v>
      </c>
      <c r="O957" s="71">
        <f>IF(M957&gt;=300,J957*L957*I957,K957*L957*I957)</f>
        <v>0</v>
      </c>
      <c r="P957" s="72"/>
      <c r="Q957" s="72"/>
      <c r="R957" s="72"/>
      <c r="S957" s="72"/>
      <c r="T957" s="73"/>
    </row>
    <row r="958" spans="1:20" s="25" customFormat="1">
      <c r="A958" s="62"/>
      <c r="B958" s="63"/>
      <c r="C958" s="63" t="s">
        <v>2967</v>
      </c>
      <c r="D958" s="63" t="s">
        <v>2968</v>
      </c>
      <c r="E958" s="63" t="s">
        <v>2964</v>
      </c>
      <c r="F958" s="64" t="s">
        <v>2965</v>
      </c>
      <c r="G958" s="65" t="s">
        <v>2969</v>
      </c>
      <c r="H958" s="80"/>
      <c r="I958" s="67">
        <v>100</v>
      </c>
      <c r="J958" s="68">
        <v>1.1100000000000001</v>
      </c>
      <c r="K958" s="68">
        <v>1.1599999999999999</v>
      </c>
      <c r="L958" s="69"/>
      <c r="M958" s="70" t="str">
        <f>IF(L958="","-",L958*I958)</f>
        <v>-</v>
      </c>
      <c r="N958" s="70" t="str">
        <f>IF(L958="","-",L958)</f>
        <v>-</v>
      </c>
      <c r="O958" s="71">
        <f>IF(M958&gt;=300,J958*L958*I958,K958*L958*I958)</f>
        <v>0</v>
      </c>
      <c r="P958" s="72"/>
      <c r="Q958" s="72"/>
      <c r="R958" s="72"/>
      <c r="S958" s="72"/>
      <c r="T958" s="73"/>
    </row>
    <row r="959" spans="1:20" s="25" customFormat="1">
      <c r="A959" s="62"/>
      <c r="B959" s="63"/>
      <c r="C959" s="63" t="s">
        <v>2970</v>
      </c>
      <c r="D959" s="63" t="s">
        <v>2971</v>
      </c>
      <c r="E959" s="63" t="s">
        <v>2964</v>
      </c>
      <c r="F959" s="64" t="s">
        <v>2965</v>
      </c>
      <c r="G959" s="65" t="s">
        <v>2972</v>
      </c>
      <c r="H959" s="80"/>
      <c r="I959" s="67">
        <v>100</v>
      </c>
      <c r="J959" s="68">
        <v>1.1100000000000001</v>
      </c>
      <c r="K959" s="68">
        <v>1.1599999999999999</v>
      </c>
      <c r="L959" s="69"/>
      <c r="M959" s="70" t="str">
        <f>IF(L959="","-",L959*I959)</f>
        <v>-</v>
      </c>
      <c r="N959" s="70" t="str">
        <f>IF(L959="","-",L959)</f>
        <v>-</v>
      </c>
      <c r="O959" s="71">
        <f>IF(M959&gt;=300,J959*L959*I959,K959*L959*I959)</f>
        <v>0</v>
      </c>
      <c r="P959" s="72"/>
      <c r="Q959" s="72"/>
      <c r="R959" s="72"/>
      <c r="S959" s="72"/>
      <c r="T959" s="73"/>
    </row>
    <row r="960" spans="1:20" s="25" customFormat="1">
      <c r="A960" s="62"/>
      <c r="B960" s="63"/>
      <c r="C960" s="63" t="s">
        <v>2973</v>
      </c>
      <c r="D960" s="63" t="s">
        <v>2974</v>
      </c>
      <c r="E960" s="63" t="s">
        <v>2964</v>
      </c>
      <c r="F960" s="64" t="s">
        <v>2965</v>
      </c>
      <c r="G960" s="65" t="s">
        <v>2975</v>
      </c>
      <c r="H960" s="80"/>
      <c r="I960" s="67">
        <v>100</v>
      </c>
      <c r="J960" s="68">
        <v>1.1100000000000001</v>
      </c>
      <c r="K960" s="68">
        <v>1.1599999999999999</v>
      </c>
      <c r="L960" s="69"/>
      <c r="M960" s="70" t="str">
        <f>IF(L960="","-",L960*I960)</f>
        <v>-</v>
      </c>
      <c r="N960" s="70" t="str">
        <f>IF(L960="","-",L960)</f>
        <v>-</v>
      </c>
      <c r="O960" s="71">
        <f>IF(M960&gt;=300,J960*L960*I960,K960*L960*I960)</f>
        <v>0</v>
      </c>
      <c r="P960" s="72"/>
      <c r="Q960" s="72"/>
      <c r="R960" s="72"/>
      <c r="S960" s="72"/>
      <c r="T960" s="73"/>
    </row>
    <row r="961" spans="1:20" s="25" customFormat="1">
      <c r="A961" s="62"/>
      <c r="B961" s="63"/>
      <c r="C961" s="63" t="s">
        <v>2976</v>
      </c>
      <c r="D961" s="63" t="s">
        <v>2977</v>
      </c>
      <c r="E961" s="63" t="s">
        <v>2964</v>
      </c>
      <c r="F961" s="64" t="s">
        <v>2965</v>
      </c>
      <c r="G961" s="65" t="s">
        <v>2978</v>
      </c>
      <c r="H961" s="80"/>
      <c r="I961" s="67">
        <v>100</v>
      </c>
      <c r="J961" s="68">
        <v>1.1100000000000001</v>
      </c>
      <c r="K961" s="68">
        <v>1.1599999999999999</v>
      </c>
      <c r="L961" s="69"/>
      <c r="M961" s="70" t="str">
        <f>IF(L961="","-",L961*I961)</f>
        <v>-</v>
      </c>
      <c r="N961" s="70" t="str">
        <f>IF(L961="","-",L961)</f>
        <v>-</v>
      </c>
      <c r="O961" s="71">
        <f>IF(M961&gt;=300,J961*L961*I961,K961*L961*I961)</f>
        <v>0</v>
      </c>
      <c r="P961" s="72"/>
      <c r="Q961" s="72"/>
      <c r="R961" s="72"/>
      <c r="S961" s="72"/>
      <c r="T961" s="73"/>
    </row>
    <row r="962" spans="1:20" s="25" customFormat="1">
      <c r="A962" s="62"/>
      <c r="B962" s="63"/>
      <c r="C962" s="63" t="s">
        <v>2979</v>
      </c>
      <c r="D962" s="63" t="s">
        <v>2980</v>
      </c>
      <c r="E962" s="63" t="s">
        <v>2981</v>
      </c>
      <c r="F962" s="64" t="s">
        <v>2982</v>
      </c>
      <c r="G962" s="65" t="s">
        <v>2983</v>
      </c>
      <c r="H962" s="80"/>
      <c r="I962" s="67">
        <v>100</v>
      </c>
      <c r="J962" s="68">
        <v>1.1100000000000001</v>
      </c>
      <c r="K962" s="68">
        <v>1.1599999999999999</v>
      </c>
      <c r="L962" s="69"/>
      <c r="M962" s="70" t="str">
        <f>IF(L962="","-",L962*I962)</f>
        <v>-</v>
      </c>
      <c r="N962" s="70" t="str">
        <f>IF(L962="","-",L962)</f>
        <v>-</v>
      </c>
      <c r="O962" s="71">
        <f>IF(M962&gt;=300,J962*L962*I962,K962*L962*I962)</f>
        <v>0</v>
      </c>
      <c r="P962" s="72"/>
      <c r="Q962" s="72"/>
      <c r="R962" s="72"/>
      <c r="S962" s="72"/>
      <c r="T962" s="73"/>
    </row>
    <row r="963" spans="1:20" s="25" customFormat="1">
      <c r="A963" s="62"/>
      <c r="B963" s="63"/>
      <c r="C963" s="63" t="s">
        <v>2984</v>
      </c>
      <c r="D963" s="63" t="s">
        <v>2985</v>
      </c>
      <c r="E963" s="63" t="s">
        <v>2981</v>
      </c>
      <c r="F963" s="64" t="s">
        <v>2982</v>
      </c>
      <c r="G963" s="65" t="s">
        <v>2986</v>
      </c>
      <c r="H963" s="80"/>
      <c r="I963" s="67">
        <v>100</v>
      </c>
      <c r="J963" s="68">
        <v>1.1100000000000001</v>
      </c>
      <c r="K963" s="68">
        <v>1.1599999999999999</v>
      </c>
      <c r="L963" s="69"/>
      <c r="M963" s="70" t="str">
        <f>IF(L963="","-",L963*I963)</f>
        <v>-</v>
      </c>
      <c r="N963" s="70" t="str">
        <f>IF(L963="","-",L963)</f>
        <v>-</v>
      </c>
      <c r="O963" s="71">
        <f>IF(M963&gt;=300,J963*L963*I963,K963*L963*I963)</f>
        <v>0</v>
      </c>
      <c r="P963" s="72"/>
      <c r="Q963" s="72"/>
      <c r="R963" s="72"/>
      <c r="S963" s="72"/>
      <c r="T963" s="73"/>
    </row>
    <row r="964" spans="1:20" s="25" customFormat="1">
      <c r="A964" s="62"/>
      <c r="B964" s="63"/>
      <c r="C964" s="63" t="s">
        <v>2987</v>
      </c>
      <c r="D964" s="63" t="s">
        <v>2988</v>
      </c>
      <c r="E964" s="63" t="s">
        <v>2981</v>
      </c>
      <c r="F964" s="64" t="s">
        <v>2982</v>
      </c>
      <c r="G964" s="65" t="s">
        <v>2989</v>
      </c>
      <c r="H964" s="80"/>
      <c r="I964" s="67">
        <v>100</v>
      </c>
      <c r="J964" s="68">
        <v>1.1100000000000001</v>
      </c>
      <c r="K964" s="68">
        <v>1.1599999999999999</v>
      </c>
      <c r="L964" s="69"/>
      <c r="M964" s="70" t="str">
        <f>IF(L964="","-",L964*I964)</f>
        <v>-</v>
      </c>
      <c r="N964" s="70" t="str">
        <f>IF(L964="","-",L964)</f>
        <v>-</v>
      </c>
      <c r="O964" s="71">
        <f>IF(M964&gt;=300,J964*L964*I964,K964*L964*I964)</f>
        <v>0</v>
      </c>
      <c r="P964" s="72"/>
      <c r="Q964" s="72"/>
      <c r="R964" s="72"/>
      <c r="S964" s="72"/>
      <c r="T964" s="73"/>
    </row>
    <row r="965" spans="1:20" s="25" customFormat="1">
      <c r="A965" s="62"/>
      <c r="B965" s="63"/>
      <c r="C965" s="63" t="s">
        <v>2990</v>
      </c>
      <c r="D965" s="63" t="s">
        <v>2991</v>
      </c>
      <c r="E965" s="63" t="s">
        <v>2992</v>
      </c>
      <c r="F965" s="64" t="s">
        <v>2993</v>
      </c>
      <c r="G965" s="65" t="s">
        <v>2992</v>
      </c>
      <c r="H965" s="80"/>
      <c r="I965" s="67">
        <v>100</v>
      </c>
      <c r="J965" s="68">
        <v>1.21</v>
      </c>
      <c r="K965" s="68">
        <v>1.27</v>
      </c>
      <c r="L965" s="69"/>
      <c r="M965" s="70" t="str">
        <f>IF(L965="","-",L965*I965)</f>
        <v>-</v>
      </c>
      <c r="N965" s="70" t="str">
        <f>IF(L965="","-",L965)</f>
        <v>-</v>
      </c>
      <c r="O965" s="71">
        <f>IF(M965&gt;=300,J965*L965*I965,K965*L965*I965)</f>
        <v>0</v>
      </c>
      <c r="P965" s="72"/>
      <c r="Q965" s="72"/>
      <c r="R965" s="72"/>
      <c r="S965" s="72"/>
      <c r="T965" s="73"/>
    </row>
    <row r="966" spans="1:20" s="25" customFormat="1">
      <c r="A966" s="62"/>
      <c r="B966" s="63"/>
      <c r="C966" s="63" t="s">
        <v>2994</v>
      </c>
      <c r="D966" s="63" t="s">
        <v>2995</v>
      </c>
      <c r="E966" s="63" t="s">
        <v>2996</v>
      </c>
      <c r="F966" s="64" t="s">
        <v>2997</v>
      </c>
      <c r="G966" s="65" t="s">
        <v>2998</v>
      </c>
      <c r="H966" s="80"/>
      <c r="I966" s="67">
        <v>100</v>
      </c>
      <c r="J966" s="68">
        <v>1.29</v>
      </c>
      <c r="K966" s="68">
        <v>1.35</v>
      </c>
      <c r="L966" s="69"/>
      <c r="M966" s="70" t="str">
        <f>IF(L966="","-",L966*I966)</f>
        <v>-</v>
      </c>
      <c r="N966" s="70" t="str">
        <f>IF(L966="","-",L966)</f>
        <v>-</v>
      </c>
      <c r="O966" s="71">
        <f>IF(M966&gt;=300,J966*L966*I966,K966*L966*I966)</f>
        <v>0</v>
      </c>
      <c r="P966" s="72"/>
      <c r="Q966" s="72"/>
      <c r="R966" s="72"/>
      <c r="S966" s="72"/>
      <c r="T966" s="73"/>
    </row>
    <row r="967" spans="1:20" s="25" customFormat="1">
      <c r="A967" s="62"/>
      <c r="B967" s="63"/>
      <c r="C967" s="63" t="s">
        <v>2999</v>
      </c>
      <c r="D967" s="63" t="s">
        <v>3000</v>
      </c>
      <c r="E967" s="63" t="s">
        <v>2996</v>
      </c>
      <c r="F967" s="64" t="s">
        <v>2997</v>
      </c>
      <c r="G967" s="65" t="s">
        <v>3001</v>
      </c>
      <c r="H967" s="80"/>
      <c r="I967" s="67">
        <v>100</v>
      </c>
      <c r="J967" s="68">
        <v>1.29</v>
      </c>
      <c r="K967" s="68">
        <v>1.35</v>
      </c>
      <c r="L967" s="69"/>
      <c r="M967" s="70" t="str">
        <f>IF(L967="","-",L967*I967)</f>
        <v>-</v>
      </c>
      <c r="N967" s="70" t="str">
        <f>IF(L967="","-",L967)</f>
        <v>-</v>
      </c>
      <c r="O967" s="71">
        <f>IF(M967&gt;=300,J967*L967*I967,K967*L967*I967)</f>
        <v>0</v>
      </c>
      <c r="P967" s="72"/>
      <c r="Q967" s="72"/>
      <c r="R967" s="72"/>
      <c r="S967" s="72"/>
      <c r="T967" s="73"/>
    </row>
    <row r="968" spans="1:20" s="25" customFormat="1">
      <c r="A968" s="62"/>
      <c r="B968" s="63"/>
      <c r="C968" s="63" t="s">
        <v>3002</v>
      </c>
      <c r="D968" s="63" t="s">
        <v>3003</v>
      </c>
      <c r="E968" s="63" t="s">
        <v>2996</v>
      </c>
      <c r="F968" s="64" t="s">
        <v>2997</v>
      </c>
      <c r="G968" s="65" t="s">
        <v>3004</v>
      </c>
      <c r="H968" s="80"/>
      <c r="I968" s="67">
        <v>100</v>
      </c>
      <c r="J968" s="68">
        <v>1.29</v>
      </c>
      <c r="K968" s="68">
        <v>1.35</v>
      </c>
      <c r="L968" s="69"/>
      <c r="M968" s="70" t="str">
        <f>IF(L968="","-",L968*I968)</f>
        <v>-</v>
      </c>
      <c r="N968" s="70" t="str">
        <f>IF(L968="","-",L968)</f>
        <v>-</v>
      </c>
      <c r="O968" s="71">
        <f>IF(M968&gt;=300,J968*L968*I968,K968*L968*I968)</f>
        <v>0</v>
      </c>
      <c r="P968" s="72"/>
      <c r="Q968" s="72"/>
      <c r="R968" s="72"/>
      <c r="S968" s="72"/>
      <c r="T968" s="73"/>
    </row>
    <row r="969" spans="1:20" s="25" customFormat="1">
      <c r="A969" s="62"/>
      <c r="B969" s="63"/>
      <c r="C969" s="63" t="s">
        <v>3005</v>
      </c>
      <c r="D969" s="63" t="s">
        <v>3006</v>
      </c>
      <c r="E969" s="63" t="s">
        <v>2996</v>
      </c>
      <c r="F969" s="64" t="s">
        <v>2997</v>
      </c>
      <c r="G969" s="65" t="s">
        <v>3007</v>
      </c>
      <c r="H969" s="80"/>
      <c r="I969" s="67">
        <v>100</v>
      </c>
      <c r="J969" s="68">
        <v>1.54</v>
      </c>
      <c r="K969" s="68">
        <v>1.62</v>
      </c>
      <c r="L969" s="69"/>
      <c r="M969" s="70" t="str">
        <f>IF(L969="","-",L969*I969)</f>
        <v>-</v>
      </c>
      <c r="N969" s="70" t="str">
        <f>IF(L969="","-",L969)</f>
        <v>-</v>
      </c>
      <c r="O969" s="71">
        <f>IF(M969&gt;=300,J969*L969*I969,K969*L969*I969)</f>
        <v>0</v>
      </c>
      <c r="P969" s="72"/>
      <c r="Q969" s="72"/>
      <c r="R969" s="72"/>
      <c r="S969" s="72"/>
      <c r="T969" s="73"/>
    </row>
    <row r="970" spans="1:20" s="25" customFormat="1">
      <c r="A970" s="62"/>
      <c r="B970" s="63"/>
      <c r="C970" s="63" t="s">
        <v>3008</v>
      </c>
      <c r="D970" s="63" t="s">
        <v>3009</v>
      </c>
      <c r="E970" s="63" t="s">
        <v>2996</v>
      </c>
      <c r="F970" s="64" t="s">
        <v>2997</v>
      </c>
      <c r="G970" s="65" t="s">
        <v>3010</v>
      </c>
      <c r="H970" s="80"/>
      <c r="I970" s="67">
        <v>100</v>
      </c>
      <c r="J970" s="68">
        <v>1.29</v>
      </c>
      <c r="K970" s="68">
        <v>1.35</v>
      </c>
      <c r="L970" s="69"/>
      <c r="M970" s="70" t="str">
        <f>IF(L970="","-",L970*I970)</f>
        <v>-</v>
      </c>
      <c r="N970" s="70" t="str">
        <f>IF(L970="","-",L970)</f>
        <v>-</v>
      </c>
      <c r="O970" s="71">
        <f>IF(M970&gt;=300,J970*L970*I970,K970*L970*I970)</f>
        <v>0</v>
      </c>
      <c r="P970" s="72"/>
      <c r="Q970" s="72"/>
      <c r="R970" s="72"/>
      <c r="S970" s="72"/>
      <c r="T970" s="73"/>
    </row>
    <row r="971" spans="1:20" s="25" customFormat="1">
      <c r="A971" s="62"/>
      <c r="B971" s="63"/>
      <c r="C971" s="63" t="s">
        <v>3011</v>
      </c>
      <c r="D971" s="63" t="s">
        <v>3012</v>
      </c>
      <c r="E971" s="63" t="s">
        <v>2996</v>
      </c>
      <c r="F971" s="64" t="s">
        <v>2997</v>
      </c>
      <c r="G971" s="65" t="s">
        <v>3013</v>
      </c>
      <c r="H971" s="80"/>
      <c r="I971" s="67">
        <v>100</v>
      </c>
      <c r="J971" s="68">
        <v>1.29</v>
      </c>
      <c r="K971" s="68">
        <v>1.35</v>
      </c>
      <c r="L971" s="69"/>
      <c r="M971" s="70" t="str">
        <f>IF(L971="","-",L971*I971)</f>
        <v>-</v>
      </c>
      <c r="N971" s="70" t="str">
        <f>IF(L971="","-",L971)</f>
        <v>-</v>
      </c>
      <c r="O971" s="71">
        <f>IF(M971&gt;=300,J971*L971*I971,K971*L971*I971)</f>
        <v>0</v>
      </c>
      <c r="P971" s="72"/>
      <c r="Q971" s="72"/>
      <c r="R971" s="72"/>
      <c r="S971" s="72"/>
      <c r="T971" s="73"/>
    </row>
    <row r="972" spans="1:20" s="25" customFormat="1">
      <c r="A972" s="62"/>
      <c r="B972" s="63"/>
      <c r="C972" s="63" t="s">
        <v>3014</v>
      </c>
      <c r="D972" s="63" t="s">
        <v>3015</v>
      </c>
      <c r="E972" s="63" t="s">
        <v>3016</v>
      </c>
      <c r="F972" s="64" t="s">
        <v>3017</v>
      </c>
      <c r="G972" s="65" t="s">
        <v>3018</v>
      </c>
      <c r="H972" s="80"/>
      <c r="I972" s="67">
        <v>84</v>
      </c>
      <c r="J972" s="68">
        <v>2.4499999999999997</v>
      </c>
      <c r="K972" s="68">
        <v>2.57</v>
      </c>
      <c r="L972" s="69"/>
      <c r="M972" s="70" t="str">
        <f>IF(L972="","-",L972*I972)</f>
        <v>-</v>
      </c>
      <c r="N972" s="70" t="str">
        <f>IF(L972="","-",L972)</f>
        <v>-</v>
      </c>
      <c r="O972" s="71">
        <f>IF(M972&gt;=300,J972*L972*I972,K972*L972*I972)</f>
        <v>0</v>
      </c>
      <c r="P972" s="72"/>
      <c r="Q972" s="72"/>
      <c r="R972" s="72"/>
      <c r="S972" s="72"/>
      <c r="T972" s="73"/>
    </row>
    <row r="973" spans="1:20" s="25" customFormat="1">
      <c r="A973" s="62"/>
      <c r="B973" s="63"/>
      <c r="C973" s="63" t="s">
        <v>3019</v>
      </c>
      <c r="D973" s="63" t="s">
        <v>3020</v>
      </c>
      <c r="E973" s="63" t="s">
        <v>3016</v>
      </c>
      <c r="F973" s="64" t="s">
        <v>3017</v>
      </c>
      <c r="G973" s="65" t="s">
        <v>3021</v>
      </c>
      <c r="H973" s="80"/>
      <c r="I973" s="67">
        <v>84</v>
      </c>
      <c r="J973" s="68">
        <v>2.2699999999999996</v>
      </c>
      <c r="K973" s="68">
        <v>2.38</v>
      </c>
      <c r="L973" s="69"/>
      <c r="M973" s="70" t="str">
        <f>IF(L973="","-",L973*I973)</f>
        <v>-</v>
      </c>
      <c r="N973" s="70" t="str">
        <f>IF(L973="","-",L973)</f>
        <v>-</v>
      </c>
      <c r="O973" s="71">
        <f>IF(M973&gt;=300,J973*L973*I973,K973*L973*I973)</f>
        <v>0</v>
      </c>
      <c r="P973" s="72"/>
      <c r="Q973" s="72"/>
      <c r="R973" s="72"/>
      <c r="S973" s="72"/>
      <c r="T973" s="73"/>
    </row>
    <row r="974" spans="1:20" s="25" customFormat="1">
      <c r="A974" s="62"/>
      <c r="B974" s="63"/>
      <c r="C974" s="63" t="s">
        <v>3022</v>
      </c>
      <c r="D974" s="63" t="s">
        <v>3023</v>
      </c>
      <c r="E974" s="63" t="s">
        <v>3016</v>
      </c>
      <c r="F974" s="64" t="s">
        <v>3017</v>
      </c>
      <c r="G974" s="65" t="s">
        <v>3024</v>
      </c>
      <c r="H974" s="80"/>
      <c r="I974" s="67">
        <v>84</v>
      </c>
      <c r="J974" s="68">
        <v>2.4499999999999997</v>
      </c>
      <c r="K974" s="68">
        <v>2.57</v>
      </c>
      <c r="L974" s="69"/>
      <c r="M974" s="70" t="str">
        <f>IF(L974="","-",L974*I974)</f>
        <v>-</v>
      </c>
      <c r="N974" s="70" t="str">
        <f>IF(L974="","-",L974)</f>
        <v>-</v>
      </c>
      <c r="O974" s="71">
        <f>IF(M974&gt;=300,J974*L974*I974,K974*L974*I974)</f>
        <v>0</v>
      </c>
      <c r="P974" s="72"/>
      <c r="Q974" s="72"/>
      <c r="R974" s="72"/>
      <c r="S974" s="72"/>
      <c r="T974" s="73"/>
    </row>
    <row r="975" spans="1:20" s="25" customFormat="1">
      <c r="A975" s="62"/>
      <c r="B975" s="63"/>
      <c r="C975" s="63" t="s">
        <v>3025</v>
      </c>
      <c r="D975" s="63" t="s">
        <v>3026</v>
      </c>
      <c r="E975" s="63" t="s">
        <v>3016</v>
      </c>
      <c r="F975" s="64" t="s">
        <v>3017</v>
      </c>
      <c r="G975" s="65" t="s">
        <v>3027</v>
      </c>
      <c r="H975" s="80"/>
      <c r="I975" s="67">
        <v>84</v>
      </c>
      <c r="J975" s="68">
        <v>2.2699999999999996</v>
      </c>
      <c r="K975" s="68">
        <v>2.38</v>
      </c>
      <c r="L975" s="69"/>
      <c r="M975" s="70" t="str">
        <f>IF(L975="","-",L975*I975)</f>
        <v>-</v>
      </c>
      <c r="N975" s="70" t="str">
        <f>IF(L975="","-",L975)</f>
        <v>-</v>
      </c>
      <c r="O975" s="71">
        <f>IF(M975&gt;=300,J975*L975*I975,K975*L975*I975)</f>
        <v>0</v>
      </c>
      <c r="P975" s="72"/>
      <c r="Q975" s="72"/>
      <c r="R975" s="72"/>
      <c r="S975" s="72"/>
      <c r="T975" s="73"/>
    </row>
    <row r="976" spans="1:20" s="25" customFormat="1">
      <c r="A976" s="62"/>
      <c r="B976" s="63"/>
      <c r="C976" s="63" t="s">
        <v>3028</v>
      </c>
      <c r="D976" s="63" t="s">
        <v>3029</v>
      </c>
      <c r="E976" s="63" t="s">
        <v>3016</v>
      </c>
      <c r="F976" s="64" t="s">
        <v>3017</v>
      </c>
      <c r="G976" s="65" t="s">
        <v>3030</v>
      </c>
      <c r="H976" s="80"/>
      <c r="I976" s="67">
        <v>84</v>
      </c>
      <c r="J976" s="68">
        <v>2.2699999999999996</v>
      </c>
      <c r="K976" s="68">
        <v>2.38</v>
      </c>
      <c r="L976" s="69"/>
      <c r="M976" s="70" t="str">
        <f>IF(L976="","-",L976*I976)</f>
        <v>-</v>
      </c>
      <c r="N976" s="70" t="str">
        <f>IF(L976="","-",L976)</f>
        <v>-</v>
      </c>
      <c r="O976" s="71">
        <f>IF(M976&gt;=300,J976*L976*I976,K976*L976*I976)</f>
        <v>0</v>
      </c>
      <c r="P976" s="72"/>
      <c r="Q976" s="72"/>
      <c r="R976" s="72"/>
      <c r="S976" s="72"/>
      <c r="T976" s="73"/>
    </row>
    <row r="977" spans="1:20" s="25" customFormat="1">
      <c r="A977" s="62"/>
      <c r="B977" s="63"/>
      <c r="C977" s="63" t="s">
        <v>3031</v>
      </c>
      <c r="D977" s="63" t="s">
        <v>3032</v>
      </c>
      <c r="E977" s="63" t="s">
        <v>3016</v>
      </c>
      <c r="F977" s="64" t="s">
        <v>3017</v>
      </c>
      <c r="G977" s="65" t="s">
        <v>3033</v>
      </c>
      <c r="H977" s="80"/>
      <c r="I977" s="67">
        <v>84</v>
      </c>
      <c r="J977" s="68">
        <v>2.2699999999999996</v>
      </c>
      <c r="K977" s="68">
        <v>2.38</v>
      </c>
      <c r="L977" s="69"/>
      <c r="M977" s="70" t="str">
        <f>IF(L977="","-",L977*I977)</f>
        <v>-</v>
      </c>
      <c r="N977" s="70" t="str">
        <f>IF(L977="","-",L977)</f>
        <v>-</v>
      </c>
      <c r="O977" s="71">
        <f>IF(M977&gt;=300,J977*L977*I977,K977*L977*I977)</f>
        <v>0</v>
      </c>
      <c r="P977" s="72"/>
      <c r="Q977" s="72"/>
      <c r="R977" s="72"/>
      <c r="S977" s="72"/>
      <c r="T977" s="73"/>
    </row>
    <row r="978" spans="1:20" s="25" customFormat="1">
      <c r="A978" s="62"/>
      <c r="B978" s="63"/>
      <c r="C978" s="63" t="s">
        <v>3034</v>
      </c>
      <c r="D978" s="63" t="s">
        <v>3035</v>
      </c>
      <c r="E978" s="63" t="s">
        <v>3016</v>
      </c>
      <c r="F978" s="64" t="s">
        <v>3017</v>
      </c>
      <c r="G978" s="65" t="s">
        <v>3036</v>
      </c>
      <c r="H978" s="80"/>
      <c r="I978" s="67">
        <v>84</v>
      </c>
      <c r="J978" s="68">
        <v>2.2699999999999996</v>
      </c>
      <c r="K978" s="68">
        <v>2.38</v>
      </c>
      <c r="L978" s="69"/>
      <c r="M978" s="70" t="str">
        <f>IF(L978="","-",L978*I978)</f>
        <v>-</v>
      </c>
      <c r="N978" s="70" t="str">
        <f>IF(L978="","-",L978)</f>
        <v>-</v>
      </c>
      <c r="O978" s="71">
        <f>IF(M978&gt;=300,J978*L978*I978,K978*L978*I978)</f>
        <v>0</v>
      </c>
      <c r="P978" s="72"/>
      <c r="Q978" s="72"/>
      <c r="R978" s="72"/>
      <c r="S978" s="72"/>
      <c r="T978" s="73"/>
    </row>
    <row r="979" spans="1:20" s="25" customFormat="1">
      <c r="A979" s="62"/>
      <c r="B979" s="63"/>
      <c r="C979" s="63" t="s">
        <v>3037</v>
      </c>
      <c r="D979" s="63" t="s">
        <v>3038</v>
      </c>
      <c r="E979" s="63" t="s">
        <v>3016</v>
      </c>
      <c r="F979" s="64" t="s">
        <v>3017</v>
      </c>
      <c r="G979" s="65" t="s">
        <v>3039</v>
      </c>
      <c r="H979" s="80"/>
      <c r="I979" s="67">
        <v>84</v>
      </c>
      <c r="J979" s="68">
        <v>2.4499999999999997</v>
      </c>
      <c r="K979" s="68">
        <v>2.57</v>
      </c>
      <c r="L979" s="69"/>
      <c r="M979" s="70" t="str">
        <f>IF(L979="","-",L979*I979)</f>
        <v>-</v>
      </c>
      <c r="N979" s="70" t="str">
        <f>IF(L979="","-",L979)</f>
        <v>-</v>
      </c>
      <c r="O979" s="71">
        <f>IF(M979&gt;=300,J979*L979*I979,K979*L979*I979)</f>
        <v>0</v>
      </c>
      <c r="P979" s="72"/>
      <c r="Q979" s="72"/>
      <c r="R979" s="72"/>
      <c r="S979" s="72"/>
      <c r="T979" s="73"/>
    </row>
    <row r="980" spans="1:20" s="25" customFormat="1">
      <c r="A980" s="62"/>
      <c r="B980" s="63"/>
      <c r="C980" s="63" t="s">
        <v>3040</v>
      </c>
      <c r="D980" s="63" t="s">
        <v>3041</v>
      </c>
      <c r="E980" s="63" t="s">
        <v>3016</v>
      </c>
      <c r="F980" s="64" t="s">
        <v>3017</v>
      </c>
      <c r="G980" s="65" t="s">
        <v>3042</v>
      </c>
      <c r="H980" s="80"/>
      <c r="I980" s="67">
        <v>84</v>
      </c>
      <c r="J980" s="68">
        <v>2.2699999999999996</v>
      </c>
      <c r="K980" s="68">
        <v>2.38</v>
      </c>
      <c r="L980" s="69"/>
      <c r="M980" s="70" t="str">
        <f>IF(L980="","-",L980*I980)</f>
        <v>-</v>
      </c>
      <c r="N980" s="70" t="str">
        <f>IF(L980="","-",L980)</f>
        <v>-</v>
      </c>
      <c r="O980" s="71">
        <f>IF(M980&gt;=300,J980*L980*I980,K980*L980*I980)</f>
        <v>0</v>
      </c>
      <c r="P980" s="72"/>
      <c r="Q980" s="72"/>
      <c r="R980" s="72"/>
      <c r="S980" s="72"/>
      <c r="T980" s="73"/>
    </row>
    <row r="981" spans="1:20" s="25" customFormat="1">
      <c r="A981" s="62"/>
      <c r="B981" s="63"/>
      <c r="C981" s="63" t="s">
        <v>3043</v>
      </c>
      <c r="D981" s="63" t="s">
        <v>3044</v>
      </c>
      <c r="E981" s="63" t="s">
        <v>3016</v>
      </c>
      <c r="F981" s="64" t="s">
        <v>3017</v>
      </c>
      <c r="G981" s="65" t="s">
        <v>2466</v>
      </c>
      <c r="H981" s="80"/>
      <c r="I981" s="67">
        <v>84</v>
      </c>
      <c r="J981" s="68">
        <v>2.2699999999999996</v>
      </c>
      <c r="K981" s="68">
        <v>2.38</v>
      </c>
      <c r="L981" s="69"/>
      <c r="M981" s="70" t="str">
        <f>IF(L981="","-",L981*I981)</f>
        <v>-</v>
      </c>
      <c r="N981" s="70" t="str">
        <f>IF(L981="","-",L981)</f>
        <v>-</v>
      </c>
      <c r="O981" s="71">
        <f>IF(M981&gt;=300,J981*L981*I981,K981*L981*I981)</f>
        <v>0</v>
      </c>
      <c r="P981" s="72"/>
      <c r="Q981" s="72"/>
      <c r="R981" s="72"/>
      <c r="S981" s="72"/>
      <c r="T981" s="73"/>
    </row>
    <row r="982" spans="1:20" s="25" customFormat="1">
      <c r="A982" s="62"/>
      <c r="B982" s="63"/>
      <c r="C982" s="63" t="s">
        <v>3045</v>
      </c>
      <c r="D982" s="63" t="s">
        <v>3046</v>
      </c>
      <c r="E982" s="63" t="s">
        <v>3016</v>
      </c>
      <c r="F982" s="64" t="s">
        <v>3017</v>
      </c>
      <c r="G982" s="65" t="s">
        <v>3047</v>
      </c>
      <c r="H982" s="80"/>
      <c r="I982" s="67">
        <v>84</v>
      </c>
      <c r="J982" s="68">
        <v>2.2699999999999996</v>
      </c>
      <c r="K982" s="68">
        <v>2.38</v>
      </c>
      <c r="L982" s="69"/>
      <c r="M982" s="70" t="str">
        <f>IF(L982="","-",L982*I982)</f>
        <v>-</v>
      </c>
      <c r="N982" s="70" t="str">
        <f>IF(L982="","-",L982)</f>
        <v>-</v>
      </c>
      <c r="O982" s="71">
        <f>IF(M982&gt;=300,J982*L982*I982,K982*L982*I982)</f>
        <v>0</v>
      </c>
      <c r="P982" s="72"/>
      <c r="Q982" s="72"/>
      <c r="R982" s="72"/>
      <c r="S982" s="72"/>
      <c r="T982" s="73"/>
    </row>
    <row r="983" spans="1:20" s="25" customFormat="1">
      <c r="A983" s="62"/>
      <c r="B983" s="63"/>
      <c r="C983" s="63" t="s">
        <v>3048</v>
      </c>
      <c r="D983" s="63" t="s">
        <v>3049</v>
      </c>
      <c r="E983" s="63" t="s">
        <v>3016</v>
      </c>
      <c r="F983" s="64" t="s">
        <v>3017</v>
      </c>
      <c r="G983" s="65" t="s">
        <v>3050</v>
      </c>
      <c r="H983" s="80"/>
      <c r="I983" s="67">
        <v>84</v>
      </c>
      <c r="J983" s="68">
        <v>2.2699999999999996</v>
      </c>
      <c r="K983" s="68">
        <v>2.38</v>
      </c>
      <c r="L983" s="69"/>
      <c r="M983" s="70" t="str">
        <f>IF(L983="","-",L983*I983)</f>
        <v>-</v>
      </c>
      <c r="N983" s="70" t="str">
        <f>IF(L983="","-",L983)</f>
        <v>-</v>
      </c>
      <c r="O983" s="71">
        <f>IF(M983&gt;=300,J983*L983*I983,K983*L983*I983)</f>
        <v>0</v>
      </c>
      <c r="P983" s="72"/>
      <c r="Q983" s="72"/>
      <c r="R983" s="72"/>
      <c r="S983" s="72"/>
      <c r="T983" s="73"/>
    </row>
    <row r="984" spans="1:20" s="25" customFormat="1">
      <c r="A984" s="62"/>
      <c r="B984" s="63"/>
      <c r="C984" s="63" t="s">
        <v>3051</v>
      </c>
      <c r="D984" s="63" t="s">
        <v>3052</v>
      </c>
      <c r="E984" s="63" t="s">
        <v>3016</v>
      </c>
      <c r="F984" s="64" t="s">
        <v>3017</v>
      </c>
      <c r="G984" s="65" t="s">
        <v>3053</v>
      </c>
      <c r="H984" s="80"/>
      <c r="I984" s="67">
        <v>84</v>
      </c>
      <c r="J984" s="68">
        <v>2.2699999999999996</v>
      </c>
      <c r="K984" s="68">
        <v>2.38</v>
      </c>
      <c r="L984" s="69"/>
      <c r="M984" s="70" t="str">
        <f>IF(L984="","-",L984*I984)</f>
        <v>-</v>
      </c>
      <c r="N984" s="70" t="str">
        <f>IF(L984="","-",L984)</f>
        <v>-</v>
      </c>
      <c r="O984" s="71">
        <f>IF(M984&gt;=300,J984*L984*I984,K984*L984*I984)</f>
        <v>0</v>
      </c>
      <c r="P984" s="72"/>
      <c r="Q984" s="72"/>
      <c r="R984" s="72"/>
      <c r="S984" s="72"/>
      <c r="T984" s="73"/>
    </row>
    <row r="985" spans="1:20" s="25" customFormat="1">
      <c r="A985" s="62"/>
      <c r="B985" s="63"/>
      <c r="C985" s="63" t="s">
        <v>3054</v>
      </c>
      <c r="D985" s="63" t="s">
        <v>3055</v>
      </c>
      <c r="E985" s="63" t="s">
        <v>3016</v>
      </c>
      <c r="F985" s="64" t="s">
        <v>3017</v>
      </c>
      <c r="G985" s="65" t="s">
        <v>3056</v>
      </c>
      <c r="H985" s="80"/>
      <c r="I985" s="67">
        <v>84</v>
      </c>
      <c r="J985" s="68">
        <v>2.2699999999999996</v>
      </c>
      <c r="K985" s="68">
        <v>2.38</v>
      </c>
      <c r="L985" s="69"/>
      <c r="M985" s="70" t="str">
        <f>IF(L985="","-",L985*I985)</f>
        <v>-</v>
      </c>
      <c r="N985" s="70" t="str">
        <f>IF(L985="","-",L985)</f>
        <v>-</v>
      </c>
      <c r="O985" s="71">
        <f>IF(M985&gt;=300,J985*L985*I985,K985*L985*I985)</f>
        <v>0</v>
      </c>
      <c r="P985" s="72"/>
      <c r="Q985" s="72"/>
      <c r="R985" s="72"/>
      <c r="S985" s="72"/>
      <c r="T985" s="73"/>
    </row>
    <row r="986" spans="1:20" s="25" customFormat="1">
      <c r="A986" s="62"/>
      <c r="B986" s="63"/>
      <c r="C986" s="63" t="s">
        <v>3057</v>
      </c>
      <c r="D986" s="63" t="s">
        <v>3058</v>
      </c>
      <c r="E986" s="63" t="s">
        <v>3016</v>
      </c>
      <c r="F986" s="64" t="s">
        <v>3017</v>
      </c>
      <c r="G986" s="65" t="s">
        <v>3059</v>
      </c>
      <c r="H986" s="80"/>
      <c r="I986" s="67">
        <v>84</v>
      </c>
      <c r="J986" s="68">
        <v>2.2699999999999996</v>
      </c>
      <c r="K986" s="68">
        <v>2.38</v>
      </c>
      <c r="L986" s="69"/>
      <c r="M986" s="70" t="str">
        <f>IF(L986="","-",L986*I986)</f>
        <v>-</v>
      </c>
      <c r="N986" s="70" t="str">
        <f>IF(L986="","-",L986)</f>
        <v>-</v>
      </c>
      <c r="O986" s="71">
        <f>IF(M986&gt;=300,J986*L986*I986,K986*L986*I986)</f>
        <v>0</v>
      </c>
      <c r="P986" s="72"/>
      <c r="Q986" s="72"/>
      <c r="R986" s="72"/>
      <c r="S986" s="72"/>
      <c r="T986" s="73"/>
    </row>
    <row r="987" spans="1:20" s="25" customFormat="1">
      <c r="A987" s="62"/>
      <c r="B987" s="63"/>
      <c r="C987" s="63" t="s">
        <v>3060</v>
      </c>
      <c r="D987" s="63" t="s">
        <v>3061</v>
      </c>
      <c r="E987" s="63" t="s">
        <v>3016</v>
      </c>
      <c r="F987" s="64" t="s">
        <v>3017</v>
      </c>
      <c r="G987" s="65" t="s">
        <v>3062</v>
      </c>
      <c r="H987" s="80"/>
      <c r="I987" s="67">
        <v>84</v>
      </c>
      <c r="J987" s="68">
        <v>2.2699999999999996</v>
      </c>
      <c r="K987" s="68">
        <v>2.38</v>
      </c>
      <c r="L987" s="69"/>
      <c r="M987" s="70" t="str">
        <f>IF(L987="","-",L987*I987)</f>
        <v>-</v>
      </c>
      <c r="N987" s="70" t="str">
        <f>IF(L987="","-",L987)</f>
        <v>-</v>
      </c>
      <c r="O987" s="71">
        <f>IF(M987&gt;=300,J987*L987*I987,K987*L987*I987)</f>
        <v>0</v>
      </c>
      <c r="P987" s="72"/>
      <c r="Q987" s="72"/>
      <c r="R987" s="72"/>
      <c r="S987" s="72"/>
      <c r="T987" s="73"/>
    </row>
    <row r="988" spans="1:20" s="25" customFormat="1">
      <c r="A988" s="62"/>
      <c r="B988" s="63"/>
      <c r="C988" s="63" t="s">
        <v>3063</v>
      </c>
      <c r="D988" s="63" t="s">
        <v>3064</v>
      </c>
      <c r="E988" s="63" t="s">
        <v>3016</v>
      </c>
      <c r="F988" s="64" t="s">
        <v>3017</v>
      </c>
      <c r="G988" s="65" t="s">
        <v>3065</v>
      </c>
      <c r="H988" s="80"/>
      <c r="I988" s="67">
        <v>84</v>
      </c>
      <c r="J988" s="68">
        <v>2.6999999999999997</v>
      </c>
      <c r="K988" s="68">
        <v>2.84</v>
      </c>
      <c r="L988" s="69"/>
      <c r="M988" s="70" t="str">
        <f>IF(L988="","-",L988*I988)</f>
        <v>-</v>
      </c>
      <c r="N988" s="70" t="str">
        <f>IF(L988="","-",L988)</f>
        <v>-</v>
      </c>
      <c r="O988" s="71">
        <f>IF(M988&gt;=300,J988*L988*I988,K988*L988*I988)</f>
        <v>0</v>
      </c>
      <c r="P988" s="72"/>
      <c r="Q988" s="72"/>
      <c r="R988" s="72"/>
      <c r="S988" s="72"/>
      <c r="T988" s="73"/>
    </row>
    <row r="989" spans="1:20" s="25" customFormat="1">
      <c r="A989" s="62"/>
      <c r="B989" s="63"/>
      <c r="C989" s="63" t="s">
        <v>3066</v>
      </c>
      <c r="D989" s="63" t="s">
        <v>3067</v>
      </c>
      <c r="E989" s="63" t="s">
        <v>3016</v>
      </c>
      <c r="F989" s="64" t="s">
        <v>3017</v>
      </c>
      <c r="G989" s="65" t="s">
        <v>3068</v>
      </c>
      <c r="H989" s="80"/>
      <c r="I989" s="67">
        <v>84</v>
      </c>
      <c r="J989" s="68">
        <v>2.2699999999999996</v>
      </c>
      <c r="K989" s="68">
        <v>2.38</v>
      </c>
      <c r="L989" s="69"/>
      <c r="M989" s="70" t="str">
        <f>IF(L989="","-",L989*I989)</f>
        <v>-</v>
      </c>
      <c r="N989" s="70" t="str">
        <f>IF(L989="","-",L989)</f>
        <v>-</v>
      </c>
      <c r="O989" s="71">
        <f>IF(M989&gt;=300,J989*L989*I989,K989*L989*I989)</f>
        <v>0</v>
      </c>
      <c r="P989" s="72"/>
      <c r="Q989" s="72"/>
      <c r="R989" s="72"/>
      <c r="S989" s="72"/>
      <c r="T989" s="73"/>
    </row>
    <row r="990" spans="1:20" s="25" customFormat="1">
      <c r="A990" s="62"/>
      <c r="B990" s="63"/>
      <c r="C990" s="63" t="s">
        <v>3069</v>
      </c>
      <c r="D990" s="63" t="s">
        <v>3070</v>
      </c>
      <c r="E990" s="63" t="s">
        <v>3016</v>
      </c>
      <c r="F990" s="64" t="s">
        <v>3017</v>
      </c>
      <c r="G990" s="65" t="s">
        <v>3071</v>
      </c>
      <c r="H990" s="80"/>
      <c r="I990" s="67">
        <v>84</v>
      </c>
      <c r="J990" s="68">
        <v>2.73</v>
      </c>
      <c r="K990" s="68">
        <v>2.8699999999999997</v>
      </c>
      <c r="L990" s="69"/>
      <c r="M990" s="70" t="str">
        <f>IF(L990="","-",L990*I990)</f>
        <v>-</v>
      </c>
      <c r="N990" s="70" t="str">
        <f>IF(L990="","-",L990)</f>
        <v>-</v>
      </c>
      <c r="O990" s="71">
        <f>IF(M990&gt;=300,J990*L990*I990,K990*L990*I990)</f>
        <v>0</v>
      </c>
      <c r="P990" s="72"/>
      <c r="Q990" s="72"/>
      <c r="R990" s="72"/>
      <c r="S990" s="72"/>
      <c r="T990" s="73"/>
    </row>
    <row r="991" spans="1:20" s="25" customFormat="1">
      <c r="A991" s="62"/>
      <c r="B991" s="63"/>
      <c r="C991" s="63" t="s">
        <v>3072</v>
      </c>
      <c r="D991" s="63" t="s">
        <v>3073</v>
      </c>
      <c r="E991" s="63" t="s">
        <v>3016</v>
      </c>
      <c r="F991" s="64" t="s">
        <v>3017</v>
      </c>
      <c r="G991" s="65" t="s">
        <v>3074</v>
      </c>
      <c r="H991" s="80"/>
      <c r="I991" s="67">
        <v>84</v>
      </c>
      <c r="J991" s="68">
        <v>2.2699999999999996</v>
      </c>
      <c r="K991" s="68">
        <v>2.38</v>
      </c>
      <c r="L991" s="69"/>
      <c r="M991" s="70" t="str">
        <f>IF(L991="","-",L991*I991)</f>
        <v>-</v>
      </c>
      <c r="N991" s="70" t="str">
        <f>IF(L991="","-",L991)</f>
        <v>-</v>
      </c>
      <c r="O991" s="71">
        <f>IF(M991&gt;=300,J991*L991*I991,K991*L991*I991)</f>
        <v>0</v>
      </c>
      <c r="P991" s="72"/>
      <c r="Q991" s="72"/>
      <c r="R991" s="72"/>
      <c r="S991" s="72"/>
      <c r="T991" s="73"/>
    </row>
    <row r="992" spans="1:20" s="25" customFormat="1">
      <c r="A992" s="62"/>
      <c r="B992" s="63"/>
      <c r="C992" s="63" t="s">
        <v>3075</v>
      </c>
      <c r="D992" s="63" t="s">
        <v>3076</v>
      </c>
      <c r="E992" s="63" t="s">
        <v>3016</v>
      </c>
      <c r="F992" s="64" t="s">
        <v>3017</v>
      </c>
      <c r="G992" s="65" t="s">
        <v>3077</v>
      </c>
      <c r="H992" s="80"/>
      <c r="I992" s="67">
        <v>84</v>
      </c>
      <c r="J992" s="68">
        <v>2.2699999999999996</v>
      </c>
      <c r="K992" s="68">
        <v>2.38</v>
      </c>
      <c r="L992" s="69"/>
      <c r="M992" s="70" t="str">
        <f>IF(L992="","-",L992*I992)</f>
        <v>-</v>
      </c>
      <c r="N992" s="70" t="str">
        <f>IF(L992="","-",L992)</f>
        <v>-</v>
      </c>
      <c r="O992" s="71">
        <f>IF(M992&gt;=300,J992*L992*I992,K992*L992*I992)</f>
        <v>0</v>
      </c>
      <c r="P992" s="72"/>
      <c r="Q992" s="72"/>
      <c r="R992" s="72"/>
      <c r="S992" s="72"/>
      <c r="T992" s="73"/>
    </row>
    <row r="993" spans="1:20" s="25" customFormat="1">
      <c r="A993" s="62"/>
      <c r="B993" s="63"/>
      <c r="C993" s="63" t="s">
        <v>3078</v>
      </c>
      <c r="D993" s="63" t="s">
        <v>3079</v>
      </c>
      <c r="E993" s="63" t="s">
        <v>3016</v>
      </c>
      <c r="F993" s="64" t="s">
        <v>3017</v>
      </c>
      <c r="G993" s="65" t="s">
        <v>3080</v>
      </c>
      <c r="H993" s="80"/>
      <c r="I993" s="67">
        <v>84</v>
      </c>
      <c r="J993" s="68">
        <v>2.6199999999999997</v>
      </c>
      <c r="K993" s="68">
        <v>2.75</v>
      </c>
      <c r="L993" s="69"/>
      <c r="M993" s="70" t="str">
        <f>IF(L993="","-",L993*I993)</f>
        <v>-</v>
      </c>
      <c r="N993" s="70" t="str">
        <f>IF(L993="","-",L993)</f>
        <v>-</v>
      </c>
      <c r="O993" s="71">
        <f>IF(M993&gt;=300,J993*L993*I993,K993*L993*I993)</f>
        <v>0</v>
      </c>
      <c r="P993" s="72"/>
      <c r="Q993" s="72"/>
      <c r="R993" s="72"/>
      <c r="S993" s="72"/>
      <c r="T993" s="73"/>
    </row>
    <row r="994" spans="1:20" s="25" customFormat="1">
      <c r="A994" s="62"/>
      <c r="B994" s="63"/>
      <c r="C994" s="63" t="s">
        <v>3081</v>
      </c>
      <c r="D994" s="63" t="s">
        <v>3082</v>
      </c>
      <c r="E994" s="63" t="s">
        <v>3016</v>
      </c>
      <c r="F994" s="64" t="s">
        <v>3017</v>
      </c>
      <c r="G994" s="65" t="s">
        <v>3083</v>
      </c>
      <c r="H994" s="80"/>
      <c r="I994" s="67">
        <v>84</v>
      </c>
      <c r="J994" s="68">
        <v>2.2699999999999996</v>
      </c>
      <c r="K994" s="68">
        <v>2.38</v>
      </c>
      <c r="L994" s="69"/>
      <c r="M994" s="70" t="str">
        <f>IF(L994="","-",L994*I994)</f>
        <v>-</v>
      </c>
      <c r="N994" s="70" t="str">
        <f>IF(L994="","-",L994)</f>
        <v>-</v>
      </c>
      <c r="O994" s="71">
        <f>IF(M994&gt;=300,J994*L994*I994,K994*L994*I994)</f>
        <v>0</v>
      </c>
      <c r="P994" s="72"/>
      <c r="Q994" s="72"/>
      <c r="R994" s="72"/>
      <c r="S994" s="72"/>
      <c r="T994" s="73"/>
    </row>
    <row r="995" spans="1:20" s="25" customFormat="1">
      <c r="A995" s="62"/>
      <c r="B995" s="63"/>
      <c r="C995" s="63" t="s">
        <v>3084</v>
      </c>
      <c r="D995" s="63" t="s">
        <v>3085</v>
      </c>
      <c r="E995" s="63" t="s">
        <v>3016</v>
      </c>
      <c r="F995" s="64" t="s">
        <v>3017</v>
      </c>
      <c r="G995" s="65" t="s">
        <v>3086</v>
      </c>
      <c r="H995" s="80"/>
      <c r="I995" s="67">
        <v>84</v>
      </c>
      <c r="J995" s="68">
        <v>2.5099999999999998</v>
      </c>
      <c r="K995" s="68">
        <v>2.6399999999999997</v>
      </c>
      <c r="L995" s="69"/>
      <c r="M995" s="70" t="str">
        <f>IF(L995="","-",L995*I995)</f>
        <v>-</v>
      </c>
      <c r="N995" s="70" t="str">
        <f>IF(L995="","-",L995)</f>
        <v>-</v>
      </c>
      <c r="O995" s="71">
        <f>IF(M995&gt;=300,J995*L995*I995,K995*L995*I995)</f>
        <v>0</v>
      </c>
      <c r="P995" s="72"/>
      <c r="Q995" s="72"/>
      <c r="R995" s="72"/>
      <c r="S995" s="72"/>
      <c r="T995" s="73"/>
    </row>
    <row r="996" spans="1:20" s="25" customFormat="1">
      <c r="A996" s="62"/>
      <c r="B996" s="63"/>
      <c r="C996" s="63" t="s">
        <v>3087</v>
      </c>
      <c r="D996" s="63" t="s">
        <v>3088</v>
      </c>
      <c r="E996" s="63" t="s">
        <v>3016</v>
      </c>
      <c r="F996" s="64" t="s">
        <v>3017</v>
      </c>
      <c r="G996" s="65" t="s">
        <v>3089</v>
      </c>
      <c r="H996" s="80"/>
      <c r="I996" s="67">
        <v>84</v>
      </c>
      <c r="J996" s="68">
        <v>2.2699999999999996</v>
      </c>
      <c r="K996" s="68">
        <v>2.38</v>
      </c>
      <c r="L996" s="69"/>
      <c r="M996" s="70" t="str">
        <f>IF(L996="","-",L996*I996)</f>
        <v>-</v>
      </c>
      <c r="N996" s="70" t="str">
        <f>IF(L996="","-",L996)</f>
        <v>-</v>
      </c>
      <c r="O996" s="71">
        <f>IF(M996&gt;=300,J996*L996*I996,K996*L996*I996)</f>
        <v>0</v>
      </c>
      <c r="P996" s="72"/>
      <c r="Q996" s="72"/>
      <c r="R996" s="72"/>
      <c r="S996" s="72"/>
      <c r="T996" s="73"/>
    </row>
    <row r="997" spans="1:20" s="25" customFormat="1">
      <c r="A997" s="62"/>
      <c r="B997" s="63"/>
      <c r="C997" s="63" t="s">
        <v>3090</v>
      </c>
      <c r="D997" s="63" t="s">
        <v>3091</v>
      </c>
      <c r="E997" s="63" t="s">
        <v>3016</v>
      </c>
      <c r="F997" s="64" t="s">
        <v>3017</v>
      </c>
      <c r="G997" s="65" t="s">
        <v>3092</v>
      </c>
      <c r="H997" s="80"/>
      <c r="I997" s="67">
        <v>84</v>
      </c>
      <c r="J997" s="68">
        <v>2.4499999999999997</v>
      </c>
      <c r="K997" s="68">
        <v>2.57</v>
      </c>
      <c r="L997" s="69"/>
      <c r="M997" s="70" t="str">
        <f>IF(L997="","-",L997*I997)</f>
        <v>-</v>
      </c>
      <c r="N997" s="70" t="str">
        <f>IF(L997="","-",L997)</f>
        <v>-</v>
      </c>
      <c r="O997" s="71">
        <f>IF(M997&gt;=300,J997*L997*I997,K997*L997*I997)</f>
        <v>0</v>
      </c>
      <c r="P997" s="72"/>
      <c r="Q997" s="72"/>
      <c r="R997" s="72"/>
      <c r="S997" s="72"/>
      <c r="T997" s="73"/>
    </row>
    <row r="998" spans="1:20" s="25" customFormat="1">
      <c r="A998" s="62"/>
      <c r="B998" s="63"/>
      <c r="C998" s="63" t="s">
        <v>3093</v>
      </c>
      <c r="D998" s="63" t="s">
        <v>3094</v>
      </c>
      <c r="E998" s="63" t="s">
        <v>3016</v>
      </c>
      <c r="F998" s="64" t="s">
        <v>3017</v>
      </c>
      <c r="G998" s="65" t="s">
        <v>3095</v>
      </c>
      <c r="H998" s="80"/>
      <c r="I998" s="67">
        <v>84</v>
      </c>
      <c r="J998" s="68">
        <v>2.78</v>
      </c>
      <c r="K998" s="68">
        <v>2.92</v>
      </c>
      <c r="L998" s="69"/>
      <c r="M998" s="70" t="str">
        <f>IF(L998="","-",L998*I998)</f>
        <v>-</v>
      </c>
      <c r="N998" s="70" t="str">
        <f>IF(L998="","-",L998)</f>
        <v>-</v>
      </c>
      <c r="O998" s="71">
        <f>IF(M998&gt;=300,J998*L998*I998,K998*L998*I998)</f>
        <v>0</v>
      </c>
      <c r="P998" s="72"/>
      <c r="Q998" s="72"/>
      <c r="R998" s="72"/>
      <c r="S998" s="72"/>
      <c r="T998" s="73"/>
    </row>
    <row r="999" spans="1:20" s="25" customFormat="1">
      <c r="A999" s="62"/>
      <c r="B999" s="63"/>
      <c r="C999" s="63" t="s">
        <v>3096</v>
      </c>
      <c r="D999" s="63" t="s">
        <v>3097</v>
      </c>
      <c r="E999" s="63" t="s">
        <v>3016</v>
      </c>
      <c r="F999" s="64" t="s">
        <v>3017</v>
      </c>
      <c r="G999" s="65" t="s">
        <v>3098</v>
      </c>
      <c r="H999" s="80"/>
      <c r="I999" s="67">
        <v>84</v>
      </c>
      <c r="J999" s="68">
        <v>2.78</v>
      </c>
      <c r="K999" s="68">
        <v>2.92</v>
      </c>
      <c r="L999" s="69"/>
      <c r="M999" s="70" t="str">
        <f>IF(L999="","-",L999*I999)</f>
        <v>-</v>
      </c>
      <c r="N999" s="70" t="str">
        <f>IF(L999="","-",L999)</f>
        <v>-</v>
      </c>
      <c r="O999" s="71">
        <f>IF(M999&gt;=300,J999*L999*I999,K999*L999*I999)</f>
        <v>0</v>
      </c>
      <c r="P999" s="72"/>
      <c r="Q999" s="72"/>
      <c r="R999" s="72"/>
      <c r="S999" s="72"/>
      <c r="T999" s="73"/>
    </row>
    <row r="1000" spans="1:20" s="25" customFormat="1">
      <c r="A1000" s="62"/>
      <c r="B1000" s="63"/>
      <c r="C1000" s="63" t="s">
        <v>3099</v>
      </c>
      <c r="D1000" s="63" t="s">
        <v>3100</v>
      </c>
      <c r="E1000" s="63" t="s">
        <v>3016</v>
      </c>
      <c r="F1000" s="64" t="s">
        <v>3017</v>
      </c>
      <c r="G1000" s="65" t="s">
        <v>3101</v>
      </c>
      <c r="H1000" s="80"/>
      <c r="I1000" s="67">
        <v>84</v>
      </c>
      <c r="J1000" s="68">
        <v>2.6199999999999997</v>
      </c>
      <c r="K1000" s="68">
        <v>2.75</v>
      </c>
      <c r="L1000" s="69"/>
      <c r="M1000" s="70" t="str">
        <f>IF(L1000="","-",L1000*I1000)</f>
        <v>-</v>
      </c>
      <c r="N1000" s="70" t="str">
        <f>IF(L1000="","-",L1000)</f>
        <v>-</v>
      </c>
      <c r="O1000" s="71">
        <f>IF(M1000&gt;=300,J1000*L1000*I1000,K1000*L1000*I1000)</f>
        <v>0</v>
      </c>
      <c r="P1000" s="72"/>
      <c r="Q1000" s="72"/>
      <c r="R1000" s="72"/>
      <c r="S1000" s="72"/>
      <c r="T1000" s="73"/>
    </row>
    <row r="1001" spans="1:20" s="25" customFormat="1">
      <c r="A1001" s="62"/>
      <c r="B1001" s="63"/>
      <c r="C1001" s="63" t="s">
        <v>3102</v>
      </c>
      <c r="D1001" s="63" t="s">
        <v>3103</v>
      </c>
      <c r="E1001" s="63" t="s">
        <v>3016</v>
      </c>
      <c r="F1001" s="64" t="s">
        <v>3017</v>
      </c>
      <c r="G1001" s="65" t="s">
        <v>3104</v>
      </c>
      <c r="H1001" s="80"/>
      <c r="I1001" s="67">
        <v>84</v>
      </c>
      <c r="J1001" s="68">
        <v>2.2699999999999996</v>
      </c>
      <c r="K1001" s="68">
        <v>2.38</v>
      </c>
      <c r="L1001" s="69"/>
      <c r="M1001" s="70" t="str">
        <f>IF(L1001="","-",L1001*I1001)</f>
        <v>-</v>
      </c>
      <c r="N1001" s="70" t="str">
        <f>IF(L1001="","-",L1001)</f>
        <v>-</v>
      </c>
      <c r="O1001" s="71">
        <f>IF(M1001&gt;=300,J1001*L1001*I1001,K1001*L1001*I1001)</f>
        <v>0</v>
      </c>
      <c r="P1001" s="72"/>
      <c r="Q1001" s="72"/>
      <c r="R1001" s="72"/>
      <c r="S1001" s="72"/>
      <c r="T1001" s="73"/>
    </row>
    <row r="1002" spans="1:20" s="25" customFormat="1">
      <c r="A1002" s="62"/>
      <c r="B1002" s="63"/>
      <c r="C1002" s="63" t="s">
        <v>3105</v>
      </c>
      <c r="D1002" s="63" t="s">
        <v>3106</v>
      </c>
      <c r="E1002" s="63" t="s">
        <v>3016</v>
      </c>
      <c r="F1002" s="64" t="s">
        <v>3017</v>
      </c>
      <c r="G1002" s="65" t="s">
        <v>3107</v>
      </c>
      <c r="H1002" s="80"/>
      <c r="I1002" s="67">
        <v>84</v>
      </c>
      <c r="J1002" s="68">
        <v>2.2699999999999996</v>
      </c>
      <c r="K1002" s="68">
        <v>2.38</v>
      </c>
      <c r="L1002" s="69"/>
      <c r="M1002" s="70" t="str">
        <f>IF(L1002="","-",L1002*I1002)</f>
        <v>-</v>
      </c>
      <c r="N1002" s="70" t="str">
        <f>IF(L1002="","-",L1002)</f>
        <v>-</v>
      </c>
      <c r="O1002" s="71">
        <f>IF(M1002&gt;=300,J1002*L1002*I1002,K1002*L1002*I1002)</f>
        <v>0</v>
      </c>
      <c r="P1002" s="72"/>
      <c r="Q1002" s="72"/>
      <c r="R1002" s="72"/>
      <c r="S1002" s="72"/>
      <c r="T1002" s="73"/>
    </row>
    <row r="1003" spans="1:20" s="25" customFormat="1">
      <c r="A1003" s="62"/>
      <c r="B1003" s="63"/>
      <c r="C1003" s="63" t="s">
        <v>3108</v>
      </c>
      <c r="D1003" s="63" t="s">
        <v>3109</v>
      </c>
      <c r="E1003" s="63" t="s">
        <v>3016</v>
      </c>
      <c r="F1003" s="64" t="s">
        <v>3017</v>
      </c>
      <c r="G1003" s="65" t="s">
        <v>3110</v>
      </c>
      <c r="H1003" s="80"/>
      <c r="I1003" s="67">
        <v>84</v>
      </c>
      <c r="J1003" s="68">
        <v>2.6199999999999997</v>
      </c>
      <c r="K1003" s="68">
        <v>2.75</v>
      </c>
      <c r="L1003" s="69"/>
      <c r="M1003" s="70" t="str">
        <f>IF(L1003="","-",L1003*I1003)</f>
        <v>-</v>
      </c>
      <c r="N1003" s="70" t="str">
        <f>IF(L1003="","-",L1003)</f>
        <v>-</v>
      </c>
      <c r="O1003" s="71">
        <f>IF(M1003&gt;=300,J1003*L1003*I1003,K1003*L1003*I1003)</f>
        <v>0</v>
      </c>
      <c r="P1003" s="72"/>
      <c r="Q1003" s="72"/>
      <c r="R1003" s="72"/>
      <c r="S1003" s="72"/>
      <c r="T1003" s="73"/>
    </row>
    <row r="1004" spans="1:20" s="25" customFormat="1">
      <c r="A1004" s="62"/>
      <c r="B1004" s="63"/>
      <c r="C1004" s="63" t="s">
        <v>3111</v>
      </c>
      <c r="D1004" s="63" t="s">
        <v>3112</v>
      </c>
      <c r="E1004" s="63" t="s">
        <v>3016</v>
      </c>
      <c r="F1004" s="64" t="s">
        <v>3017</v>
      </c>
      <c r="G1004" s="65" t="s">
        <v>3113</v>
      </c>
      <c r="H1004" s="80"/>
      <c r="I1004" s="67">
        <v>84</v>
      </c>
      <c r="J1004" s="68">
        <v>2.2699999999999996</v>
      </c>
      <c r="K1004" s="68">
        <v>2.38</v>
      </c>
      <c r="L1004" s="69"/>
      <c r="M1004" s="70" t="str">
        <f>IF(L1004="","-",L1004*I1004)</f>
        <v>-</v>
      </c>
      <c r="N1004" s="70" t="str">
        <f>IF(L1004="","-",L1004)</f>
        <v>-</v>
      </c>
      <c r="O1004" s="71">
        <f>IF(M1004&gt;=300,J1004*L1004*I1004,K1004*L1004*I1004)</f>
        <v>0</v>
      </c>
      <c r="P1004" s="72"/>
      <c r="Q1004" s="72"/>
      <c r="R1004" s="72"/>
      <c r="S1004" s="72"/>
      <c r="T1004" s="73"/>
    </row>
    <row r="1005" spans="1:20" s="25" customFormat="1">
      <c r="A1005" s="62"/>
      <c r="B1005" s="63"/>
      <c r="C1005" s="63" t="s">
        <v>3114</v>
      </c>
      <c r="D1005" s="63" t="s">
        <v>3115</v>
      </c>
      <c r="E1005" s="63" t="s">
        <v>3016</v>
      </c>
      <c r="F1005" s="64" t="s">
        <v>3017</v>
      </c>
      <c r="G1005" s="65" t="s">
        <v>3116</v>
      </c>
      <c r="H1005" s="80"/>
      <c r="I1005" s="67">
        <v>84</v>
      </c>
      <c r="J1005" s="68">
        <v>2.4499999999999997</v>
      </c>
      <c r="K1005" s="68">
        <v>2.57</v>
      </c>
      <c r="L1005" s="69"/>
      <c r="M1005" s="70" t="str">
        <f>IF(L1005="","-",L1005*I1005)</f>
        <v>-</v>
      </c>
      <c r="N1005" s="70" t="str">
        <f>IF(L1005="","-",L1005)</f>
        <v>-</v>
      </c>
      <c r="O1005" s="71">
        <f>IF(M1005&gt;=300,J1005*L1005*I1005,K1005*L1005*I1005)</f>
        <v>0</v>
      </c>
      <c r="P1005" s="72"/>
      <c r="Q1005" s="72"/>
      <c r="R1005" s="72"/>
      <c r="S1005" s="72"/>
      <c r="T1005" s="73"/>
    </row>
    <row r="1006" spans="1:20" s="25" customFormat="1">
      <c r="A1006" s="62"/>
      <c r="B1006" s="63"/>
      <c r="C1006" s="63" t="s">
        <v>3117</v>
      </c>
      <c r="D1006" s="63" t="s">
        <v>3118</v>
      </c>
      <c r="E1006" s="63" t="s">
        <v>3016</v>
      </c>
      <c r="F1006" s="64" t="s">
        <v>3017</v>
      </c>
      <c r="G1006" s="65" t="s">
        <v>3119</v>
      </c>
      <c r="H1006" s="80"/>
      <c r="I1006" s="67">
        <v>84</v>
      </c>
      <c r="J1006" s="68">
        <v>2.2699999999999996</v>
      </c>
      <c r="K1006" s="68">
        <v>2.38</v>
      </c>
      <c r="L1006" s="69"/>
      <c r="M1006" s="70" t="str">
        <f>IF(L1006="","-",L1006*I1006)</f>
        <v>-</v>
      </c>
      <c r="N1006" s="70" t="str">
        <f>IF(L1006="","-",L1006)</f>
        <v>-</v>
      </c>
      <c r="O1006" s="71">
        <f>IF(M1006&gt;=300,J1006*L1006*I1006,K1006*L1006*I1006)</f>
        <v>0</v>
      </c>
      <c r="P1006" s="72"/>
      <c r="Q1006" s="72"/>
      <c r="R1006" s="72"/>
      <c r="S1006" s="72"/>
      <c r="T1006" s="73"/>
    </row>
    <row r="1007" spans="1:20" s="25" customFormat="1">
      <c r="A1007" s="62"/>
      <c r="B1007" s="63"/>
      <c r="C1007" s="63" t="s">
        <v>3120</v>
      </c>
      <c r="D1007" s="63" t="s">
        <v>3121</v>
      </c>
      <c r="E1007" s="63" t="s">
        <v>3122</v>
      </c>
      <c r="F1007" s="64" t="s">
        <v>3123</v>
      </c>
      <c r="G1007" s="65" t="s">
        <v>3122</v>
      </c>
      <c r="H1007" s="80"/>
      <c r="I1007" s="67">
        <v>100</v>
      </c>
      <c r="J1007" s="68">
        <v>1.26</v>
      </c>
      <c r="K1007" s="68">
        <v>1.32</v>
      </c>
      <c r="L1007" s="69"/>
      <c r="M1007" s="70" t="str">
        <f>IF(L1007="","-",L1007*I1007)</f>
        <v>-</v>
      </c>
      <c r="N1007" s="70" t="str">
        <f>IF(L1007="","-",L1007)</f>
        <v>-</v>
      </c>
      <c r="O1007" s="71">
        <f>IF(M1007&gt;=300,J1007*L1007*I1007,K1007*L1007*I1007)</f>
        <v>0</v>
      </c>
      <c r="P1007" s="72"/>
      <c r="Q1007" s="72"/>
      <c r="R1007" s="72"/>
      <c r="S1007" s="72"/>
      <c r="T1007" s="73"/>
    </row>
    <row r="1008" spans="1:20" s="25" customFormat="1">
      <c r="A1008" s="62"/>
      <c r="B1008" s="63"/>
      <c r="C1008" s="63" t="s">
        <v>3124</v>
      </c>
      <c r="D1008" s="63" t="s">
        <v>3125</v>
      </c>
      <c r="E1008" s="63" t="s">
        <v>3126</v>
      </c>
      <c r="F1008" s="64" t="s">
        <v>3127</v>
      </c>
      <c r="G1008" s="65" t="s">
        <v>3128</v>
      </c>
      <c r="H1008" s="80"/>
      <c r="I1008" s="67">
        <v>100</v>
      </c>
      <c r="J1008" s="68">
        <v>1.26</v>
      </c>
      <c r="K1008" s="68">
        <v>1.32</v>
      </c>
      <c r="L1008" s="69"/>
      <c r="M1008" s="70" t="str">
        <f>IF(L1008="","-",L1008*I1008)</f>
        <v>-</v>
      </c>
      <c r="N1008" s="70" t="str">
        <f>IF(L1008="","-",L1008)</f>
        <v>-</v>
      </c>
      <c r="O1008" s="71">
        <f>IF(M1008&gt;=300,J1008*L1008*I1008,K1008*L1008*I1008)</f>
        <v>0</v>
      </c>
      <c r="P1008" s="72"/>
      <c r="Q1008" s="72"/>
      <c r="R1008" s="72"/>
      <c r="S1008" s="72"/>
      <c r="T1008" s="73"/>
    </row>
    <row r="1009" spans="1:20" s="25" customFormat="1">
      <c r="A1009" s="62"/>
      <c r="B1009" s="63"/>
      <c r="C1009" s="63" t="s">
        <v>3129</v>
      </c>
      <c r="D1009" s="63" t="s">
        <v>3130</v>
      </c>
      <c r="E1009" s="63" t="s">
        <v>3126</v>
      </c>
      <c r="F1009" s="64" t="s">
        <v>3127</v>
      </c>
      <c r="G1009" s="65" t="s">
        <v>3131</v>
      </c>
      <c r="H1009" s="80"/>
      <c r="I1009" s="67">
        <v>102</v>
      </c>
      <c r="J1009" s="68">
        <v>1.3800000000000001</v>
      </c>
      <c r="K1009" s="68">
        <v>1.45</v>
      </c>
      <c r="L1009" s="69"/>
      <c r="M1009" s="70" t="str">
        <f>IF(L1009="","-",L1009*I1009)</f>
        <v>-</v>
      </c>
      <c r="N1009" s="70" t="str">
        <f>IF(L1009="","-",L1009)</f>
        <v>-</v>
      </c>
      <c r="O1009" s="71">
        <f>IF(M1009&gt;=300,J1009*L1009*I1009,K1009*L1009*I1009)</f>
        <v>0</v>
      </c>
      <c r="P1009" s="72"/>
      <c r="Q1009" s="72"/>
      <c r="R1009" s="72"/>
      <c r="S1009" s="72"/>
      <c r="T1009" s="73"/>
    </row>
    <row r="1010" spans="1:20" s="25" customFormat="1">
      <c r="A1010" s="62"/>
      <c r="B1010" s="63"/>
      <c r="C1010" s="63" t="s">
        <v>3132</v>
      </c>
      <c r="D1010" s="63" t="s">
        <v>3133</v>
      </c>
      <c r="E1010" s="63" t="s">
        <v>3126</v>
      </c>
      <c r="F1010" s="64" t="s">
        <v>3127</v>
      </c>
      <c r="G1010" s="65" t="s">
        <v>3134</v>
      </c>
      <c r="H1010" s="80"/>
      <c r="I1010" s="67">
        <v>102</v>
      </c>
      <c r="J1010" s="68">
        <v>1.1599999999999999</v>
      </c>
      <c r="K1010" s="68">
        <v>1.22</v>
      </c>
      <c r="L1010" s="69"/>
      <c r="M1010" s="70" t="str">
        <f>IF(L1010="","-",L1010*I1010)</f>
        <v>-</v>
      </c>
      <c r="N1010" s="70" t="str">
        <f>IF(L1010="","-",L1010)</f>
        <v>-</v>
      </c>
      <c r="O1010" s="71">
        <f>IF(M1010&gt;=300,J1010*L1010*I1010,K1010*L1010*I1010)</f>
        <v>0</v>
      </c>
      <c r="P1010" s="72"/>
      <c r="Q1010" s="72"/>
      <c r="R1010" s="72"/>
      <c r="S1010" s="72"/>
      <c r="T1010" s="73"/>
    </row>
    <row r="1011" spans="1:20" s="25" customFormat="1">
      <c r="A1011" s="62"/>
      <c r="B1011" s="63"/>
      <c r="C1011" s="63" t="s">
        <v>3135</v>
      </c>
      <c r="D1011" s="63" t="s">
        <v>3136</v>
      </c>
      <c r="E1011" s="63" t="s">
        <v>3126</v>
      </c>
      <c r="F1011" s="64" t="s">
        <v>3127</v>
      </c>
      <c r="G1011" s="65" t="s">
        <v>3137</v>
      </c>
      <c r="H1011" s="80"/>
      <c r="I1011" s="67">
        <v>102</v>
      </c>
      <c r="J1011" s="68">
        <v>1.34</v>
      </c>
      <c r="K1011" s="68">
        <v>1.41</v>
      </c>
      <c r="L1011" s="69"/>
      <c r="M1011" s="70" t="str">
        <f>IF(L1011="","-",L1011*I1011)</f>
        <v>-</v>
      </c>
      <c r="N1011" s="70" t="str">
        <f>IF(L1011="","-",L1011)</f>
        <v>-</v>
      </c>
      <c r="O1011" s="71">
        <f>IF(M1011&gt;=300,J1011*L1011*I1011,K1011*L1011*I1011)</f>
        <v>0</v>
      </c>
      <c r="P1011" s="72"/>
      <c r="Q1011" s="72"/>
      <c r="R1011" s="72"/>
      <c r="S1011" s="72"/>
      <c r="T1011" s="73"/>
    </row>
    <row r="1012" spans="1:20" s="25" customFormat="1">
      <c r="A1012" s="62"/>
      <c r="B1012" s="63"/>
      <c r="C1012" s="63" t="s">
        <v>3138</v>
      </c>
      <c r="D1012" s="63" t="s">
        <v>3139</v>
      </c>
      <c r="E1012" s="63" t="s">
        <v>3126</v>
      </c>
      <c r="F1012" s="64" t="s">
        <v>3127</v>
      </c>
      <c r="G1012" s="65" t="s">
        <v>3140</v>
      </c>
      <c r="H1012" s="80"/>
      <c r="I1012" s="67">
        <v>102</v>
      </c>
      <c r="J1012" s="68">
        <v>1.34</v>
      </c>
      <c r="K1012" s="68">
        <v>1.41</v>
      </c>
      <c r="L1012" s="69"/>
      <c r="M1012" s="70" t="str">
        <f>IF(L1012="","-",L1012*I1012)</f>
        <v>-</v>
      </c>
      <c r="N1012" s="70" t="str">
        <f>IF(L1012="","-",L1012)</f>
        <v>-</v>
      </c>
      <c r="O1012" s="71">
        <f>IF(M1012&gt;=300,J1012*L1012*I1012,K1012*L1012*I1012)</f>
        <v>0</v>
      </c>
      <c r="P1012" s="72"/>
      <c r="Q1012" s="72"/>
      <c r="R1012" s="72"/>
      <c r="S1012" s="72"/>
      <c r="T1012" s="73"/>
    </row>
    <row r="1013" spans="1:20" s="25" customFormat="1">
      <c r="A1013" s="62"/>
      <c r="B1013" s="63"/>
      <c r="C1013" s="63" t="s">
        <v>3141</v>
      </c>
      <c r="D1013" s="63" t="s">
        <v>3142</v>
      </c>
      <c r="E1013" s="63" t="s">
        <v>3126</v>
      </c>
      <c r="F1013" s="64" t="s">
        <v>3127</v>
      </c>
      <c r="G1013" s="65" t="s">
        <v>3143</v>
      </c>
      <c r="H1013" s="80"/>
      <c r="I1013" s="67">
        <v>102</v>
      </c>
      <c r="J1013" s="68">
        <v>1.3800000000000001</v>
      </c>
      <c r="K1013" s="68">
        <v>1.45</v>
      </c>
      <c r="L1013" s="69"/>
      <c r="M1013" s="70" t="str">
        <f>IF(L1013="","-",L1013*I1013)</f>
        <v>-</v>
      </c>
      <c r="N1013" s="70" t="str">
        <f>IF(L1013="","-",L1013)</f>
        <v>-</v>
      </c>
      <c r="O1013" s="71">
        <f>IF(M1013&gt;=300,J1013*L1013*I1013,K1013*L1013*I1013)</f>
        <v>0</v>
      </c>
      <c r="P1013" s="72"/>
      <c r="Q1013" s="72"/>
      <c r="R1013" s="72"/>
      <c r="S1013" s="72"/>
      <c r="T1013" s="73"/>
    </row>
    <row r="1014" spans="1:20" s="25" customFormat="1">
      <c r="A1014" s="62"/>
      <c r="B1014" s="63"/>
      <c r="C1014" s="63" t="s">
        <v>3144</v>
      </c>
      <c r="D1014" s="63" t="s">
        <v>3145</v>
      </c>
      <c r="E1014" s="63" t="s">
        <v>3126</v>
      </c>
      <c r="F1014" s="64" t="s">
        <v>3127</v>
      </c>
      <c r="G1014" s="65" t="s">
        <v>3146</v>
      </c>
      <c r="H1014" s="80"/>
      <c r="I1014" s="67">
        <v>102</v>
      </c>
      <c r="J1014" s="68">
        <v>1.34</v>
      </c>
      <c r="K1014" s="68">
        <v>1.41</v>
      </c>
      <c r="L1014" s="69"/>
      <c r="M1014" s="70" t="str">
        <f>IF(L1014="","-",L1014*I1014)</f>
        <v>-</v>
      </c>
      <c r="N1014" s="70" t="str">
        <f>IF(L1014="","-",L1014)</f>
        <v>-</v>
      </c>
      <c r="O1014" s="71">
        <f>IF(M1014&gt;=300,J1014*L1014*I1014,K1014*L1014*I1014)</f>
        <v>0</v>
      </c>
      <c r="P1014" s="72"/>
      <c r="Q1014" s="72"/>
      <c r="R1014" s="72"/>
      <c r="S1014" s="72"/>
      <c r="T1014" s="73"/>
    </row>
    <row r="1015" spans="1:20" s="25" customFormat="1">
      <c r="A1015" s="62"/>
      <c r="B1015" s="63" t="s">
        <v>3147</v>
      </c>
      <c r="C1015" s="63"/>
      <c r="D1015" s="63" t="s">
        <v>3148</v>
      </c>
      <c r="E1015" s="63" t="s">
        <v>3149</v>
      </c>
      <c r="F1015" s="64" t="s">
        <v>3150</v>
      </c>
      <c r="G1015" s="65" t="s">
        <v>3151</v>
      </c>
      <c r="H1015" s="80"/>
      <c r="I1015" s="67">
        <v>100</v>
      </c>
      <c r="J1015" s="68">
        <v>1.6300000000000001</v>
      </c>
      <c r="K1015" s="68">
        <v>1.71</v>
      </c>
      <c r="L1015" s="69"/>
      <c r="M1015" s="70" t="str">
        <f>IF(L1015="","-",L1015*I1015)</f>
        <v>-</v>
      </c>
      <c r="N1015" s="70" t="str">
        <f>IF(L1015="","-",L1015)</f>
        <v>-</v>
      </c>
      <c r="O1015" s="71">
        <f>IF(M1015&gt;=300,J1015*L1015*I1015,K1015*L1015*I1015)</f>
        <v>0</v>
      </c>
      <c r="P1015" s="72"/>
      <c r="Q1015" s="72"/>
      <c r="R1015" s="72"/>
      <c r="S1015" s="72"/>
      <c r="T1015" s="73"/>
    </row>
    <row r="1016" spans="1:20" s="25" customFormat="1">
      <c r="A1016" s="62"/>
      <c r="B1016" s="63"/>
      <c r="C1016" s="63" t="s">
        <v>3152</v>
      </c>
      <c r="D1016" s="63" t="s">
        <v>3153</v>
      </c>
      <c r="E1016" s="63" t="s">
        <v>3154</v>
      </c>
      <c r="F1016" s="64" t="s">
        <v>3155</v>
      </c>
      <c r="G1016" s="65" t="s">
        <v>3156</v>
      </c>
      <c r="H1016" s="80"/>
      <c r="I1016" s="67">
        <v>100</v>
      </c>
      <c r="J1016" s="68">
        <v>1.41</v>
      </c>
      <c r="K1016" s="68">
        <v>1.48</v>
      </c>
      <c r="L1016" s="69"/>
      <c r="M1016" s="70" t="str">
        <f>IF(L1016="","-",L1016*I1016)</f>
        <v>-</v>
      </c>
      <c r="N1016" s="70" t="str">
        <f>IF(L1016="","-",L1016)</f>
        <v>-</v>
      </c>
      <c r="O1016" s="71">
        <f>IF(M1016&gt;=300,J1016*L1016*I1016,K1016*L1016*I1016)</f>
        <v>0</v>
      </c>
      <c r="P1016" s="72"/>
      <c r="Q1016" s="72"/>
      <c r="R1016" s="72"/>
      <c r="S1016" s="72"/>
      <c r="T1016" s="73"/>
    </row>
    <row r="1017" spans="1:20" s="25" customFormat="1">
      <c r="A1017" s="62"/>
      <c r="B1017" s="63"/>
      <c r="C1017" s="63" t="s">
        <v>3157</v>
      </c>
      <c r="D1017" s="63" t="s">
        <v>3158</v>
      </c>
      <c r="E1017" s="63" t="s">
        <v>3154</v>
      </c>
      <c r="F1017" s="64" t="s">
        <v>3155</v>
      </c>
      <c r="G1017" s="65" t="s">
        <v>3159</v>
      </c>
      <c r="H1017" s="80"/>
      <c r="I1017" s="67">
        <v>100</v>
      </c>
      <c r="J1017" s="68">
        <v>1.5</v>
      </c>
      <c r="K1017" s="68">
        <v>1.57</v>
      </c>
      <c r="L1017" s="69"/>
      <c r="M1017" s="70" t="str">
        <f>IF(L1017="","-",L1017*I1017)</f>
        <v>-</v>
      </c>
      <c r="N1017" s="70" t="str">
        <f>IF(L1017="","-",L1017)</f>
        <v>-</v>
      </c>
      <c r="O1017" s="71">
        <f>IF(M1017&gt;=300,J1017*L1017*I1017,K1017*L1017*I1017)</f>
        <v>0</v>
      </c>
      <c r="P1017" s="72"/>
      <c r="Q1017" s="72"/>
      <c r="R1017" s="72"/>
      <c r="S1017" s="72"/>
      <c r="T1017" s="73"/>
    </row>
    <row r="1018" spans="1:20" s="25" customFormat="1">
      <c r="A1018" s="62"/>
      <c r="B1018" s="63"/>
      <c r="C1018" s="63" t="s">
        <v>3160</v>
      </c>
      <c r="D1018" s="63" t="s">
        <v>3161</v>
      </c>
      <c r="E1018" s="63" t="s">
        <v>3154</v>
      </c>
      <c r="F1018" s="64" t="s">
        <v>3155</v>
      </c>
      <c r="G1018" s="65" t="s">
        <v>3162</v>
      </c>
      <c r="H1018" s="80"/>
      <c r="I1018" s="67">
        <v>100</v>
      </c>
      <c r="J1018" s="68">
        <v>1.41</v>
      </c>
      <c r="K1018" s="68">
        <v>1.48</v>
      </c>
      <c r="L1018" s="69"/>
      <c r="M1018" s="70" t="str">
        <f>IF(L1018="","-",L1018*I1018)</f>
        <v>-</v>
      </c>
      <c r="N1018" s="70" t="str">
        <f>IF(L1018="","-",L1018)</f>
        <v>-</v>
      </c>
      <c r="O1018" s="71">
        <f>IF(M1018&gt;=300,J1018*L1018*I1018,K1018*L1018*I1018)</f>
        <v>0</v>
      </c>
      <c r="P1018" s="72"/>
      <c r="Q1018" s="72"/>
      <c r="R1018" s="72"/>
      <c r="S1018" s="72"/>
      <c r="T1018" s="73"/>
    </row>
    <row r="1019" spans="1:20" s="25" customFormat="1">
      <c r="A1019" s="62"/>
      <c r="B1019" s="63"/>
      <c r="C1019" s="63" t="s">
        <v>3163</v>
      </c>
      <c r="D1019" s="63" t="s">
        <v>3164</v>
      </c>
      <c r="E1019" s="63" t="s">
        <v>3154</v>
      </c>
      <c r="F1019" s="64" t="s">
        <v>3155</v>
      </c>
      <c r="G1019" s="65" t="s">
        <v>3165</v>
      </c>
      <c r="H1019" s="80"/>
      <c r="I1019" s="67">
        <v>100</v>
      </c>
      <c r="J1019" s="68">
        <v>1.68</v>
      </c>
      <c r="K1019" s="68">
        <v>1.76</v>
      </c>
      <c r="L1019" s="69"/>
      <c r="M1019" s="70" t="str">
        <f>IF(L1019="","-",L1019*I1019)</f>
        <v>-</v>
      </c>
      <c r="N1019" s="70" t="str">
        <f>IF(L1019="","-",L1019)</f>
        <v>-</v>
      </c>
      <c r="O1019" s="71">
        <f>IF(M1019&gt;=300,J1019*L1019*I1019,K1019*L1019*I1019)</f>
        <v>0</v>
      </c>
      <c r="P1019" s="72"/>
      <c r="Q1019" s="72"/>
      <c r="R1019" s="72"/>
      <c r="S1019" s="72"/>
      <c r="T1019" s="73"/>
    </row>
    <row r="1020" spans="1:20" s="25" customFormat="1">
      <c r="A1020" s="62"/>
      <c r="B1020" s="63"/>
      <c r="C1020" s="63" t="s">
        <v>3166</v>
      </c>
      <c r="D1020" s="63" t="s">
        <v>3167</v>
      </c>
      <c r="E1020" s="63" t="s">
        <v>3154</v>
      </c>
      <c r="F1020" s="64" t="s">
        <v>3155</v>
      </c>
      <c r="G1020" s="65" t="s">
        <v>3168</v>
      </c>
      <c r="H1020" s="80"/>
      <c r="I1020" s="67">
        <v>100</v>
      </c>
      <c r="J1020" s="68">
        <v>1.24</v>
      </c>
      <c r="K1020" s="68">
        <v>1.3</v>
      </c>
      <c r="L1020" s="69"/>
      <c r="M1020" s="70" t="str">
        <f>IF(L1020="","-",L1020*I1020)</f>
        <v>-</v>
      </c>
      <c r="N1020" s="70" t="str">
        <f>IF(L1020="","-",L1020)</f>
        <v>-</v>
      </c>
      <c r="O1020" s="71">
        <f>IF(M1020&gt;=300,J1020*L1020*I1020,K1020*L1020*I1020)</f>
        <v>0</v>
      </c>
      <c r="P1020" s="72"/>
      <c r="Q1020" s="72"/>
      <c r="R1020" s="72"/>
      <c r="S1020" s="72"/>
      <c r="T1020" s="73"/>
    </row>
    <row r="1021" spans="1:20" s="25" customFormat="1">
      <c r="A1021" s="62"/>
      <c r="B1021" s="63"/>
      <c r="C1021" s="63" t="s">
        <v>3169</v>
      </c>
      <c r="D1021" s="63" t="s">
        <v>3170</v>
      </c>
      <c r="E1021" s="63" t="s">
        <v>3154</v>
      </c>
      <c r="F1021" s="64" t="s">
        <v>3155</v>
      </c>
      <c r="G1021" s="65" t="s">
        <v>3171</v>
      </c>
      <c r="H1021" s="80"/>
      <c r="I1021" s="67">
        <v>100</v>
      </c>
      <c r="J1021" s="68">
        <v>1.24</v>
      </c>
      <c r="K1021" s="68">
        <v>1.3</v>
      </c>
      <c r="L1021" s="69"/>
      <c r="M1021" s="70" t="str">
        <f>IF(L1021="","-",L1021*I1021)</f>
        <v>-</v>
      </c>
      <c r="N1021" s="70" t="str">
        <f>IF(L1021="","-",L1021)</f>
        <v>-</v>
      </c>
      <c r="O1021" s="71">
        <f>IF(M1021&gt;=300,J1021*L1021*I1021,K1021*L1021*I1021)</f>
        <v>0</v>
      </c>
      <c r="P1021" s="72"/>
      <c r="Q1021" s="72"/>
      <c r="R1021" s="72"/>
      <c r="S1021" s="72"/>
      <c r="T1021" s="73"/>
    </row>
    <row r="1022" spans="1:20" s="25" customFormat="1">
      <c r="A1022" s="62"/>
      <c r="B1022" s="63"/>
      <c r="C1022" s="63" t="s">
        <v>3172</v>
      </c>
      <c r="D1022" s="63" t="s">
        <v>3173</v>
      </c>
      <c r="E1022" s="63" t="s">
        <v>3154</v>
      </c>
      <c r="F1022" s="64" t="s">
        <v>3155</v>
      </c>
      <c r="G1022" s="65" t="s">
        <v>3174</v>
      </c>
      <c r="H1022" s="80"/>
      <c r="I1022" s="67">
        <v>100</v>
      </c>
      <c r="J1022" s="68">
        <v>1.24</v>
      </c>
      <c r="K1022" s="68">
        <v>1.3</v>
      </c>
      <c r="L1022" s="69"/>
      <c r="M1022" s="70" t="str">
        <f>IF(L1022="","-",L1022*I1022)</f>
        <v>-</v>
      </c>
      <c r="N1022" s="70" t="str">
        <f>IF(L1022="","-",L1022)</f>
        <v>-</v>
      </c>
      <c r="O1022" s="71">
        <f>IF(M1022&gt;=300,J1022*L1022*I1022,K1022*L1022*I1022)</f>
        <v>0</v>
      </c>
      <c r="P1022" s="72"/>
      <c r="Q1022" s="72"/>
      <c r="R1022" s="72"/>
      <c r="S1022" s="72"/>
      <c r="T1022" s="73"/>
    </row>
    <row r="1023" spans="1:20" s="25" customFormat="1">
      <c r="A1023" s="62"/>
      <c r="B1023" s="63" t="s">
        <v>3175</v>
      </c>
      <c r="C1023" s="63"/>
      <c r="D1023" s="63" t="s">
        <v>3176</v>
      </c>
      <c r="E1023" s="63" t="s">
        <v>3177</v>
      </c>
      <c r="F1023" s="64" t="s">
        <v>3178</v>
      </c>
      <c r="G1023" s="65" t="s">
        <v>3179</v>
      </c>
      <c r="H1023" s="80"/>
      <c r="I1023" s="67">
        <v>100</v>
      </c>
      <c r="J1023" s="68">
        <v>1.24</v>
      </c>
      <c r="K1023" s="68">
        <v>1.3</v>
      </c>
      <c r="L1023" s="69"/>
      <c r="M1023" s="70" t="str">
        <f>IF(L1023="","-",L1023*I1023)</f>
        <v>-</v>
      </c>
      <c r="N1023" s="70" t="str">
        <f>IF(L1023="","-",L1023)</f>
        <v>-</v>
      </c>
      <c r="O1023" s="71">
        <f>IF(M1023&gt;=300,J1023*L1023*I1023,K1023*L1023*I1023)</f>
        <v>0</v>
      </c>
      <c r="P1023" s="72"/>
      <c r="Q1023" s="72"/>
      <c r="R1023" s="72"/>
      <c r="S1023" s="72"/>
      <c r="T1023" s="73"/>
    </row>
    <row r="1024" spans="1:20" s="25" customFormat="1">
      <c r="A1024" s="62"/>
      <c r="B1024" s="63"/>
      <c r="C1024" s="63" t="s">
        <v>3180</v>
      </c>
      <c r="D1024" s="63" t="s">
        <v>3181</v>
      </c>
      <c r="E1024" s="63" t="s">
        <v>3177</v>
      </c>
      <c r="F1024" s="64" t="s">
        <v>3178</v>
      </c>
      <c r="G1024" s="65" t="s">
        <v>3182</v>
      </c>
      <c r="H1024" s="80"/>
      <c r="I1024" s="67">
        <v>100</v>
      </c>
      <c r="J1024" s="68">
        <v>1.24</v>
      </c>
      <c r="K1024" s="68">
        <v>1.3</v>
      </c>
      <c r="L1024" s="69"/>
      <c r="M1024" s="70" t="str">
        <f>IF(L1024="","-",L1024*I1024)</f>
        <v>-</v>
      </c>
      <c r="N1024" s="70" t="str">
        <f>IF(L1024="","-",L1024)</f>
        <v>-</v>
      </c>
      <c r="O1024" s="71">
        <f>IF(M1024&gt;=300,J1024*L1024*I1024,K1024*L1024*I1024)</f>
        <v>0</v>
      </c>
      <c r="P1024" s="72"/>
      <c r="Q1024" s="72"/>
      <c r="R1024" s="72"/>
      <c r="S1024" s="72"/>
      <c r="T1024" s="73"/>
    </row>
    <row r="1025" spans="1:20" s="25" customFormat="1">
      <c r="A1025" s="62"/>
      <c r="B1025" s="63"/>
      <c r="C1025" s="63" t="s">
        <v>3183</v>
      </c>
      <c r="D1025" s="63" t="s">
        <v>3184</v>
      </c>
      <c r="E1025" s="63" t="s">
        <v>3177</v>
      </c>
      <c r="F1025" s="64" t="s">
        <v>3178</v>
      </c>
      <c r="G1025" s="65" t="s">
        <v>3185</v>
      </c>
      <c r="H1025" s="80"/>
      <c r="I1025" s="67">
        <v>100</v>
      </c>
      <c r="J1025" s="68">
        <v>1.22</v>
      </c>
      <c r="K1025" s="68">
        <v>1.28</v>
      </c>
      <c r="L1025" s="69"/>
      <c r="M1025" s="70" t="str">
        <f>IF(L1025="","-",L1025*I1025)</f>
        <v>-</v>
      </c>
      <c r="N1025" s="70" t="str">
        <f>IF(L1025="","-",L1025)</f>
        <v>-</v>
      </c>
      <c r="O1025" s="71">
        <f>IF(M1025&gt;=300,J1025*L1025*I1025,K1025*L1025*I1025)</f>
        <v>0</v>
      </c>
      <c r="P1025" s="72"/>
      <c r="Q1025" s="72"/>
      <c r="R1025" s="72"/>
      <c r="S1025" s="72"/>
      <c r="T1025" s="73"/>
    </row>
    <row r="1026" spans="1:20" s="25" customFormat="1">
      <c r="A1026" s="62"/>
      <c r="B1026" s="63"/>
      <c r="C1026" s="63" t="s">
        <v>3186</v>
      </c>
      <c r="D1026" s="63" t="s">
        <v>3187</v>
      </c>
      <c r="E1026" s="63" t="s">
        <v>3177</v>
      </c>
      <c r="F1026" s="64" t="s">
        <v>3178</v>
      </c>
      <c r="G1026" s="65" t="s">
        <v>3188</v>
      </c>
      <c r="H1026" s="80"/>
      <c r="I1026" s="67">
        <v>100</v>
      </c>
      <c r="J1026" s="68">
        <v>1.43</v>
      </c>
      <c r="K1026" s="68">
        <v>1.5</v>
      </c>
      <c r="L1026" s="69"/>
      <c r="M1026" s="70" t="str">
        <f>IF(L1026="","-",L1026*I1026)</f>
        <v>-</v>
      </c>
      <c r="N1026" s="70" t="str">
        <f>IF(L1026="","-",L1026)</f>
        <v>-</v>
      </c>
      <c r="O1026" s="71">
        <f>IF(M1026&gt;=300,J1026*L1026*I1026,K1026*L1026*I1026)</f>
        <v>0</v>
      </c>
      <c r="P1026" s="72"/>
      <c r="Q1026" s="72"/>
      <c r="R1026" s="72"/>
      <c r="S1026" s="72"/>
      <c r="T1026" s="73"/>
    </row>
    <row r="1027" spans="1:20" s="25" customFormat="1">
      <c r="A1027" s="62"/>
      <c r="B1027" s="63"/>
      <c r="C1027" s="63" t="s">
        <v>3189</v>
      </c>
      <c r="D1027" s="63" t="s">
        <v>3190</v>
      </c>
      <c r="E1027" s="63" t="s">
        <v>3177</v>
      </c>
      <c r="F1027" s="64" t="s">
        <v>3178</v>
      </c>
      <c r="G1027" s="65" t="s">
        <v>3191</v>
      </c>
      <c r="H1027" s="80"/>
      <c r="I1027" s="67">
        <v>100</v>
      </c>
      <c r="J1027" s="68">
        <v>1.46</v>
      </c>
      <c r="K1027" s="68">
        <v>1.53</v>
      </c>
      <c r="L1027" s="69"/>
      <c r="M1027" s="70" t="str">
        <f>IF(L1027="","-",L1027*I1027)</f>
        <v>-</v>
      </c>
      <c r="N1027" s="70" t="str">
        <f>IF(L1027="","-",L1027)</f>
        <v>-</v>
      </c>
      <c r="O1027" s="71">
        <f>IF(M1027&gt;=300,J1027*L1027*I1027,K1027*L1027*I1027)</f>
        <v>0</v>
      </c>
      <c r="P1027" s="72"/>
      <c r="Q1027" s="72"/>
      <c r="R1027" s="72"/>
      <c r="S1027" s="72"/>
      <c r="T1027" s="73"/>
    </row>
    <row r="1028" spans="1:20" s="25" customFormat="1">
      <c r="A1028" s="62"/>
      <c r="B1028" s="63"/>
      <c r="C1028" s="63" t="s">
        <v>3192</v>
      </c>
      <c r="D1028" s="63" t="s">
        <v>3193</v>
      </c>
      <c r="E1028" s="63" t="s">
        <v>3177</v>
      </c>
      <c r="F1028" s="64" t="s">
        <v>3178</v>
      </c>
      <c r="G1028" s="65" t="s">
        <v>3194</v>
      </c>
      <c r="H1028" s="80"/>
      <c r="I1028" s="67">
        <v>100</v>
      </c>
      <c r="J1028" s="68">
        <v>1.17</v>
      </c>
      <c r="K1028" s="68">
        <v>1.23</v>
      </c>
      <c r="L1028" s="69"/>
      <c r="M1028" s="70" t="str">
        <f>IF(L1028="","-",L1028*I1028)</f>
        <v>-</v>
      </c>
      <c r="N1028" s="70" t="str">
        <f>IF(L1028="","-",L1028)</f>
        <v>-</v>
      </c>
      <c r="O1028" s="71">
        <f>IF(M1028&gt;=300,J1028*L1028*I1028,K1028*L1028*I1028)</f>
        <v>0</v>
      </c>
      <c r="P1028" s="72"/>
      <c r="Q1028" s="72"/>
      <c r="R1028" s="72"/>
      <c r="S1028" s="72"/>
      <c r="T1028" s="73"/>
    </row>
    <row r="1029" spans="1:20" s="25" customFormat="1">
      <c r="A1029" s="62"/>
      <c r="B1029" s="63" t="s">
        <v>3195</v>
      </c>
      <c r="C1029" s="63"/>
      <c r="D1029" s="63" t="s">
        <v>3196</v>
      </c>
      <c r="E1029" s="63" t="s">
        <v>3177</v>
      </c>
      <c r="F1029" s="64" t="s">
        <v>3178</v>
      </c>
      <c r="G1029" s="65" t="s">
        <v>3197</v>
      </c>
      <c r="H1029" s="80"/>
      <c r="I1029" s="67">
        <v>100</v>
      </c>
      <c r="J1029" s="68">
        <v>1.41</v>
      </c>
      <c r="K1029" s="68">
        <v>1.48</v>
      </c>
      <c r="L1029" s="69"/>
      <c r="M1029" s="70" t="str">
        <f>IF(L1029="","-",L1029*I1029)</f>
        <v>-</v>
      </c>
      <c r="N1029" s="70" t="str">
        <f>IF(L1029="","-",L1029)</f>
        <v>-</v>
      </c>
      <c r="O1029" s="71">
        <f>IF(M1029&gt;=300,J1029*L1029*I1029,K1029*L1029*I1029)</f>
        <v>0</v>
      </c>
      <c r="P1029" s="72"/>
      <c r="Q1029" s="72"/>
      <c r="R1029" s="72"/>
      <c r="S1029" s="72"/>
      <c r="T1029" s="73"/>
    </row>
    <row r="1030" spans="1:20" s="25" customFormat="1">
      <c r="A1030" s="62"/>
      <c r="B1030" s="63"/>
      <c r="C1030" s="63" t="s">
        <v>3198</v>
      </c>
      <c r="D1030" s="63" t="s">
        <v>3199</v>
      </c>
      <c r="E1030" s="63" t="s">
        <v>3177</v>
      </c>
      <c r="F1030" s="64" t="s">
        <v>3178</v>
      </c>
      <c r="G1030" s="65" t="s">
        <v>3200</v>
      </c>
      <c r="H1030" s="80"/>
      <c r="I1030" s="67">
        <v>100</v>
      </c>
      <c r="J1030" s="68">
        <v>1.21</v>
      </c>
      <c r="K1030" s="68">
        <v>1.27</v>
      </c>
      <c r="L1030" s="69"/>
      <c r="M1030" s="70" t="str">
        <f>IF(L1030="","-",L1030*I1030)</f>
        <v>-</v>
      </c>
      <c r="N1030" s="70" t="str">
        <f>IF(L1030="","-",L1030)</f>
        <v>-</v>
      </c>
      <c r="O1030" s="71">
        <f>IF(M1030&gt;=300,J1030*L1030*I1030,K1030*L1030*I1030)</f>
        <v>0</v>
      </c>
      <c r="P1030" s="72"/>
      <c r="Q1030" s="72"/>
      <c r="R1030" s="72"/>
      <c r="S1030" s="72"/>
      <c r="T1030" s="73"/>
    </row>
    <row r="1031" spans="1:20" s="25" customFormat="1">
      <c r="A1031" s="62"/>
      <c r="B1031" s="63"/>
      <c r="C1031" s="63" t="s">
        <v>3201</v>
      </c>
      <c r="D1031" s="63" t="s">
        <v>3202</v>
      </c>
      <c r="E1031" s="63" t="s">
        <v>3177</v>
      </c>
      <c r="F1031" s="64" t="s">
        <v>3178</v>
      </c>
      <c r="G1031" s="65" t="s">
        <v>3203</v>
      </c>
      <c r="H1031" s="80"/>
      <c r="I1031" s="67">
        <v>100</v>
      </c>
      <c r="J1031" s="68">
        <v>1.6300000000000001</v>
      </c>
      <c r="K1031" s="68">
        <v>1.71</v>
      </c>
      <c r="L1031" s="69"/>
      <c r="M1031" s="70" t="str">
        <f>IF(L1031="","-",L1031*I1031)</f>
        <v>-</v>
      </c>
      <c r="N1031" s="70" t="str">
        <f>IF(L1031="","-",L1031)</f>
        <v>-</v>
      </c>
      <c r="O1031" s="71">
        <f>IF(M1031&gt;=300,J1031*L1031*I1031,K1031*L1031*I1031)</f>
        <v>0</v>
      </c>
      <c r="P1031" s="72"/>
      <c r="Q1031" s="72"/>
      <c r="R1031" s="72"/>
      <c r="S1031" s="72"/>
      <c r="T1031" s="73"/>
    </row>
    <row r="1032" spans="1:20" s="25" customFormat="1">
      <c r="A1032" s="62"/>
      <c r="B1032" s="63" t="s">
        <v>3204</v>
      </c>
      <c r="C1032" s="63"/>
      <c r="D1032" s="63" t="s">
        <v>3205</v>
      </c>
      <c r="E1032" s="63" t="s">
        <v>3177</v>
      </c>
      <c r="F1032" s="64" t="s">
        <v>3178</v>
      </c>
      <c r="G1032" s="65" t="s">
        <v>3206</v>
      </c>
      <c r="H1032" s="80"/>
      <c r="I1032" s="67">
        <v>100</v>
      </c>
      <c r="J1032" s="68">
        <v>1.19</v>
      </c>
      <c r="K1032" s="68">
        <v>1.25</v>
      </c>
      <c r="L1032" s="69"/>
      <c r="M1032" s="70" t="str">
        <f>IF(L1032="","-",L1032*I1032)</f>
        <v>-</v>
      </c>
      <c r="N1032" s="70" t="str">
        <f>IF(L1032="","-",L1032)</f>
        <v>-</v>
      </c>
      <c r="O1032" s="71">
        <f>IF(M1032&gt;=300,J1032*L1032*I1032,K1032*L1032*I1032)</f>
        <v>0</v>
      </c>
      <c r="P1032" s="72"/>
      <c r="Q1032" s="72"/>
      <c r="R1032" s="72"/>
      <c r="S1032" s="72"/>
      <c r="T1032" s="73"/>
    </row>
    <row r="1033" spans="1:20" s="25" customFormat="1">
      <c r="A1033" s="62"/>
      <c r="B1033" s="63" t="s">
        <v>3207</v>
      </c>
      <c r="C1033" s="63"/>
      <c r="D1033" s="63" t="s">
        <v>3208</v>
      </c>
      <c r="E1033" s="63" t="s">
        <v>3177</v>
      </c>
      <c r="F1033" s="64" t="s">
        <v>3178</v>
      </c>
      <c r="G1033" s="65" t="s">
        <v>3209</v>
      </c>
      <c r="H1033" s="80"/>
      <c r="I1033" s="67">
        <v>100</v>
      </c>
      <c r="J1033" s="68">
        <v>1.19</v>
      </c>
      <c r="K1033" s="68">
        <v>1.25</v>
      </c>
      <c r="L1033" s="69"/>
      <c r="M1033" s="70" t="str">
        <f>IF(L1033="","-",L1033*I1033)</f>
        <v>-</v>
      </c>
      <c r="N1033" s="70" t="str">
        <f>IF(L1033="","-",L1033)</f>
        <v>-</v>
      </c>
      <c r="O1033" s="71">
        <f>IF(M1033&gt;=300,J1033*L1033*I1033,K1033*L1033*I1033)</f>
        <v>0</v>
      </c>
      <c r="P1033" s="72"/>
      <c r="Q1033" s="72"/>
      <c r="R1033" s="72"/>
      <c r="S1033" s="72"/>
      <c r="T1033" s="73"/>
    </row>
    <row r="1034" spans="1:20" s="25" customFormat="1">
      <c r="A1034" s="62"/>
      <c r="B1034" s="63"/>
      <c r="C1034" s="63" t="s">
        <v>3210</v>
      </c>
      <c r="D1034" s="63" t="s">
        <v>3211</v>
      </c>
      <c r="E1034" s="63" t="s">
        <v>3177</v>
      </c>
      <c r="F1034" s="64" t="s">
        <v>3178</v>
      </c>
      <c r="G1034" s="65" t="s">
        <v>3212</v>
      </c>
      <c r="H1034" s="80"/>
      <c r="I1034" s="67">
        <v>100</v>
      </c>
      <c r="J1034" s="68">
        <v>1.46</v>
      </c>
      <c r="K1034" s="68">
        <v>1.53</v>
      </c>
      <c r="L1034" s="69"/>
      <c r="M1034" s="70" t="str">
        <f>IF(L1034="","-",L1034*I1034)</f>
        <v>-</v>
      </c>
      <c r="N1034" s="70" t="str">
        <f>IF(L1034="","-",L1034)</f>
        <v>-</v>
      </c>
      <c r="O1034" s="71">
        <f>IF(M1034&gt;=300,J1034*L1034*I1034,K1034*L1034*I1034)</f>
        <v>0</v>
      </c>
      <c r="P1034" s="72"/>
      <c r="Q1034" s="72"/>
      <c r="R1034" s="72"/>
      <c r="S1034" s="72"/>
      <c r="T1034" s="73"/>
    </row>
    <row r="1035" spans="1:20" s="25" customFormat="1">
      <c r="A1035" s="62"/>
      <c r="B1035" s="63"/>
      <c r="C1035" s="63" t="s">
        <v>3213</v>
      </c>
      <c r="D1035" s="63" t="s">
        <v>3214</v>
      </c>
      <c r="E1035" s="63" t="s">
        <v>3177</v>
      </c>
      <c r="F1035" s="64" t="s">
        <v>3178</v>
      </c>
      <c r="G1035" s="65" t="s">
        <v>3215</v>
      </c>
      <c r="H1035" s="80"/>
      <c r="I1035" s="67">
        <v>102</v>
      </c>
      <c r="J1035" s="68">
        <v>1.19</v>
      </c>
      <c r="K1035" s="68">
        <v>1.25</v>
      </c>
      <c r="L1035" s="69"/>
      <c r="M1035" s="70" t="str">
        <f>IF(L1035="","-",L1035*I1035)</f>
        <v>-</v>
      </c>
      <c r="N1035" s="70" t="str">
        <f>IF(L1035="","-",L1035)</f>
        <v>-</v>
      </c>
      <c r="O1035" s="71">
        <f>IF(M1035&gt;=300,J1035*L1035*I1035,K1035*L1035*I1035)</f>
        <v>0</v>
      </c>
      <c r="P1035" s="72"/>
      <c r="Q1035" s="72"/>
      <c r="R1035" s="72"/>
      <c r="S1035" s="72"/>
      <c r="T1035" s="73"/>
    </row>
    <row r="1036" spans="1:20" s="25" customFormat="1">
      <c r="A1036" s="62"/>
      <c r="B1036" s="63"/>
      <c r="C1036" s="63" t="s">
        <v>3216</v>
      </c>
      <c r="D1036" s="63" t="s">
        <v>3217</v>
      </c>
      <c r="E1036" s="63" t="s">
        <v>3177</v>
      </c>
      <c r="F1036" s="64" t="s">
        <v>3178</v>
      </c>
      <c r="G1036" s="65" t="s">
        <v>3218</v>
      </c>
      <c r="H1036" s="80"/>
      <c r="I1036" s="67">
        <v>102</v>
      </c>
      <c r="J1036" s="68">
        <v>1.19</v>
      </c>
      <c r="K1036" s="68">
        <v>1.25</v>
      </c>
      <c r="L1036" s="69"/>
      <c r="M1036" s="70" t="str">
        <f>IF(L1036="","-",L1036*I1036)</f>
        <v>-</v>
      </c>
      <c r="N1036" s="70" t="str">
        <f>IF(L1036="","-",L1036)</f>
        <v>-</v>
      </c>
      <c r="O1036" s="71">
        <f>IF(M1036&gt;=300,J1036*L1036*I1036,K1036*L1036*I1036)</f>
        <v>0</v>
      </c>
      <c r="P1036" s="72"/>
      <c r="Q1036" s="72"/>
      <c r="R1036" s="72"/>
      <c r="S1036" s="72"/>
      <c r="T1036" s="73"/>
    </row>
    <row r="1037" spans="1:20" s="25" customFormat="1">
      <c r="A1037" s="62"/>
      <c r="B1037" s="63" t="s">
        <v>3219</v>
      </c>
      <c r="C1037" s="63"/>
      <c r="D1037" s="63" t="s">
        <v>3220</v>
      </c>
      <c r="E1037" s="63" t="s">
        <v>3177</v>
      </c>
      <c r="F1037" s="64" t="s">
        <v>3178</v>
      </c>
      <c r="G1037" s="65" t="s">
        <v>3221</v>
      </c>
      <c r="H1037" s="80"/>
      <c r="I1037" s="67">
        <v>100</v>
      </c>
      <c r="J1037" s="68">
        <v>1.1399999999999999</v>
      </c>
      <c r="K1037" s="68">
        <v>1.2</v>
      </c>
      <c r="L1037" s="69"/>
      <c r="M1037" s="70" t="str">
        <f>IF(L1037="","-",L1037*I1037)</f>
        <v>-</v>
      </c>
      <c r="N1037" s="70" t="str">
        <f>IF(L1037="","-",L1037)</f>
        <v>-</v>
      </c>
      <c r="O1037" s="71">
        <f>IF(M1037&gt;=300,J1037*L1037*I1037,K1037*L1037*I1037)</f>
        <v>0</v>
      </c>
      <c r="P1037" s="72"/>
      <c r="Q1037" s="72"/>
      <c r="R1037" s="72"/>
      <c r="S1037" s="72"/>
      <c r="T1037" s="73"/>
    </row>
    <row r="1038" spans="1:20" s="25" customFormat="1">
      <c r="A1038" s="62"/>
      <c r="B1038" s="63"/>
      <c r="C1038" s="63" t="s">
        <v>3222</v>
      </c>
      <c r="D1038" s="63" t="s">
        <v>3223</v>
      </c>
      <c r="E1038" s="63" t="s">
        <v>3177</v>
      </c>
      <c r="F1038" s="64" t="s">
        <v>3178</v>
      </c>
      <c r="G1038" s="65" t="s">
        <v>3224</v>
      </c>
      <c r="H1038" s="80"/>
      <c r="I1038" s="67">
        <v>100</v>
      </c>
      <c r="J1038" s="68">
        <v>1.24</v>
      </c>
      <c r="K1038" s="68">
        <v>1.3</v>
      </c>
      <c r="L1038" s="69"/>
      <c r="M1038" s="70" t="str">
        <f>IF(L1038="","-",L1038*I1038)</f>
        <v>-</v>
      </c>
      <c r="N1038" s="70" t="str">
        <f>IF(L1038="","-",L1038)</f>
        <v>-</v>
      </c>
      <c r="O1038" s="71">
        <f>IF(M1038&gt;=300,J1038*L1038*I1038,K1038*L1038*I1038)</f>
        <v>0</v>
      </c>
      <c r="P1038" s="72"/>
      <c r="Q1038" s="72"/>
      <c r="R1038" s="72"/>
      <c r="S1038" s="72"/>
      <c r="T1038" s="73"/>
    </row>
    <row r="1039" spans="1:20" s="25" customFormat="1">
      <c r="A1039" s="62"/>
      <c r="B1039" s="63"/>
      <c r="C1039" s="63" t="s">
        <v>3225</v>
      </c>
      <c r="D1039" s="63" t="s">
        <v>3226</v>
      </c>
      <c r="E1039" s="63" t="s">
        <v>3177</v>
      </c>
      <c r="F1039" s="64" t="s">
        <v>3178</v>
      </c>
      <c r="G1039" s="65" t="s">
        <v>3227</v>
      </c>
      <c r="H1039" s="80"/>
      <c r="I1039" s="67">
        <v>102</v>
      </c>
      <c r="J1039" s="68">
        <v>1.32</v>
      </c>
      <c r="K1039" s="68">
        <v>1.3800000000000001</v>
      </c>
      <c r="L1039" s="69"/>
      <c r="M1039" s="70" t="str">
        <f>IF(L1039="","-",L1039*I1039)</f>
        <v>-</v>
      </c>
      <c r="N1039" s="70" t="str">
        <f>IF(L1039="","-",L1039)</f>
        <v>-</v>
      </c>
      <c r="O1039" s="71">
        <f>IF(M1039&gt;=300,J1039*L1039*I1039,K1039*L1039*I1039)</f>
        <v>0</v>
      </c>
      <c r="P1039" s="72"/>
      <c r="Q1039" s="72"/>
      <c r="R1039" s="72"/>
      <c r="S1039" s="72"/>
      <c r="T1039" s="73"/>
    </row>
    <row r="1040" spans="1:20" s="25" customFormat="1">
      <c r="A1040" s="62"/>
      <c r="B1040" s="63"/>
      <c r="C1040" s="63" t="s">
        <v>3228</v>
      </c>
      <c r="D1040" s="63" t="s">
        <v>3229</v>
      </c>
      <c r="E1040" s="63" t="s">
        <v>3177</v>
      </c>
      <c r="F1040" s="64" t="s">
        <v>3178</v>
      </c>
      <c r="G1040" s="65" t="s">
        <v>3230</v>
      </c>
      <c r="H1040" s="80"/>
      <c r="I1040" s="67">
        <v>102</v>
      </c>
      <c r="J1040" s="68">
        <v>1.26</v>
      </c>
      <c r="K1040" s="68">
        <v>1.32</v>
      </c>
      <c r="L1040" s="69"/>
      <c r="M1040" s="70" t="str">
        <f>IF(L1040="","-",L1040*I1040)</f>
        <v>-</v>
      </c>
      <c r="N1040" s="70" t="str">
        <f>IF(L1040="","-",L1040)</f>
        <v>-</v>
      </c>
      <c r="O1040" s="71">
        <f>IF(M1040&gt;=300,J1040*L1040*I1040,K1040*L1040*I1040)</f>
        <v>0</v>
      </c>
      <c r="P1040" s="72"/>
      <c r="Q1040" s="72"/>
      <c r="R1040" s="72"/>
      <c r="S1040" s="72"/>
      <c r="T1040" s="73"/>
    </row>
    <row r="1041" spans="1:20" s="25" customFormat="1">
      <c r="A1041" s="62"/>
      <c r="B1041" s="63"/>
      <c r="C1041" s="63" t="s">
        <v>3231</v>
      </c>
      <c r="D1041" s="63" t="s">
        <v>3232</v>
      </c>
      <c r="E1041" s="63" t="s">
        <v>3177</v>
      </c>
      <c r="F1041" s="64" t="s">
        <v>3178</v>
      </c>
      <c r="G1041" s="65" t="s">
        <v>3233</v>
      </c>
      <c r="H1041" s="80"/>
      <c r="I1041" s="67">
        <v>102</v>
      </c>
      <c r="J1041" s="68">
        <v>1.26</v>
      </c>
      <c r="K1041" s="68">
        <v>1.32</v>
      </c>
      <c r="L1041" s="69"/>
      <c r="M1041" s="70" t="str">
        <f>IF(L1041="","-",L1041*I1041)</f>
        <v>-</v>
      </c>
      <c r="N1041" s="70" t="str">
        <f>IF(L1041="","-",L1041)</f>
        <v>-</v>
      </c>
      <c r="O1041" s="71">
        <f>IF(M1041&gt;=300,J1041*L1041*I1041,K1041*L1041*I1041)</f>
        <v>0</v>
      </c>
      <c r="P1041" s="72"/>
      <c r="Q1041" s="72"/>
      <c r="R1041" s="72"/>
      <c r="S1041" s="72"/>
      <c r="T1041" s="73"/>
    </row>
    <row r="1042" spans="1:20" s="25" customFormat="1">
      <c r="A1042" s="62"/>
      <c r="B1042" s="63"/>
      <c r="C1042" s="63" t="s">
        <v>3234</v>
      </c>
      <c r="D1042" s="63" t="s">
        <v>3235</v>
      </c>
      <c r="E1042" s="63" t="s">
        <v>3177</v>
      </c>
      <c r="F1042" s="64" t="s">
        <v>3178</v>
      </c>
      <c r="G1042" s="65" t="s">
        <v>3236</v>
      </c>
      <c r="H1042" s="80"/>
      <c r="I1042" s="67">
        <v>102</v>
      </c>
      <c r="J1042" s="68">
        <v>1.26</v>
      </c>
      <c r="K1042" s="68">
        <v>1.32</v>
      </c>
      <c r="L1042" s="69"/>
      <c r="M1042" s="70" t="str">
        <f>IF(L1042="","-",L1042*I1042)</f>
        <v>-</v>
      </c>
      <c r="N1042" s="70" t="str">
        <f>IF(L1042="","-",L1042)</f>
        <v>-</v>
      </c>
      <c r="O1042" s="71">
        <f>IF(M1042&gt;=300,J1042*L1042*I1042,K1042*L1042*I1042)</f>
        <v>0</v>
      </c>
      <c r="P1042" s="72"/>
      <c r="Q1042" s="72"/>
      <c r="R1042" s="72"/>
      <c r="S1042" s="72"/>
      <c r="T1042" s="73"/>
    </row>
    <row r="1043" spans="1:20" s="25" customFormat="1">
      <c r="A1043" s="62"/>
      <c r="B1043" s="63"/>
      <c r="C1043" s="63" t="s">
        <v>3237</v>
      </c>
      <c r="D1043" s="63" t="s">
        <v>3238</v>
      </c>
      <c r="E1043" s="63" t="s">
        <v>3177</v>
      </c>
      <c r="F1043" s="64" t="s">
        <v>3178</v>
      </c>
      <c r="G1043" s="65" t="s">
        <v>3239</v>
      </c>
      <c r="H1043" s="80"/>
      <c r="I1043" s="67">
        <v>102</v>
      </c>
      <c r="J1043" s="68">
        <v>1.19</v>
      </c>
      <c r="K1043" s="68">
        <v>1.25</v>
      </c>
      <c r="L1043" s="69"/>
      <c r="M1043" s="70" t="str">
        <f>IF(L1043="","-",L1043*I1043)</f>
        <v>-</v>
      </c>
      <c r="N1043" s="70" t="str">
        <f>IF(L1043="","-",L1043)</f>
        <v>-</v>
      </c>
      <c r="O1043" s="71">
        <f>IF(M1043&gt;=300,J1043*L1043*I1043,K1043*L1043*I1043)</f>
        <v>0</v>
      </c>
      <c r="P1043" s="72"/>
      <c r="Q1043" s="72"/>
      <c r="R1043" s="72"/>
      <c r="S1043" s="72"/>
      <c r="T1043" s="73"/>
    </row>
    <row r="1044" spans="1:20" s="25" customFormat="1">
      <c r="A1044" s="62"/>
      <c r="B1044" s="63"/>
      <c r="C1044" s="63" t="s">
        <v>3240</v>
      </c>
      <c r="D1044" s="63" t="s">
        <v>3241</v>
      </c>
      <c r="E1044" s="63" t="s">
        <v>3177</v>
      </c>
      <c r="F1044" s="64" t="s">
        <v>3178</v>
      </c>
      <c r="G1044" s="65" t="s">
        <v>3242</v>
      </c>
      <c r="H1044" s="80"/>
      <c r="I1044" s="67">
        <v>100</v>
      </c>
      <c r="J1044" s="68">
        <v>1.24</v>
      </c>
      <c r="K1044" s="68">
        <v>1.3</v>
      </c>
      <c r="L1044" s="69"/>
      <c r="M1044" s="70" t="str">
        <f>IF(L1044="","-",L1044*I1044)</f>
        <v>-</v>
      </c>
      <c r="N1044" s="70" t="str">
        <f>IF(L1044="","-",L1044)</f>
        <v>-</v>
      </c>
      <c r="O1044" s="71">
        <f>IF(M1044&gt;=300,J1044*L1044*I1044,K1044*L1044*I1044)</f>
        <v>0</v>
      </c>
      <c r="P1044" s="72"/>
      <c r="Q1044" s="72"/>
      <c r="R1044" s="72"/>
      <c r="S1044" s="72"/>
      <c r="T1044" s="73"/>
    </row>
    <row r="1045" spans="1:20" s="25" customFormat="1">
      <c r="A1045" s="62"/>
      <c r="B1045" s="63" t="s">
        <v>3243</v>
      </c>
      <c r="C1045" s="63"/>
      <c r="D1045" s="63" t="s">
        <v>3244</v>
      </c>
      <c r="E1045" s="63" t="s">
        <v>3177</v>
      </c>
      <c r="F1045" s="64" t="s">
        <v>3178</v>
      </c>
      <c r="G1045" s="65" t="s">
        <v>3245</v>
      </c>
      <c r="H1045" s="80"/>
      <c r="I1045" s="67">
        <v>104</v>
      </c>
      <c r="J1045" s="68">
        <v>1.19</v>
      </c>
      <c r="K1045" s="68">
        <v>1.25</v>
      </c>
      <c r="L1045" s="69"/>
      <c r="M1045" s="70" t="str">
        <f>IF(L1045="","-",L1045*I1045)</f>
        <v>-</v>
      </c>
      <c r="N1045" s="70" t="str">
        <f>IF(L1045="","-",L1045)</f>
        <v>-</v>
      </c>
      <c r="O1045" s="71">
        <f>IF(M1045&gt;=300,J1045*L1045*I1045,K1045*L1045*I1045)</f>
        <v>0</v>
      </c>
      <c r="P1045" s="72"/>
      <c r="Q1045" s="72"/>
      <c r="R1045" s="72"/>
      <c r="S1045" s="72"/>
      <c r="T1045" s="73"/>
    </row>
    <row r="1046" spans="1:20" s="25" customFormat="1">
      <c r="A1046" s="62"/>
      <c r="B1046" s="63" t="s">
        <v>3246</v>
      </c>
      <c r="C1046" s="63"/>
      <c r="D1046" s="63" t="s">
        <v>3247</v>
      </c>
      <c r="E1046" s="63" t="s">
        <v>3177</v>
      </c>
      <c r="F1046" s="64" t="s">
        <v>3178</v>
      </c>
      <c r="G1046" s="65" t="s">
        <v>3248</v>
      </c>
      <c r="H1046" s="80"/>
      <c r="I1046" s="67">
        <v>102</v>
      </c>
      <c r="J1046" s="68">
        <v>1.19</v>
      </c>
      <c r="K1046" s="68">
        <v>1.25</v>
      </c>
      <c r="L1046" s="69"/>
      <c r="M1046" s="70" t="str">
        <f>IF(L1046="","-",L1046*I1046)</f>
        <v>-</v>
      </c>
      <c r="N1046" s="70" t="str">
        <f>IF(L1046="","-",L1046)</f>
        <v>-</v>
      </c>
      <c r="O1046" s="71">
        <f>IF(M1046&gt;=300,J1046*L1046*I1046,K1046*L1046*I1046)</f>
        <v>0</v>
      </c>
      <c r="P1046" s="72"/>
      <c r="Q1046" s="72"/>
      <c r="R1046" s="72"/>
      <c r="S1046" s="72"/>
      <c r="T1046" s="73"/>
    </row>
    <row r="1047" spans="1:20" s="25" customFormat="1">
      <c r="A1047" s="62"/>
      <c r="B1047" s="63" t="s">
        <v>3249</v>
      </c>
      <c r="C1047" s="63"/>
      <c r="D1047" s="63" t="s">
        <v>3250</v>
      </c>
      <c r="E1047" s="63" t="s">
        <v>3177</v>
      </c>
      <c r="F1047" s="64" t="s">
        <v>3178</v>
      </c>
      <c r="G1047" s="65" t="s">
        <v>3251</v>
      </c>
      <c r="H1047" s="80"/>
      <c r="I1047" s="67">
        <v>104</v>
      </c>
      <c r="J1047" s="68">
        <v>1.19</v>
      </c>
      <c r="K1047" s="68">
        <v>1.25</v>
      </c>
      <c r="L1047" s="69"/>
      <c r="M1047" s="70" t="str">
        <f>IF(L1047="","-",L1047*I1047)</f>
        <v>-</v>
      </c>
      <c r="N1047" s="70" t="str">
        <f>IF(L1047="","-",L1047)</f>
        <v>-</v>
      </c>
      <c r="O1047" s="71">
        <f>IF(M1047&gt;=300,J1047*L1047*I1047,K1047*L1047*I1047)</f>
        <v>0</v>
      </c>
      <c r="P1047" s="72"/>
      <c r="Q1047" s="72"/>
      <c r="R1047" s="72"/>
      <c r="S1047" s="72"/>
      <c r="T1047" s="73"/>
    </row>
    <row r="1048" spans="1:20" s="25" customFormat="1">
      <c r="A1048" s="62"/>
      <c r="B1048" s="63"/>
      <c r="C1048" s="63" t="s">
        <v>3252</v>
      </c>
      <c r="D1048" s="63" t="s">
        <v>3253</v>
      </c>
      <c r="E1048" s="63" t="s">
        <v>3177</v>
      </c>
      <c r="F1048" s="64" t="s">
        <v>3178</v>
      </c>
      <c r="G1048" s="65" t="s">
        <v>3254</v>
      </c>
      <c r="H1048" s="80"/>
      <c r="I1048" s="67">
        <v>100</v>
      </c>
      <c r="J1048" s="68">
        <v>1.21</v>
      </c>
      <c r="K1048" s="68">
        <v>1.27</v>
      </c>
      <c r="L1048" s="69"/>
      <c r="M1048" s="70" t="str">
        <f>IF(L1048="","-",L1048*I1048)</f>
        <v>-</v>
      </c>
      <c r="N1048" s="70" t="str">
        <f>IF(L1048="","-",L1048)</f>
        <v>-</v>
      </c>
      <c r="O1048" s="71">
        <f>IF(M1048&gt;=300,J1048*L1048*I1048,K1048*L1048*I1048)</f>
        <v>0</v>
      </c>
      <c r="P1048" s="72"/>
      <c r="Q1048" s="72"/>
      <c r="R1048" s="72"/>
      <c r="S1048" s="72"/>
      <c r="T1048" s="73"/>
    </row>
    <row r="1049" spans="1:20" s="25" customFormat="1">
      <c r="A1049" s="62"/>
      <c r="B1049" s="63"/>
      <c r="C1049" s="63" t="s">
        <v>3255</v>
      </c>
      <c r="D1049" s="63" t="s">
        <v>3256</v>
      </c>
      <c r="E1049" s="63" t="s">
        <v>3177</v>
      </c>
      <c r="F1049" s="64" t="s">
        <v>3178</v>
      </c>
      <c r="G1049" s="65" t="s">
        <v>3257</v>
      </c>
      <c r="H1049" s="80"/>
      <c r="I1049" s="67">
        <v>100</v>
      </c>
      <c r="J1049" s="68">
        <v>1.29</v>
      </c>
      <c r="K1049" s="68">
        <v>1.35</v>
      </c>
      <c r="L1049" s="69"/>
      <c r="M1049" s="70" t="str">
        <f>IF(L1049="","-",L1049*I1049)</f>
        <v>-</v>
      </c>
      <c r="N1049" s="70" t="str">
        <f>IF(L1049="","-",L1049)</f>
        <v>-</v>
      </c>
      <c r="O1049" s="71">
        <f>IF(M1049&gt;=300,J1049*L1049*I1049,K1049*L1049*I1049)</f>
        <v>0</v>
      </c>
      <c r="P1049" s="72"/>
      <c r="Q1049" s="72"/>
      <c r="R1049" s="72"/>
      <c r="S1049" s="72"/>
      <c r="T1049" s="73"/>
    </row>
    <row r="1050" spans="1:20" s="25" customFormat="1">
      <c r="A1050" s="62"/>
      <c r="B1050" s="63"/>
      <c r="C1050" s="63" t="s">
        <v>3258</v>
      </c>
      <c r="D1050" s="63" t="s">
        <v>3259</v>
      </c>
      <c r="E1050" s="63" t="s">
        <v>3177</v>
      </c>
      <c r="F1050" s="64" t="s">
        <v>3178</v>
      </c>
      <c r="G1050" s="65" t="s">
        <v>3260</v>
      </c>
      <c r="H1050" s="80"/>
      <c r="I1050" s="67">
        <v>100</v>
      </c>
      <c r="J1050" s="68">
        <v>1.31</v>
      </c>
      <c r="K1050" s="68">
        <v>1.37</v>
      </c>
      <c r="L1050" s="69"/>
      <c r="M1050" s="70" t="str">
        <f>IF(L1050="","-",L1050*I1050)</f>
        <v>-</v>
      </c>
      <c r="N1050" s="70" t="str">
        <f>IF(L1050="","-",L1050)</f>
        <v>-</v>
      </c>
      <c r="O1050" s="71">
        <f>IF(M1050&gt;=300,J1050*L1050*I1050,K1050*L1050*I1050)</f>
        <v>0</v>
      </c>
      <c r="P1050" s="72"/>
      <c r="Q1050" s="72"/>
      <c r="R1050" s="72"/>
      <c r="S1050" s="72"/>
      <c r="T1050" s="73"/>
    </row>
    <row r="1051" spans="1:20" s="25" customFormat="1">
      <c r="A1051" s="62"/>
      <c r="B1051" s="63" t="s">
        <v>3261</v>
      </c>
      <c r="C1051" s="63"/>
      <c r="D1051" s="63" t="s">
        <v>3262</v>
      </c>
      <c r="E1051" s="63" t="s">
        <v>3177</v>
      </c>
      <c r="F1051" s="64" t="s">
        <v>3178</v>
      </c>
      <c r="G1051" s="65" t="s">
        <v>3263</v>
      </c>
      <c r="H1051" s="80"/>
      <c r="I1051" s="67">
        <v>100</v>
      </c>
      <c r="J1051" s="68">
        <v>1.31</v>
      </c>
      <c r="K1051" s="68">
        <v>1.37</v>
      </c>
      <c r="L1051" s="69"/>
      <c r="M1051" s="70" t="str">
        <f>IF(L1051="","-",L1051*I1051)</f>
        <v>-</v>
      </c>
      <c r="N1051" s="70" t="str">
        <f>IF(L1051="","-",L1051)</f>
        <v>-</v>
      </c>
      <c r="O1051" s="71">
        <f>IF(M1051&gt;=300,J1051*L1051*I1051,K1051*L1051*I1051)</f>
        <v>0</v>
      </c>
      <c r="P1051" s="72"/>
      <c r="Q1051" s="72"/>
      <c r="R1051" s="72"/>
      <c r="S1051" s="72"/>
      <c r="T1051" s="73"/>
    </row>
    <row r="1052" spans="1:20" s="25" customFormat="1">
      <c r="A1052" s="62"/>
      <c r="B1052" s="63"/>
      <c r="C1052" s="63" t="s">
        <v>3264</v>
      </c>
      <c r="D1052" s="63" t="s">
        <v>3265</v>
      </c>
      <c r="E1052" s="63" t="s">
        <v>3177</v>
      </c>
      <c r="F1052" s="64" t="s">
        <v>3178</v>
      </c>
      <c r="G1052" s="65" t="s">
        <v>3266</v>
      </c>
      <c r="H1052" s="80"/>
      <c r="I1052" s="67">
        <v>100</v>
      </c>
      <c r="J1052" s="68">
        <v>1.31</v>
      </c>
      <c r="K1052" s="68">
        <v>1.37</v>
      </c>
      <c r="L1052" s="69"/>
      <c r="M1052" s="70" t="str">
        <f>IF(L1052="","-",L1052*I1052)</f>
        <v>-</v>
      </c>
      <c r="N1052" s="70" t="str">
        <f>IF(L1052="","-",L1052)</f>
        <v>-</v>
      </c>
      <c r="O1052" s="71">
        <f>IF(M1052&gt;=300,J1052*L1052*I1052,K1052*L1052*I1052)</f>
        <v>0</v>
      </c>
      <c r="P1052" s="72"/>
      <c r="Q1052" s="72"/>
      <c r="R1052" s="72"/>
      <c r="S1052" s="72"/>
      <c r="T1052" s="73"/>
    </row>
    <row r="1053" spans="1:20" s="25" customFormat="1">
      <c r="A1053" s="62"/>
      <c r="B1053" s="63"/>
      <c r="C1053" s="63" t="s">
        <v>3267</v>
      </c>
      <c r="D1053" s="63" t="s">
        <v>3268</v>
      </c>
      <c r="E1053" s="63" t="s">
        <v>3269</v>
      </c>
      <c r="F1053" s="64" t="s">
        <v>3270</v>
      </c>
      <c r="G1053" s="65" t="s">
        <v>3271</v>
      </c>
      <c r="H1053" s="80"/>
      <c r="I1053" s="67">
        <v>100</v>
      </c>
      <c r="J1053" s="68">
        <v>1.21</v>
      </c>
      <c r="K1053" s="68">
        <v>1.27</v>
      </c>
      <c r="L1053" s="69"/>
      <c r="M1053" s="70" t="str">
        <f>IF(L1053="","-",L1053*I1053)</f>
        <v>-</v>
      </c>
      <c r="N1053" s="70" t="str">
        <f>IF(L1053="","-",L1053)</f>
        <v>-</v>
      </c>
      <c r="O1053" s="71">
        <f>IF(M1053&gt;=300,J1053*L1053*I1053,K1053*L1053*I1053)</f>
        <v>0</v>
      </c>
      <c r="P1053" s="72"/>
      <c r="Q1053" s="72"/>
      <c r="R1053" s="72"/>
      <c r="S1053" s="72"/>
      <c r="T1053" s="73"/>
    </row>
    <row r="1054" spans="1:20" s="25" customFormat="1">
      <c r="A1054" s="62"/>
      <c r="B1054" s="63"/>
      <c r="C1054" s="63" t="s">
        <v>3272</v>
      </c>
      <c r="D1054" s="63" t="s">
        <v>3273</v>
      </c>
      <c r="E1054" s="63" t="s">
        <v>3269</v>
      </c>
      <c r="F1054" s="64" t="s">
        <v>3270</v>
      </c>
      <c r="G1054" s="65" t="s">
        <v>3274</v>
      </c>
      <c r="H1054" s="80"/>
      <c r="I1054" s="67">
        <v>100</v>
      </c>
      <c r="J1054" s="68">
        <v>1.21</v>
      </c>
      <c r="K1054" s="68">
        <v>1.27</v>
      </c>
      <c r="L1054" s="69"/>
      <c r="M1054" s="70" t="str">
        <f>IF(L1054="","-",L1054*I1054)</f>
        <v>-</v>
      </c>
      <c r="N1054" s="70" t="str">
        <f>IF(L1054="","-",L1054)</f>
        <v>-</v>
      </c>
      <c r="O1054" s="71">
        <f>IF(M1054&gt;=300,J1054*L1054*I1054,K1054*L1054*I1054)</f>
        <v>0</v>
      </c>
      <c r="P1054" s="72"/>
      <c r="Q1054" s="72"/>
      <c r="R1054" s="72"/>
      <c r="S1054" s="72"/>
      <c r="T1054" s="73"/>
    </row>
    <row r="1055" spans="1:20" s="25" customFormat="1">
      <c r="A1055" s="62"/>
      <c r="B1055" s="63"/>
      <c r="C1055" s="63" t="s">
        <v>3275</v>
      </c>
      <c r="D1055" s="63" t="s">
        <v>3276</v>
      </c>
      <c r="E1055" s="63" t="s">
        <v>3269</v>
      </c>
      <c r="F1055" s="64" t="s">
        <v>3270</v>
      </c>
      <c r="G1055" s="65" t="s">
        <v>3277</v>
      </c>
      <c r="H1055" s="80"/>
      <c r="I1055" s="67">
        <v>100</v>
      </c>
      <c r="J1055" s="68">
        <v>1.21</v>
      </c>
      <c r="K1055" s="68">
        <v>1.27</v>
      </c>
      <c r="L1055" s="69"/>
      <c r="M1055" s="70" t="str">
        <f>IF(L1055="","-",L1055*I1055)</f>
        <v>-</v>
      </c>
      <c r="N1055" s="70" t="str">
        <f>IF(L1055="","-",L1055)</f>
        <v>-</v>
      </c>
      <c r="O1055" s="71">
        <f>IF(M1055&gt;=300,J1055*L1055*I1055,K1055*L1055*I1055)</f>
        <v>0</v>
      </c>
      <c r="P1055" s="72"/>
      <c r="Q1055" s="72"/>
      <c r="R1055" s="72"/>
      <c r="S1055" s="72"/>
      <c r="T1055" s="73"/>
    </row>
    <row r="1056" spans="1:20" s="25" customFormat="1">
      <c r="A1056" s="62"/>
      <c r="B1056" s="63"/>
      <c r="C1056" s="63" t="s">
        <v>3278</v>
      </c>
      <c r="D1056" s="63" t="s">
        <v>3279</v>
      </c>
      <c r="E1056" s="63" t="s">
        <v>3269</v>
      </c>
      <c r="F1056" s="64" t="s">
        <v>3270</v>
      </c>
      <c r="G1056" s="65" t="s">
        <v>2433</v>
      </c>
      <c r="H1056" s="80"/>
      <c r="I1056" s="67">
        <v>100</v>
      </c>
      <c r="J1056" s="68">
        <v>1.21</v>
      </c>
      <c r="K1056" s="68">
        <v>1.27</v>
      </c>
      <c r="L1056" s="69"/>
      <c r="M1056" s="70" t="str">
        <f>IF(L1056="","-",L1056*I1056)</f>
        <v>-</v>
      </c>
      <c r="N1056" s="70" t="str">
        <f>IF(L1056="","-",L1056)</f>
        <v>-</v>
      </c>
      <c r="O1056" s="71">
        <f>IF(M1056&gt;=300,J1056*L1056*I1056,K1056*L1056*I1056)</f>
        <v>0</v>
      </c>
      <c r="P1056" s="72"/>
      <c r="Q1056" s="72"/>
      <c r="R1056" s="72"/>
      <c r="S1056" s="72"/>
      <c r="T1056" s="73"/>
    </row>
    <row r="1057" spans="1:20" s="25" customFormat="1">
      <c r="A1057" s="62"/>
      <c r="B1057" s="63"/>
      <c r="C1057" s="63" t="s">
        <v>3280</v>
      </c>
      <c r="D1057" s="63" t="s">
        <v>3281</v>
      </c>
      <c r="E1057" s="63" t="s">
        <v>3282</v>
      </c>
      <c r="F1057" s="64" t="s">
        <v>3283</v>
      </c>
      <c r="G1057" s="65" t="s">
        <v>3282</v>
      </c>
      <c r="H1057" s="80"/>
      <c r="I1057" s="67">
        <v>100</v>
      </c>
      <c r="J1057" s="68">
        <v>1.26</v>
      </c>
      <c r="K1057" s="68">
        <v>1.32</v>
      </c>
      <c r="L1057" s="69"/>
      <c r="M1057" s="70" t="str">
        <f>IF(L1057="","-",L1057*I1057)</f>
        <v>-</v>
      </c>
      <c r="N1057" s="70" t="str">
        <f>IF(L1057="","-",L1057)</f>
        <v>-</v>
      </c>
      <c r="O1057" s="71">
        <f>IF(M1057&gt;=300,J1057*L1057*I1057,K1057*L1057*I1057)</f>
        <v>0</v>
      </c>
      <c r="P1057" s="72"/>
      <c r="Q1057" s="72"/>
      <c r="R1057" s="72"/>
      <c r="S1057" s="72"/>
      <c r="T1057" s="73"/>
    </row>
    <row r="1058" spans="1:20" s="25" customFormat="1">
      <c r="A1058" s="62"/>
      <c r="B1058" s="63"/>
      <c r="C1058" s="63" t="s">
        <v>3284</v>
      </c>
      <c r="D1058" s="63" t="s">
        <v>3285</v>
      </c>
      <c r="E1058" s="63" t="s">
        <v>3286</v>
      </c>
      <c r="F1058" s="64" t="s">
        <v>3287</v>
      </c>
      <c r="G1058" s="65" t="s">
        <v>3288</v>
      </c>
      <c r="H1058" s="80"/>
      <c r="I1058" s="67">
        <v>100</v>
      </c>
      <c r="J1058" s="68">
        <v>1.24</v>
      </c>
      <c r="K1058" s="68">
        <v>1.3</v>
      </c>
      <c r="L1058" s="69"/>
      <c r="M1058" s="70" t="str">
        <f>IF(L1058="","-",L1058*I1058)</f>
        <v>-</v>
      </c>
      <c r="N1058" s="70" t="str">
        <f>IF(L1058="","-",L1058)</f>
        <v>-</v>
      </c>
      <c r="O1058" s="71">
        <f>IF(M1058&gt;=300,J1058*L1058*I1058,K1058*L1058*I1058)</f>
        <v>0</v>
      </c>
      <c r="P1058" s="72"/>
      <c r="Q1058" s="72"/>
      <c r="R1058" s="72"/>
      <c r="S1058" s="72"/>
      <c r="T1058" s="73"/>
    </row>
    <row r="1059" spans="1:20" s="25" customFormat="1">
      <c r="A1059" s="62"/>
      <c r="B1059" s="63"/>
      <c r="C1059" s="63" t="s">
        <v>3289</v>
      </c>
      <c r="D1059" s="63" t="s">
        <v>3290</v>
      </c>
      <c r="E1059" s="63" t="s">
        <v>3286</v>
      </c>
      <c r="F1059" s="64" t="s">
        <v>3287</v>
      </c>
      <c r="G1059" s="65" t="s">
        <v>3291</v>
      </c>
      <c r="H1059" s="80"/>
      <c r="I1059" s="67">
        <v>100</v>
      </c>
      <c r="J1059" s="68">
        <v>1.24</v>
      </c>
      <c r="K1059" s="68">
        <v>1.3</v>
      </c>
      <c r="L1059" s="69"/>
      <c r="M1059" s="70" t="str">
        <f>IF(L1059="","-",L1059*I1059)</f>
        <v>-</v>
      </c>
      <c r="N1059" s="70" t="str">
        <f>IF(L1059="","-",L1059)</f>
        <v>-</v>
      </c>
      <c r="O1059" s="71">
        <f>IF(M1059&gt;=300,J1059*L1059*I1059,K1059*L1059*I1059)</f>
        <v>0</v>
      </c>
      <c r="P1059" s="72"/>
      <c r="Q1059" s="72"/>
      <c r="R1059" s="72"/>
      <c r="S1059" s="72"/>
      <c r="T1059" s="73"/>
    </row>
    <row r="1060" spans="1:20" s="25" customFormat="1">
      <c r="A1060" s="62"/>
      <c r="B1060" s="63"/>
      <c r="C1060" s="63" t="s">
        <v>3292</v>
      </c>
      <c r="D1060" s="63" t="s">
        <v>3293</v>
      </c>
      <c r="E1060" s="63" t="s">
        <v>3294</v>
      </c>
      <c r="F1060" s="64" t="s">
        <v>3295</v>
      </c>
      <c r="G1060" s="65" t="s">
        <v>3296</v>
      </c>
      <c r="H1060" s="80"/>
      <c r="I1060" s="67">
        <v>100</v>
      </c>
      <c r="J1060" s="68">
        <v>1.26</v>
      </c>
      <c r="K1060" s="68">
        <v>1.32</v>
      </c>
      <c r="L1060" s="69"/>
      <c r="M1060" s="70" t="str">
        <f>IF(L1060="","-",L1060*I1060)</f>
        <v>-</v>
      </c>
      <c r="N1060" s="70" t="str">
        <f>IF(L1060="","-",L1060)</f>
        <v>-</v>
      </c>
      <c r="O1060" s="71">
        <f>IF(M1060&gt;=300,J1060*L1060*I1060,K1060*L1060*I1060)</f>
        <v>0</v>
      </c>
      <c r="P1060" s="72"/>
      <c r="Q1060" s="72"/>
      <c r="R1060" s="72"/>
      <c r="S1060" s="72"/>
      <c r="T1060" s="73"/>
    </row>
    <row r="1061" spans="1:20" s="25" customFormat="1">
      <c r="A1061" s="62"/>
      <c r="B1061" s="63"/>
      <c r="C1061" s="63" t="s">
        <v>3297</v>
      </c>
      <c r="D1061" s="63" t="s">
        <v>3298</v>
      </c>
      <c r="E1061" s="63" t="s">
        <v>3299</v>
      </c>
      <c r="F1061" s="64" t="s">
        <v>3300</v>
      </c>
      <c r="G1061" s="65" t="s">
        <v>3301</v>
      </c>
      <c r="H1061" s="80"/>
      <c r="I1061" s="67">
        <v>100</v>
      </c>
      <c r="J1061" s="68">
        <v>1.46</v>
      </c>
      <c r="K1061" s="68">
        <v>1.53</v>
      </c>
      <c r="L1061" s="69"/>
      <c r="M1061" s="70" t="str">
        <f>IF(L1061="","-",L1061*I1061)</f>
        <v>-</v>
      </c>
      <c r="N1061" s="70" t="str">
        <f>IF(L1061="","-",L1061)</f>
        <v>-</v>
      </c>
      <c r="O1061" s="71">
        <f>IF(M1061&gt;=300,J1061*L1061*I1061,K1061*L1061*I1061)</f>
        <v>0</v>
      </c>
      <c r="P1061" s="72"/>
      <c r="Q1061" s="72"/>
      <c r="R1061" s="72"/>
      <c r="S1061" s="72"/>
      <c r="T1061" s="73"/>
    </row>
    <row r="1062" spans="1:20" s="25" customFormat="1">
      <c r="A1062" s="62"/>
      <c r="B1062" s="63"/>
      <c r="C1062" s="63" t="s">
        <v>3302</v>
      </c>
      <c r="D1062" s="63" t="s">
        <v>3303</v>
      </c>
      <c r="E1062" s="63" t="s">
        <v>3304</v>
      </c>
      <c r="F1062" s="64" t="s">
        <v>3305</v>
      </c>
      <c r="G1062" s="65" t="s">
        <v>1249</v>
      </c>
      <c r="H1062" s="80"/>
      <c r="I1062" s="67">
        <v>100</v>
      </c>
      <c r="J1062" s="68">
        <v>1.24</v>
      </c>
      <c r="K1062" s="68">
        <v>1.3</v>
      </c>
      <c r="L1062" s="69"/>
      <c r="M1062" s="70" t="str">
        <f>IF(L1062="","-",L1062*I1062)</f>
        <v>-</v>
      </c>
      <c r="N1062" s="70" t="str">
        <f>IF(L1062="","-",L1062)</f>
        <v>-</v>
      </c>
      <c r="O1062" s="71">
        <f>IF(M1062&gt;=300,J1062*L1062*I1062,K1062*L1062*I1062)</f>
        <v>0</v>
      </c>
      <c r="P1062" s="72"/>
      <c r="Q1062" s="72"/>
      <c r="R1062" s="72"/>
      <c r="S1062" s="72"/>
      <c r="T1062" s="73"/>
    </row>
    <row r="1063" spans="1:20" s="25" customFormat="1">
      <c r="A1063" s="62"/>
      <c r="B1063" s="63"/>
      <c r="C1063" s="63" t="s">
        <v>3306</v>
      </c>
      <c r="D1063" s="63" t="s">
        <v>3307</v>
      </c>
      <c r="E1063" s="63" t="s">
        <v>3308</v>
      </c>
      <c r="F1063" s="64" t="s">
        <v>3309</v>
      </c>
      <c r="G1063" s="65" t="s">
        <v>3310</v>
      </c>
      <c r="H1063" s="80"/>
      <c r="I1063" s="67">
        <v>84</v>
      </c>
      <c r="J1063" s="68">
        <v>2.65</v>
      </c>
      <c r="K1063" s="68">
        <v>2.78</v>
      </c>
      <c r="L1063" s="69"/>
      <c r="M1063" s="70" t="str">
        <f>IF(L1063="","-",L1063*I1063)</f>
        <v>-</v>
      </c>
      <c r="N1063" s="70" t="str">
        <f>IF(L1063="","-",L1063)</f>
        <v>-</v>
      </c>
      <c r="O1063" s="71">
        <f>IF(M1063&gt;=300,J1063*L1063*I1063,K1063*L1063*I1063)</f>
        <v>0</v>
      </c>
      <c r="P1063" s="72"/>
      <c r="Q1063" s="72"/>
      <c r="R1063" s="72"/>
      <c r="S1063" s="72"/>
      <c r="T1063" s="73"/>
    </row>
    <row r="1064" spans="1:20" s="25" customFormat="1">
      <c r="A1064" s="62"/>
      <c r="B1064" s="63"/>
      <c r="C1064" s="63" t="s">
        <v>3311</v>
      </c>
      <c r="D1064" s="63" t="s">
        <v>3312</v>
      </c>
      <c r="E1064" s="63" t="s">
        <v>3308</v>
      </c>
      <c r="F1064" s="64" t="s">
        <v>3309</v>
      </c>
      <c r="G1064" s="65" t="s">
        <v>3313</v>
      </c>
      <c r="H1064" s="80"/>
      <c r="I1064" s="67">
        <v>84</v>
      </c>
      <c r="J1064" s="68">
        <v>2.5999999999999996</v>
      </c>
      <c r="K1064" s="68">
        <v>2.73</v>
      </c>
      <c r="L1064" s="69"/>
      <c r="M1064" s="70" t="str">
        <f>IF(L1064="","-",L1064*I1064)</f>
        <v>-</v>
      </c>
      <c r="N1064" s="70" t="str">
        <f>IF(L1064="","-",L1064)</f>
        <v>-</v>
      </c>
      <c r="O1064" s="71">
        <f>IF(M1064&gt;=300,J1064*L1064*I1064,K1064*L1064*I1064)</f>
        <v>0</v>
      </c>
      <c r="P1064" s="72"/>
      <c r="Q1064" s="72"/>
      <c r="R1064" s="72"/>
      <c r="S1064" s="72"/>
      <c r="T1064" s="73"/>
    </row>
    <row r="1065" spans="1:20" s="25" customFormat="1">
      <c r="A1065" s="62"/>
      <c r="B1065" s="63"/>
      <c r="C1065" s="63" t="s">
        <v>3314</v>
      </c>
      <c r="D1065" s="63" t="s">
        <v>3315</v>
      </c>
      <c r="E1065" s="63" t="s">
        <v>3308</v>
      </c>
      <c r="F1065" s="64" t="s">
        <v>3309</v>
      </c>
      <c r="G1065" s="65" t="s">
        <v>3316</v>
      </c>
      <c r="H1065" s="80"/>
      <c r="I1065" s="67">
        <v>104</v>
      </c>
      <c r="J1065" s="68">
        <v>2.4</v>
      </c>
      <c r="K1065" s="68">
        <v>2.5199999999999996</v>
      </c>
      <c r="L1065" s="69"/>
      <c r="M1065" s="70" t="str">
        <f>IF(L1065="","-",L1065*I1065)</f>
        <v>-</v>
      </c>
      <c r="N1065" s="70" t="str">
        <f>IF(L1065="","-",L1065)</f>
        <v>-</v>
      </c>
      <c r="O1065" s="71">
        <f>IF(M1065&gt;=300,J1065*L1065*I1065,K1065*L1065*I1065)</f>
        <v>0</v>
      </c>
      <c r="P1065" s="72"/>
      <c r="Q1065" s="72"/>
      <c r="R1065" s="72"/>
      <c r="S1065" s="72"/>
      <c r="T1065" s="73"/>
    </row>
    <row r="1066" spans="1:20" s="25" customFormat="1">
      <c r="A1066" s="62"/>
      <c r="B1066" s="63"/>
      <c r="C1066" s="63" t="s">
        <v>3317</v>
      </c>
      <c r="D1066" s="63" t="s">
        <v>3318</v>
      </c>
      <c r="E1066" s="63" t="s">
        <v>3308</v>
      </c>
      <c r="F1066" s="64" t="s">
        <v>3309</v>
      </c>
      <c r="G1066" s="65" t="s">
        <v>3319</v>
      </c>
      <c r="H1066" s="80"/>
      <c r="I1066" s="67">
        <v>84</v>
      </c>
      <c r="J1066" s="68">
        <v>2.5299999999999998</v>
      </c>
      <c r="K1066" s="68">
        <v>2.6599999999999997</v>
      </c>
      <c r="L1066" s="69"/>
      <c r="M1066" s="70" t="str">
        <f>IF(L1066="","-",L1066*I1066)</f>
        <v>-</v>
      </c>
      <c r="N1066" s="70" t="str">
        <f>IF(L1066="","-",L1066)</f>
        <v>-</v>
      </c>
      <c r="O1066" s="71">
        <f>IF(M1066&gt;=300,J1066*L1066*I1066,K1066*L1066*I1066)</f>
        <v>0</v>
      </c>
      <c r="P1066" s="72"/>
      <c r="Q1066" s="72"/>
      <c r="R1066" s="72"/>
      <c r="S1066" s="72"/>
      <c r="T1066" s="73"/>
    </row>
    <row r="1067" spans="1:20" s="25" customFormat="1">
      <c r="A1067" s="62"/>
      <c r="B1067" s="63"/>
      <c r="C1067" s="63" t="s">
        <v>3320</v>
      </c>
      <c r="D1067" s="63" t="s">
        <v>3321</v>
      </c>
      <c r="E1067" s="63" t="s">
        <v>3308</v>
      </c>
      <c r="F1067" s="64" t="s">
        <v>3309</v>
      </c>
      <c r="G1067" s="65" t="s">
        <v>3322</v>
      </c>
      <c r="H1067" s="80"/>
      <c r="I1067" s="67">
        <v>84</v>
      </c>
      <c r="J1067" s="68">
        <v>2.5299999999999998</v>
      </c>
      <c r="K1067" s="68">
        <v>2.6599999999999997</v>
      </c>
      <c r="L1067" s="69"/>
      <c r="M1067" s="70" t="str">
        <f>IF(L1067="","-",L1067*I1067)</f>
        <v>-</v>
      </c>
      <c r="N1067" s="70" t="str">
        <f>IF(L1067="","-",L1067)</f>
        <v>-</v>
      </c>
      <c r="O1067" s="71">
        <f>IF(M1067&gt;=300,J1067*L1067*I1067,K1067*L1067*I1067)</f>
        <v>0</v>
      </c>
      <c r="P1067" s="72"/>
      <c r="Q1067" s="72"/>
      <c r="R1067" s="72"/>
      <c r="S1067" s="72"/>
      <c r="T1067" s="73"/>
    </row>
    <row r="1068" spans="1:20" s="25" customFormat="1">
      <c r="A1068" s="62"/>
      <c r="B1068" s="63"/>
      <c r="C1068" s="63" t="s">
        <v>3323</v>
      </c>
      <c r="D1068" s="63" t="s">
        <v>3324</v>
      </c>
      <c r="E1068" s="63" t="s">
        <v>3308</v>
      </c>
      <c r="F1068" s="64" t="s">
        <v>3309</v>
      </c>
      <c r="G1068" s="65" t="s">
        <v>3325</v>
      </c>
      <c r="H1068" s="80"/>
      <c r="I1068" s="67">
        <v>84</v>
      </c>
      <c r="J1068" s="68">
        <v>2.5299999999999998</v>
      </c>
      <c r="K1068" s="68">
        <v>2.6599999999999997</v>
      </c>
      <c r="L1068" s="69"/>
      <c r="M1068" s="70" t="str">
        <f>IF(L1068="","-",L1068*I1068)</f>
        <v>-</v>
      </c>
      <c r="N1068" s="70" t="str">
        <f>IF(L1068="","-",L1068)</f>
        <v>-</v>
      </c>
      <c r="O1068" s="71">
        <f>IF(M1068&gt;=300,J1068*L1068*I1068,K1068*L1068*I1068)</f>
        <v>0</v>
      </c>
      <c r="P1068" s="72"/>
      <c r="Q1068" s="72"/>
      <c r="R1068" s="72"/>
      <c r="S1068" s="72"/>
      <c r="T1068" s="73"/>
    </row>
    <row r="1069" spans="1:20" s="25" customFormat="1">
      <c r="A1069" s="62"/>
      <c r="B1069" s="63"/>
      <c r="C1069" s="63" t="s">
        <v>3326</v>
      </c>
      <c r="D1069" s="63" t="s">
        <v>3327</v>
      </c>
      <c r="E1069" s="63" t="s">
        <v>3308</v>
      </c>
      <c r="F1069" s="64" t="s">
        <v>3309</v>
      </c>
      <c r="G1069" s="65" t="s">
        <v>3328</v>
      </c>
      <c r="H1069" s="80"/>
      <c r="I1069" s="67">
        <v>84</v>
      </c>
      <c r="J1069" s="68">
        <v>2.5299999999999998</v>
      </c>
      <c r="K1069" s="68">
        <v>2.6599999999999997</v>
      </c>
      <c r="L1069" s="69"/>
      <c r="M1069" s="70" t="str">
        <f>IF(L1069="","-",L1069*I1069)</f>
        <v>-</v>
      </c>
      <c r="N1069" s="70" t="str">
        <f>IF(L1069="","-",L1069)</f>
        <v>-</v>
      </c>
      <c r="O1069" s="71">
        <f>IF(M1069&gt;=300,J1069*L1069*I1069,K1069*L1069*I1069)</f>
        <v>0</v>
      </c>
      <c r="P1069" s="72"/>
      <c r="Q1069" s="72"/>
      <c r="R1069" s="72"/>
      <c r="S1069" s="72"/>
      <c r="T1069" s="73"/>
    </row>
    <row r="1070" spans="1:20" s="25" customFormat="1">
      <c r="A1070" s="62"/>
      <c r="B1070" s="63"/>
      <c r="C1070" s="63" t="s">
        <v>3329</v>
      </c>
      <c r="D1070" s="63" t="s">
        <v>3330</v>
      </c>
      <c r="E1070" s="63" t="s">
        <v>3308</v>
      </c>
      <c r="F1070" s="64" t="s">
        <v>3309</v>
      </c>
      <c r="G1070" s="65" t="s">
        <v>3331</v>
      </c>
      <c r="H1070" s="80"/>
      <c r="I1070" s="67">
        <v>84</v>
      </c>
      <c r="J1070" s="68">
        <v>2.5299999999999998</v>
      </c>
      <c r="K1070" s="68">
        <v>2.6599999999999997</v>
      </c>
      <c r="L1070" s="69"/>
      <c r="M1070" s="70" t="str">
        <f>IF(L1070="","-",L1070*I1070)</f>
        <v>-</v>
      </c>
      <c r="N1070" s="70" t="str">
        <f>IF(L1070="","-",L1070)</f>
        <v>-</v>
      </c>
      <c r="O1070" s="71">
        <f>IF(M1070&gt;=300,J1070*L1070*I1070,K1070*L1070*I1070)</f>
        <v>0</v>
      </c>
      <c r="P1070" s="72"/>
      <c r="Q1070" s="72"/>
      <c r="R1070" s="72"/>
      <c r="S1070" s="72"/>
      <c r="T1070" s="73"/>
    </row>
    <row r="1071" spans="1:20" s="25" customFormat="1">
      <c r="A1071" s="62"/>
      <c r="B1071" s="63"/>
      <c r="C1071" s="63" t="s">
        <v>3332</v>
      </c>
      <c r="D1071" s="63" t="s">
        <v>3333</v>
      </c>
      <c r="E1071" s="63" t="s">
        <v>3308</v>
      </c>
      <c r="F1071" s="64" t="s">
        <v>3309</v>
      </c>
      <c r="G1071" s="65" t="s">
        <v>3334</v>
      </c>
      <c r="H1071" s="80"/>
      <c r="I1071" s="67">
        <v>84</v>
      </c>
      <c r="J1071" s="68">
        <v>2.6999999999999997</v>
      </c>
      <c r="K1071" s="68">
        <v>2.84</v>
      </c>
      <c r="L1071" s="69"/>
      <c r="M1071" s="70" t="str">
        <f>IF(L1071="","-",L1071*I1071)</f>
        <v>-</v>
      </c>
      <c r="N1071" s="70" t="str">
        <f>IF(L1071="","-",L1071)</f>
        <v>-</v>
      </c>
      <c r="O1071" s="71">
        <f>IF(M1071&gt;=300,J1071*L1071*I1071,K1071*L1071*I1071)</f>
        <v>0</v>
      </c>
      <c r="P1071" s="72"/>
      <c r="Q1071" s="72"/>
      <c r="R1071" s="72"/>
      <c r="S1071" s="72"/>
      <c r="T1071" s="73"/>
    </row>
    <row r="1072" spans="1:20" s="25" customFormat="1">
      <c r="A1072" s="62"/>
      <c r="B1072" s="63"/>
      <c r="C1072" s="63" t="s">
        <v>3335</v>
      </c>
      <c r="D1072" s="63" t="s">
        <v>3336</v>
      </c>
      <c r="E1072" s="63" t="s">
        <v>3308</v>
      </c>
      <c r="F1072" s="64" t="s">
        <v>3309</v>
      </c>
      <c r="G1072" s="65" t="s">
        <v>3337</v>
      </c>
      <c r="H1072" s="80"/>
      <c r="I1072" s="67">
        <v>84</v>
      </c>
      <c r="J1072" s="68">
        <v>2.71</v>
      </c>
      <c r="K1072" s="68">
        <v>2.8499999999999996</v>
      </c>
      <c r="L1072" s="69"/>
      <c r="M1072" s="70" t="str">
        <f>IF(L1072="","-",L1072*I1072)</f>
        <v>-</v>
      </c>
      <c r="N1072" s="70" t="str">
        <f>IF(L1072="","-",L1072)</f>
        <v>-</v>
      </c>
      <c r="O1072" s="71">
        <f>IF(M1072&gt;=300,J1072*L1072*I1072,K1072*L1072*I1072)</f>
        <v>0</v>
      </c>
      <c r="P1072" s="72"/>
      <c r="Q1072" s="72"/>
      <c r="R1072" s="72"/>
      <c r="S1072" s="72"/>
      <c r="T1072" s="73"/>
    </row>
    <row r="1073" spans="1:20" s="25" customFormat="1">
      <c r="A1073" s="62"/>
      <c r="B1073" s="63"/>
      <c r="C1073" s="63" t="s">
        <v>3338</v>
      </c>
      <c r="D1073" s="63" t="s">
        <v>3339</v>
      </c>
      <c r="E1073" s="63" t="s">
        <v>3308</v>
      </c>
      <c r="F1073" s="64" t="s">
        <v>3309</v>
      </c>
      <c r="G1073" s="65" t="s">
        <v>3340</v>
      </c>
      <c r="H1073" s="80"/>
      <c r="I1073" s="67">
        <v>84</v>
      </c>
      <c r="J1073" s="68">
        <v>2.71</v>
      </c>
      <c r="K1073" s="68">
        <v>2.8499999999999996</v>
      </c>
      <c r="L1073" s="69"/>
      <c r="M1073" s="70" t="str">
        <f>IF(L1073="","-",L1073*I1073)</f>
        <v>-</v>
      </c>
      <c r="N1073" s="70" t="str">
        <f>IF(L1073="","-",L1073)</f>
        <v>-</v>
      </c>
      <c r="O1073" s="71">
        <f>IF(M1073&gt;=300,J1073*L1073*I1073,K1073*L1073*I1073)</f>
        <v>0</v>
      </c>
      <c r="P1073" s="72"/>
      <c r="Q1073" s="72"/>
      <c r="R1073" s="72"/>
      <c r="S1073" s="72"/>
      <c r="T1073" s="73"/>
    </row>
    <row r="1074" spans="1:20" s="25" customFormat="1">
      <c r="A1074" s="62"/>
      <c r="B1074" s="63"/>
      <c r="C1074" s="63" t="s">
        <v>3341</v>
      </c>
      <c r="D1074" s="63" t="s">
        <v>3342</v>
      </c>
      <c r="E1074" s="63" t="s">
        <v>3308</v>
      </c>
      <c r="F1074" s="64" t="s">
        <v>3309</v>
      </c>
      <c r="G1074" s="65" t="s">
        <v>3343</v>
      </c>
      <c r="H1074" s="80"/>
      <c r="I1074" s="67">
        <v>84</v>
      </c>
      <c r="J1074" s="68">
        <v>2.5999999999999996</v>
      </c>
      <c r="K1074" s="68">
        <v>2.73</v>
      </c>
      <c r="L1074" s="69"/>
      <c r="M1074" s="70" t="str">
        <f>IF(L1074="","-",L1074*I1074)</f>
        <v>-</v>
      </c>
      <c r="N1074" s="70" t="str">
        <f>IF(L1074="","-",L1074)</f>
        <v>-</v>
      </c>
      <c r="O1074" s="71">
        <f>IF(M1074&gt;=300,J1074*L1074*I1074,K1074*L1074*I1074)</f>
        <v>0</v>
      </c>
      <c r="P1074" s="72"/>
      <c r="Q1074" s="72"/>
      <c r="R1074" s="72"/>
      <c r="S1074" s="72"/>
      <c r="T1074" s="73"/>
    </row>
    <row r="1075" spans="1:20" s="25" customFormat="1">
      <c r="A1075" s="62"/>
      <c r="B1075" s="63"/>
      <c r="C1075" s="63" t="s">
        <v>3344</v>
      </c>
      <c r="D1075" s="63" t="s">
        <v>3345</v>
      </c>
      <c r="E1075" s="63" t="s">
        <v>3308</v>
      </c>
      <c r="F1075" s="64" t="s">
        <v>3309</v>
      </c>
      <c r="G1075" s="65" t="s">
        <v>3346</v>
      </c>
      <c r="H1075" s="80"/>
      <c r="I1075" s="67">
        <v>84</v>
      </c>
      <c r="J1075" s="68">
        <v>2.5999999999999996</v>
      </c>
      <c r="K1075" s="68">
        <v>2.73</v>
      </c>
      <c r="L1075" s="69"/>
      <c r="M1075" s="70" t="str">
        <f>IF(L1075="","-",L1075*I1075)</f>
        <v>-</v>
      </c>
      <c r="N1075" s="70" t="str">
        <f>IF(L1075="","-",L1075)</f>
        <v>-</v>
      </c>
      <c r="O1075" s="71">
        <f>IF(M1075&gt;=300,J1075*L1075*I1075,K1075*L1075*I1075)</f>
        <v>0</v>
      </c>
      <c r="P1075" s="72"/>
      <c r="Q1075" s="72"/>
      <c r="R1075" s="72"/>
      <c r="S1075" s="72"/>
      <c r="T1075" s="73"/>
    </row>
    <row r="1076" spans="1:20" s="25" customFormat="1">
      <c r="A1076" s="62"/>
      <c r="B1076" s="63"/>
      <c r="C1076" s="63" t="s">
        <v>3347</v>
      </c>
      <c r="D1076" s="63" t="s">
        <v>3348</v>
      </c>
      <c r="E1076" s="63" t="s">
        <v>3308</v>
      </c>
      <c r="F1076" s="64" t="s">
        <v>3309</v>
      </c>
      <c r="G1076" s="65" t="s">
        <v>3349</v>
      </c>
      <c r="H1076" s="80"/>
      <c r="I1076" s="67">
        <v>84</v>
      </c>
      <c r="J1076" s="68">
        <v>2.5999999999999996</v>
      </c>
      <c r="K1076" s="68">
        <v>2.73</v>
      </c>
      <c r="L1076" s="69"/>
      <c r="M1076" s="70" t="str">
        <f>IF(L1076="","-",L1076*I1076)</f>
        <v>-</v>
      </c>
      <c r="N1076" s="70" t="str">
        <f>IF(L1076="","-",L1076)</f>
        <v>-</v>
      </c>
      <c r="O1076" s="71">
        <f>IF(M1076&gt;=300,J1076*L1076*I1076,K1076*L1076*I1076)</f>
        <v>0</v>
      </c>
      <c r="P1076" s="72"/>
      <c r="Q1076" s="72"/>
      <c r="R1076" s="72"/>
      <c r="S1076" s="72"/>
      <c r="T1076" s="73"/>
    </row>
    <row r="1077" spans="1:20" s="25" customFormat="1">
      <c r="A1077" s="62"/>
      <c r="B1077" s="63"/>
      <c r="C1077" s="63" t="s">
        <v>3350</v>
      </c>
      <c r="D1077" s="63" t="s">
        <v>3351</v>
      </c>
      <c r="E1077" s="63" t="s">
        <v>3308</v>
      </c>
      <c r="F1077" s="64" t="s">
        <v>3309</v>
      </c>
      <c r="G1077" s="65" t="s">
        <v>3352</v>
      </c>
      <c r="H1077" s="80"/>
      <c r="I1077" s="67">
        <v>84</v>
      </c>
      <c r="J1077" s="68">
        <v>2.4</v>
      </c>
      <c r="K1077" s="68">
        <v>2.5199999999999996</v>
      </c>
      <c r="L1077" s="69"/>
      <c r="M1077" s="70" t="str">
        <f>IF(L1077="","-",L1077*I1077)</f>
        <v>-</v>
      </c>
      <c r="N1077" s="70" t="str">
        <f>IF(L1077="","-",L1077)</f>
        <v>-</v>
      </c>
      <c r="O1077" s="71">
        <f>IF(M1077&gt;=300,J1077*L1077*I1077,K1077*L1077*I1077)</f>
        <v>0</v>
      </c>
      <c r="P1077" s="72"/>
      <c r="Q1077" s="72"/>
      <c r="R1077" s="72"/>
      <c r="S1077" s="72"/>
      <c r="T1077" s="73"/>
    </row>
    <row r="1078" spans="1:20" s="25" customFormat="1">
      <c r="A1078" s="62"/>
      <c r="B1078" s="63"/>
      <c r="C1078" s="63" t="s">
        <v>3353</v>
      </c>
      <c r="D1078" s="63" t="s">
        <v>3354</v>
      </c>
      <c r="E1078" s="63" t="s">
        <v>3308</v>
      </c>
      <c r="F1078" s="64" t="s">
        <v>3309</v>
      </c>
      <c r="G1078" s="65" t="s">
        <v>3355</v>
      </c>
      <c r="H1078" s="80"/>
      <c r="I1078" s="67">
        <v>84</v>
      </c>
      <c r="J1078" s="68">
        <v>2.4</v>
      </c>
      <c r="K1078" s="68">
        <v>2.5199999999999996</v>
      </c>
      <c r="L1078" s="69"/>
      <c r="M1078" s="70" t="str">
        <f>IF(L1078="","-",L1078*I1078)</f>
        <v>-</v>
      </c>
      <c r="N1078" s="70" t="str">
        <f>IF(L1078="","-",L1078)</f>
        <v>-</v>
      </c>
      <c r="O1078" s="71">
        <f>IF(M1078&gt;=300,J1078*L1078*I1078,K1078*L1078*I1078)</f>
        <v>0</v>
      </c>
      <c r="P1078" s="72"/>
      <c r="Q1078" s="72"/>
      <c r="R1078" s="72"/>
      <c r="S1078" s="72"/>
      <c r="T1078" s="73"/>
    </row>
    <row r="1079" spans="1:20" s="25" customFormat="1">
      <c r="A1079" s="62"/>
      <c r="B1079" s="63"/>
      <c r="C1079" s="63" t="s">
        <v>3356</v>
      </c>
      <c r="D1079" s="63" t="s">
        <v>3357</v>
      </c>
      <c r="E1079" s="63" t="s">
        <v>3308</v>
      </c>
      <c r="F1079" s="64" t="s">
        <v>3309</v>
      </c>
      <c r="G1079" s="65" t="s">
        <v>3358</v>
      </c>
      <c r="H1079" s="80"/>
      <c r="I1079" s="67">
        <v>84</v>
      </c>
      <c r="J1079" s="68">
        <v>2.4</v>
      </c>
      <c r="K1079" s="68">
        <v>2.5199999999999996</v>
      </c>
      <c r="L1079" s="69"/>
      <c r="M1079" s="70" t="str">
        <f>IF(L1079="","-",L1079*I1079)</f>
        <v>-</v>
      </c>
      <c r="N1079" s="70" t="str">
        <f>IF(L1079="","-",L1079)</f>
        <v>-</v>
      </c>
      <c r="O1079" s="71">
        <f>IF(M1079&gt;=300,J1079*L1079*I1079,K1079*L1079*I1079)</f>
        <v>0</v>
      </c>
      <c r="P1079" s="72"/>
      <c r="Q1079" s="72"/>
      <c r="R1079" s="72"/>
      <c r="S1079" s="72"/>
      <c r="T1079" s="73"/>
    </row>
    <row r="1080" spans="1:20" s="25" customFormat="1">
      <c r="A1080" s="62"/>
      <c r="B1080" s="63"/>
      <c r="C1080" s="63" t="s">
        <v>3359</v>
      </c>
      <c r="D1080" s="63" t="s">
        <v>3360</v>
      </c>
      <c r="E1080" s="63" t="s">
        <v>3308</v>
      </c>
      <c r="F1080" s="64" t="s">
        <v>3309</v>
      </c>
      <c r="G1080" s="65" t="s">
        <v>3361</v>
      </c>
      <c r="H1080" s="80"/>
      <c r="I1080" s="67">
        <v>84</v>
      </c>
      <c r="J1080" s="68">
        <v>2.4</v>
      </c>
      <c r="K1080" s="68">
        <v>2.5199999999999996</v>
      </c>
      <c r="L1080" s="69"/>
      <c r="M1080" s="70" t="str">
        <f>IF(L1080="","-",L1080*I1080)</f>
        <v>-</v>
      </c>
      <c r="N1080" s="70" t="str">
        <f>IF(L1080="","-",L1080)</f>
        <v>-</v>
      </c>
      <c r="O1080" s="71">
        <f>IF(M1080&gt;=300,J1080*L1080*I1080,K1080*L1080*I1080)</f>
        <v>0</v>
      </c>
      <c r="P1080" s="72"/>
      <c r="Q1080" s="72"/>
      <c r="R1080" s="72"/>
      <c r="S1080" s="72"/>
      <c r="T1080" s="73"/>
    </row>
    <row r="1081" spans="1:20" s="25" customFormat="1">
      <c r="A1081" s="62"/>
      <c r="B1081" s="63"/>
      <c r="C1081" s="63" t="s">
        <v>3362</v>
      </c>
      <c r="D1081" s="63" t="s">
        <v>3363</v>
      </c>
      <c r="E1081" s="63" t="s">
        <v>3308</v>
      </c>
      <c r="F1081" s="64" t="s">
        <v>3309</v>
      </c>
      <c r="G1081" s="65" t="s">
        <v>3364</v>
      </c>
      <c r="H1081" s="80"/>
      <c r="I1081" s="67">
        <v>84</v>
      </c>
      <c r="J1081" s="68">
        <v>2.4</v>
      </c>
      <c r="K1081" s="68">
        <v>2.5199999999999996</v>
      </c>
      <c r="L1081" s="69"/>
      <c r="M1081" s="70" t="str">
        <f>IF(L1081="","-",L1081*I1081)</f>
        <v>-</v>
      </c>
      <c r="N1081" s="70" t="str">
        <f>IF(L1081="","-",L1081)</f>
        <v>-</v>
      </c>
      <c r="O1081" s="71">
        <f>IF(M1081&gt;=300,J1081*L1081*I1081,K1081*L1081*I1081)</f>
        <v>0</v>
      </c>
      <c r="P1081" s="72"/>
      <c r="Q1081" s="72"/>
      <c r="R1081" s="72"/>
      <c r="S1081" s="72"/>
      <c r="T1081" s="73"/>
    </row>
    <row r="1082" spans="1:20" s="25" customFormat="1">
      <c r="A1082" s="62"/>
      <c r="B1082" s="63"/>
      <c r="C1082" s="63" t="s">
        <v>3365</v>
      </c>
      <c r="D1082" s="63" t="s">
        <v>3366</v>
      </c>
      <c r="E1082" s="63" t="s">
        <v>3308</v>
      </c>
      <c r="F1082" s="64" t="s">
        <v>3309</v>
      </c>
      <c r="G1082" s="65" t="s">
        <v>3367</v>
      </c>
      <c r="H1082" s="80"/>
      <c r="I1082" s="67">
        <v>84</v>
      </c>
      <c r="J1082" s="68">
        <v>2.4</v>
      </c>
      <c r="K1082" s="68">
        <v>2.5199999999999996</v>
      </c>
      <c r="L1082" s="69"/>
      <c r="M1082" s="70" t="str">
        <f>IF(L1082="","-",L1082*I1082)</f>
        <v>-</v>
      </c>
      <c r="N1082" s="70" t="str">
        <f>IF(L1082="","-",L1082)</f>
        <v>-</v>
      </c>
      <c r="O1082" s="71">
        <f>IF(M1082&gt;=300,J1082*L1082*I1082,K1082*L1082*I1082)</f>
        <v>0</v>
      </c>
      <c r="P1082" s="72"/>
      <c r="Q1082" s="72"/>
      <c r="R1082" s="72"/>
      <c r="S1082" s="72"/>
      <c r="T1082" s="73"/>
    </row>
    <row r="1083" spans="1:20" s="25" customFormat="1">
      <c r="A1083" s="62"/>
      <c r="B1083" s="63"/>
      <c r="C1083" s="63" t="s">
        <v>3368</v>
      </c>
      <c r="D1083" s="63" t="s">
        <v>3369</v>
      </c>
      <c r="E1083" s="63" t="s">
        <v>3308</v>
      </c>
      <c r="F1083" s="64" t="s">
        <v>3309</v>
      </c>
      <c r="G1083" s="65" t="s">
        <v>3370</v>
      </c>
      <c r="H1083" s="80"/>
      <c r="I1083" s="67">
        <v>84</v>
      </c>
      <c r="J1083" s="68">
        <v>2.4</v>
      </c>
      <c r="K1083" s="68">
        <v>2.5199999999999996</v>
      </c>
      <c r="L1083" s="69"/>
      <c r="M1083" s="70" t="str">
        <f>IF(L1083="","-",L1083*I1083)</f>
        <v>-</v>
      </c>
      <c r="N1083" s="70" t="str">
        <f>IF(L1083="","-",L1083)</f>
        <v>-</v>
      </c>
      <c r="O1083" s="71">
        <f>IF(M1083&gt;=300,J1083*L1083*I1083,K1083*L1083*I1083)</f>
        <v>0</v>
      </c>
      <c r="P1083" s="72"/>
      <c r="Q1083" s="72"/>
      <c r="R1083" s="72"/>
      <c r="S1083" s="72"/>
      <c r="T1083" s="73"/>
    </row>
    <row r="1084" spans="1:20" s="25" customFormat="1">
      <c r="A1084" s="62"/>
      <c r="B1084" s="63"/>
      <c r="C1084" s="63" t="s">
        <v>3371</v>
      </c>
      <c r="D1084" s="63" t="s">
        <v>3372</v>
      </c>
      <c r="E1084" s="63" t="s">
        <v>3308</v>
      </c>
      <c r="F1084" s="64" t="s">
        <v>3309</v>
      </c>
      <c r="G1084" s="65" t="s">
        <v>3373</v>
      </c>
      <c r="H1084" s="80"/>
      <c r="I1084" s="67">
        <v>84</v>
      </c>
      <c r="J1084" s="68">
        <v>2.4</v>
      </c>
      <c r="K1084" s="68">
        <v>2.5199999999999996</v>
      </c>
      <c r="L1084" s="69"/>
      <c r="M1084" s="70" t="str">
        <f>IF(L1084="","-",L1084*I1084)</f>
        <v>-</v>
      </c>
      <c r="N1084" s="70" t="str">
        <f>IF(L1084="","-",L1084)</f>
        <v>-</v>
      </c>
      <c r="O1084" s="71">
        <f>IF(M1084&gt;=300,J1084*L1084*I1084,K1084*L1084*I1084)</f>
        <v>0</v>
      </c>
      <c r="P1084" s="72"/>
      <c r="Q1084" s="72"/>
      <c r="R1084" s="72"/>
      <c r="S1084" s="72"/>
      <c r="T1084" s="73"/>
    </row>
    <row r="1085" spans="1:20" s="25" customFormat="1">
      <c r="A1085" s="62"/>
      <c r="B1085" s="63"/>
      <c r="C1085" s="63" t="s">
        <v>3374</v>
      </c>
      <c r="D1085" s="63" t="s">
        <v>3375</v>
      </c>
      <c r="E1085" s="63" t="s">
        <v>3308</v>
      </c>
      <c r="F1085" s="64" t="s">
        <v>3309</v>
      </c>
      <c r="G1085" s="65" t="s">
        <v>3376</v>
      </c>
      <c r="H1085" s="80"/>
      <c r="I1085" s="67">
        <v>84</v>
      </c>
      <c r="J1085" s="68">
        <v>2.4</v>
      </c>
      <c r="K1085" s="68">
        <v>2.5199999999999996</v>
      </c>
      <c r="L1085" s="69"/>
      <c r="M1085" s="70" t="str">
        <f>IF(L1085="","-",L1085*I1085)</f>
        <v>-</v>
      </c>
      <c r="N1085" s="70" t="str">
        <f>IF(L1085="","-",L1085)</f>
        <v>-</v>
      </c>
      <c r="O1085" s="71">
        <f>IF(M1085&gt;=300,J1085*L1085*I1085,K1085*L1085*I1085)</f>
        <v>0</v>
      </c>
      <c r="P1085" s="72"/>
      <c r="Q1085" s="72"/>
      <c r="R1085" s="72"/>
      <c r="S1085" s="72"/>
      <c r="T1085" s="73"/>
    </row>
    <row r="1086" spans="1:20" s="25" customFormat="1">
      <c r="A1086" s="62"/>
      <c r="B1086" s="63"/>
      <c r="C1086" s="63" t="s">
        <v>3377</v>
      </c>
      <c r="D1086" s="63" t="s">
        <v>3378</v>
      </c>
      <c r="E1086" s="63" t="s">
        <v>3308</v>
      </c>
      <c r="F1086" s="64" t="s">
        <v>3309</v>
      </c>
      <c r="G1086" s="65" t="s">
        <v>3379</v>
      </c>
      <c r="H1086" s="80"/>
      <c r="I1086" s="67">
        <v>84</v>
      </c>
      <c r="J1086" s="68">
        <v>2.4</v>
      </c>
      <c r="K1086" s="68">
        <v>2.5199999999999996</v>
      </c>
      <c r="L1086" s="69"/>
      <c r="M1086" s="70" t="str">
        <f>IF(L1086="","-",L1086*I1086)</f>
        <v>-</v>
      </c>
      <c r="N1086" s="70" t="str">
        <f>IF(L1086="","-",L1086)</f>
        <v>-</v>
      </c>
      <c r="O1086" s="71">
        <f>IF(M1086&gt;=300,J1086*L1086*I1086,K1086*L1086*I1086)</f>
        <v>0</v>
      </c>
      <c r="P1086" s="72"/>
      <c r="Q1086" s="72"/>
      <c r="R1086" s="72"/>
      <c r="S1086" s="72"/>
      <c r="T1086" s="73"/>
    </row>
    <row r="1087" spans="1:20" s="25" customFormat="1">
      <c r="A1087" s="62"/>
      <c r="B1087" s="63"/>
      <c r="C1087" s="63" t="s">
        <v>3380</v>
      </c>
      <c r="D1087" s="63" t="s">
        <v>3381</v>
      </c>
      <c r="E1087" s="63" t="s">
        <v>3308</v>
      </c>
      <c r="F1087" s="64" t="s">
        <v>3309</v>
      </c>
      <c r="G1087" s="65" t="s">
        <v>3382</v>
      </c>
      <c r="H1087" s="80"/>
      <c r="I1087" s="67">
        <v>84</v>
      </c>
      <c r="J1087" s="68">
        <v>2.4</v>
      </c>
      <c r="K1087" s="68">
        <v>2.5199999999999996</v>
      </c>
      <c r="L1087" s="69"/>
      <c r="M1087" s="70" t="str">
        <f>IF(L1087="","-",L1087*I1087)</f>
        <v>-</v>
      </c>
      <c r="N1087" s="70" t="str">
        <f>IF(L1087="","-",L1087)</f>
        <v>-</v>
      </c>
      <c r="O1087" s="71">
        <f>IF(M1087&gt;=300,J1087*L1087*I1087,K1087*L1087*I1087)</f>
        <v>0</v>
      </c>
      <c r="P1087" s="72"/>
      <c r="Q1087" s="72"/>
      <c r="R1087" s="72"/>
      <c r="S1087" s="72"/>
      <c r="T1087" s="73"/>
    </row>
    <row r="1088" spans="1:20" s="25" customFormat="1">
      <c r="A1088" s="62"/>
      <c r="B1088" s="63"/>
      <c r="C1088" s="63" t="s">
        <v>3383</v>
      </c>
      <c r="D1088" s="63" t="s">
        <v>3384</v>
      </c>
      <c r="E1088" s="63" t="s">
        <v>3308</v>
      </c>
      <c r="F1088" s="64" t="s">
        <v>3309</v>
      </c>
      <c r="G1088" s="65" t="s">
        <v>3385</v>
      </c>
      <c r="H1088" s="80"/>
      <c r="I1088" s="67">
        <v>84</v>
      </c>
      <c r="J1088" s="68">
        <v>2.4</v>
      </c>
      <c r="K1088" s="68">
        <v>2.5199999999999996</v>
      </c>
      <c r="L1088" s="69"/>
      <c r="M1088" s="70" t="str">
        <f>IF(L1088="","-",L1088*I1088)</f>
        <v>-</v>
      </c>
      <c r="N1088" s="70" t="str">
        <f>IF(L1088="","-",L1088)</f>
        <v>-</v>
      </c>
      <c r="O1088" s="71">
        <f>IF(M1088&gt;=300,J1088*L1088*I1088,K1088*L1088*I1088)</f>
        <v>0</v>
      </c>
      <c r="P1088" s="72"/>
      <c r="Q1088" s="72"/>
      <c r="R1088" s="72"/>
      <c r="S1088" s="72"/>
      <c r="T1088" s="73"/>
    </row>
    <row r="1089" spans="1:20" s="25" customFormat="1">
      <c r="A1089" s="62"/>
      <c r="B1089" s="63"/>
      <c r="C1089" s="63" t="s">
        <v>3386</v>
      </c>
      <c r="D1089" s="63" t="s">
        <v>3387</v>
      </c>
      <c r="E1089" s="63" t="s">
        <v>3308</v>
      </c>
      <c r="F1089" s="64" t="s">
        <v>3309</v>
      </c>
      <c r="G1089" s="65" t="s">
        <v>3388</v>
      </c>
      <c r="H1089" s="80"/>
      <c r="I1089" s="67">
        <v>84</v>
      </c>
      <c r="J1089" s="68">
        <v>2.4</v>
      </c>
      <c r="K1089" s="68">
        <v>2.5199999999999996</v>
      </c>
      <c r="L1089" s="69"/>
      <c r="M1089" s="70" t="str">
        <f>IF(L1089="","-",L1089*I1089)</f>
        <v>-</v>
      </c>
      <c r="N1089" s="70" t="str">
        <f>IF(L1089="","-",L1089)</f>
        <v>-</v>
      </c>
      <c r="O1089" s="71">
        <f>IF(M1089&gt;=300,J1089*L1089*I1089,K1089*L1089*I1089)</f>
        <v>0</v>
      </c>
      <c r="P1089" s="72"/>
      <c r="Q1089" s="72"/>
      <c r="R1089" s="72"/>
      <c r="S1089" s="72"/>
      <c r="T1089" s="73"/>
    </row>
    <row r="1090" spans="1:20" s="25" customFormat="1">
      <c r="A1090" s="62"/>
      <c r="B1090" s="63"/>
      <c r="C1090" s="63" t="s">
        <v>3389</v>
      </c>
      <c r="D1090" s="63" t="s">
        <v>3390</v>
      </c>
      <c r="E1090" s="63" t="s">
        <v>3308</v>
      </c>
      <c r="F1090" s="64" t="s">
        <v>3309</v>
      </c>
      <c r="G1090" s="65" t="s">
        <v>3391</v>
      </c>
      <c r="H1090" s="80"/>
      <c r="I1090" s="67">
        <v>84</v>
      </c>
      <c r="J1090" s="68">
        <v>2.6799999999999997</v>
      </c>
      <c r="K1090" s="68">
        <v>2.82</v>
      </c>
      <c r="L1090" s="69"/>
      <c r="M1090" s="70" t="str">
        <f>IF(L1090="","-",L1090*I1090)</f>
        <v>-</v>
      </c>
      <c r="N1090" s="70" t="str">
        <f>IF(L1090="","-",L1090)</f>
        <v>-</v>
      </c>
      <c r="O1090" s="71">
        <f>IF(M1090&gt;=300,J1090*L1090*I1090,K1090*L1090*I1090)</f>
        <v>0</v>
      </c>
      <c r="P1090" s="72"/>
      <c r="Q1090" s="72"/>
      <c r="R1090" s="72"/>
      <c r="S1090" s="72"/>
      <c r="T1090" s="73"/>
    </row>
    <row r="1091" spans="1:20" s="25" customFormat="1">
      <c r="A1091" s="62"/>
      <c r="B1091" s="63"/>
      <c r="C1091" s="63" t="s">
        <v>3392</v>
      </c>
      <c r="D1091" s="63" t="s">
        <v>3393</v>
      </c>
      <c r="E1091" s="63" t="s">
        <v>3308</v>
      </c>
      <c r="F1091" s="64" t="s">
        <v>3309</v>
      </c>
      <c r="G1091" s="65" t="s">
        <v>3394</v>
      </c>
      <c r="H1091" s="80"/>
      <c r="I1091" s="67">
        <v>84</v>
      </c>
      <c r="J1091" s="68">
        <v>2.71</v>
      </c>
      <c r="K1091" s="68">
        <v>2.8499999999999996</v>
      </c>
      <c r="L1091" s="69"/>
      <c r="M1091" s="70" t="str">
        <f>IF(L1091="","-",L1091*I1091)</f>
        <v>-</v>
      </c>
      <c r="N1091" s="70" t="str">
        <f>IF(L1091="","-",L1091)</f>
        <v>-</v>
      </c>
      <c r="O1091" s="71">
        <f>IF(M1091&gt;=300,J1091*L1091*I1091,K1091*L1091*I1091)</f>
        <v>0</v>
      </c>
      <c r="P1091" s="72"/>
      <c r="Q1091" s="72"/>
      <c r="R1091" s="72"/>
      <c r="S1091" s="72"/>
      <c r="T1091" s="73"/>
    </row>
    <row r="1092" spans="1:20" s="25" customFormat="1">
      <c r="A1092" s="62"/>
      <c r="B1092" s="63"/>
      <c r="C1092" s="63" t="s">
        <v>3395</v>
      </c>
      <c r="D1092" s="63" t="s">
        <v>3396</v>
      </c>
      <c r="E1092" s="63" t="s">
        <v>3308</v>
      </c>
      <c r="F1092" s="64" t="s">
        <v>3309</v>
      </c>
      <c r="G1092" s="65" t="s">
        <v>3397</v>
      </c>
      <c r="H1092" s="80"/>
      <c r="I1092" s="67">
        <v>84</v>
      </c>
      <c r="J1092" s="68">
        <v>2.5999999999999996</v>
      </c>
      <c r="K1092" s="68">
        <v>2.73</v>
      </c>
      <c r="L1092" s="69"/>
      <c r="M1092" s="70" t="str">
        <f>IF(L1092="","-",L1092*I1092)</f>
        <v>-</v>
      </c>
      <c r="N1092" s="70" t="str">
        <f>IF(L1092="","-",L1092)</f>
        <v>-</v>
      </c>
      <c r="O1092" s="71">
        <f>IF(M1092&gt;=300,J1092*L1092*I1092,K1092*L1092*I1092)</f>
        <v>0</v>
      </c>
      <c r="P1092" s="72"/>
      <c r="Q1092" s="72"/>
      <c r="R1092" s="72"/>
      <c r="S1092" s="72"/>
      <c r="T1092" s="73"/>
    </row>
    <row r="1093" spans="1:20" s="25" customFormat="1">
      <c r="A1093" s="62"/>
      <c r="B1093" s="63"/>
      <c r="C1093" s="63" t="s">
        <v>3398</v>
      </c>
      <c r="D1093" s="63" t="s">
        <v>3399</v>
      </c>
      <c r="E1093" s="63" t="s">
        <v>3308</v>
      </c>
      <c r="F1093" s="64" t="s">
        <v>3309</v>
      </c>
      <c r="G1093" s="65" t="s">
        <v>3400</v>
      </c>
      <c r="H1093" s="80"/>
      <c r="I1093" s="67">
        <v>84</v>
      </c>
      <c r="J1093" s="68">
        <v>2.6399999999999997</v>
      </c>
      <c r="K1093" s="68">
        <v>2.7699999999999996</v>
      </c>
      <c r="L1093" s="69"/>
      <c r="M1093" s="70" t="str">
        <f>IF(L1093="","-",L1093*I1093)</f>
        <v>-</v>
      </c>
      <c r="N1093" s="70" t="str">
        <f>IF(L1093="","-",L1093)</f>
        <v>-</v>
      </c>
      <c r="O1093" s="71">
        <f>IF(M1093&gt;=300,J1093*L1093*I1093,K1093*L1093*I1093)</f>
        <v>0</v>
      </c>
      <c r="P1093" s="72"/>
      <c r="Q1093" s="72"/>
      <c r="R1093" s="72"/>
      <c r="S1093" s="72"/>
      <c r="T1093" s="73"/>
    </row>
    <row r="1094" spans="1:20" s="25" customFormat="1">
      <c r="A1094" s="62"/>
      <c r="B1094" s="63"/>
      <c r="C1094" s="63" t="s">
        <v>3401</v>
      </c>
      <c r="D1094" s="63" t="s">
        <v>3402</v>
      </c>
      <c r="E1094" s="63" t="s">
        <v>3308</v>
      </c>
      <c r="F1094" s="64" t="s">
        <v>3309</v>
      </c>
      <c r="G1094" s="65" t="s">
        <v>3403</v>
      </c>
      <c r="H1094" s="80"/>
      <c r="I1094" s="67">
        <v>84</v>
      </c>
      <c r="J1094" s="68">
        <v>2.6799999999999997</v>
      </c>
      <c r="K1094" s="68">
        <v>2.82</v>
      </c>
      <c r="L1094" s="69"/>
      <c r="M1094" s="70" t="str">
        <f>IF(L1094="","-",L1094*I1094)</f>
        <v>-</v>
      </c>
      <c r="N1094" s="70" t="str">
        <f>IF(L1094="","-",L1094)</f>
        <v>-</v>
      </c>
      <c r="O1094" s="71">
        <f>IF(M1094&gt;=300,J1094*L1094*I1094,K1094*L1094*I1094)</f>
        <v>0</v>
      </c>
      <c r="P1094" s="72"/>
      <c r="Q1094" s="72"/>
      <c r="R1094" s="72"/>
      <c r="S1094" s="72"/>
      <c r="T1094" s="73"/>
    </row>
    <row r="1095" spans="1:20" s="25" customFormat="1">
      <c r="A1095" s="62"/>
      <c r="B1095" s="63"/>
      <c r="C1095" s="63" t="s">
        <v>3404</v>
      </c>
      <c r="D1095" s="63" t="s">
        <v>3405</v>
      </c>
      <c r="E1095" s="63" t="s">
        <v>3308</v>
      </c>
      <c r="F1095" s="64" t="s">
        <v>3309</v>
      </c>
      <c r="G1095" s="65" t="s">
        <v>3406</v>
      </c>
      <c r="H1095" s="80"/>
      <c r="I1095" s="67">
        <v>84</v>
      </c>
      <c r="J1095" s="68">
        <v>2.6799999999999997</v>
      </c>
      <c r="K1095" s="68">
        <v>2.82</v>
      </c>
      <c r="L1095" s="69"/>
      <c r="M1095" s="70" t="str">
        <f>IF(L1095="","-",L1095*I1095)</f>
        <v>-</v>
      </c>
      <c r="N1095" s="70" t="str">
        <f>IF(L1095="","-",L1095)</f>
        <v>-</v>
      </c>
      <c r="O1095" s="71">
        <f>IF(M1095&gt;=300,J1095*L1095*I1095,K1095*L1095*I1095)</f>
        <v>0</v>
      </c>
      <c r="P1095" s="72"/>
      <c r="Q1095" s="72"/>
      <c r="R1095" s="72"/>
      <c r="S1095" s="72"/>
      <c r="T1095" s="73"/>
    </row>
    <row r="1096" spans="1:20" s="25" customFormat="1">
      <c r="A1096" s="62"/>
      <c r="B1096" s="63"/>
      <c r="C1096" s="63" t="s">
        <v>3407</v>
      </c>
      <c r="D1096" s="63" t="s">
        <v>3408</v>
      </c>
      <c r="E1096" s="63" t="s">
        <v>3308</v>
      </c>
      <c r="F1096" s="64" t="s">
        <v>3309</v>
      </c>
      <c r="G1096" s="65" t="s">
        <v>3409</v>
      </c>
      <c r="H1096" s="80"/>
      <c r="I1096" s="67">
        <v>84</v>
      </c>
      <c r="J1096" s="68">
        <v>2.5999999999999996</v>
      </c>
      <c r="K1096" s="68">
        <v>2.73</v>
      </c>
      <c r="L1096" s="69"/>
      <c r="M1096" s="70" t="str">
        <f>IF(L1096="","-",L1096*I1096)</f>
        <v>-</v>
      </c>
      <c r="N1096" s="70" t="str">
        <f>IF(L1096="","-",L1096)</f>
        <v>-</v>
      </c>
      <c r="O1096" s="71">
        <f>IF(M1096&gt;=300,J1096*L1096*I1096,K1096*L1096*I1096)</f>
        <v>0</v>
      </c>
      <c r="P1096" s="72"/>
      <c r="Q1096" s="72"/>
      <c r="R1096" s="72"/>
      <c r="S1096" s="72"/>
      <c r="T1096" s="73"/>
    </row>
    <row r="1097" spans="1:20" s="25" customFormat="1">
      <c r="A1097" s="62"/>
      <c r="B1097" s="63"/>
      <c r="C1097" s="63" t="s">
        <v>3410</v>
      </c>
      <c r="D1097" s="63" t="s">
        <v>3411</v>
      </c>
      <c r="E1097" s="63" t="s">
        <v>3308</v>
      </c>
      <c r="F1097" s="64" t="s">
        <v>3309</v>
      </c>
      <c r="G1097" s="65" t="s">
        <v>3412</v>
      </c>
      <c r="H1097" s="80"/>
      <c r="I1097" s="67">
        <v>84</v>
      </c>
      <c r="J1097" s="68">
        <v>2.5999999999999996</v>
      </c>
      <c r="K1097" s="68">
        <v>2.73</v>
      </c>
      <c r="L1097" s="69"/>
      <c r="M1097" s="70" t="str">
        <f>IF(L1097="","-",L1097*I1097)</f>
        <v>-</v>
      </c>
      <c r="N1097" s="70" t="str">
        <f>IF(L1097="","-",L1097)</f>
        <v>-</v>
      </c>
      <c r="O1097" s="71">
        <f>IF(M1097&gt;=300,J1097*L1097*I1097,K1097*L1097*I1097)</f>
        <v>0</v>
      </c>
      <c r="P1097" s="72"/>
      <c r="Q1097" s="72"/>
      <c r="R1097" s="72"/>
      <c r="S1097" s="72"/>
      <c r="T1097" s="73"/>
    </row>
    <row r="1098" spans="1:20" s="25" customFormat="1">
      <c r="A1098" s="62"/>
      <c r="B1098" s="63"/>
      <c r="C1098" s="63" t="s">
        <v>3413</v>
      </c>
      <c r="D1098" s="63" t="s">
        <v>3414</v>
      </c>
      <c r="E1098" s="63" t="s">
        <v>3308</v>
      </c>
      <c r="F1098" s="64" t="s">
        <v>3309</v>
      </c>
      <c r="G1098" s="65" t="s">
        <v>3415</v>
      </c>
      <c r="H1098" s="80"/>
      <c r="I1098" s="67">
        <v>84</v>
      </c>
      <c r="J1098" s="68">
        <v>2.5999999999999996</v>
      </c>
      <c r="K1098" s="68">
        <v>2.73</v>
      </c>
      <c r="L1098" s="69"/>
      <c r="M1098" s="70" t="str">
        <f>IF(L1098="","-",L1098*I1098)</f>
        <v>-</v>
      </c>
      <c r="N1098" s="70" t="str">
        <f>IF(L1098="","-",L1098)</f>
        <v>-</v>
      </c>
      <c r="O1098" s="71">
        <f>IF(M1098&gt;=300,J1098*L1098*I1098,K1098*L1098*I1098)</f>
        <v>0</v>
      </c>
      <c r="P1098" s="72"/>
      <c r="Q1098" s="72"/>
      <c r="R1098" s="72"/>
      <c r="S1098" s="72"/>
      <c r="T1098" s="73"/>
    </row>
    <row r="1099" spans="1:20" s="25" customFormat="1">
      <c r="A1099" s="62"/>
      <c r="B1099" s="63"/>
      <c r="C1099" s="63" t="s">
        <v>3416</v>
      </c>
      <c r="D1099" s="63" t="s">
        <v>3417</v>
      </c>
      <c r="E1099" s="63" t="s">
        <v>3308</v>
      </c>
      <c r="F1099" s="64" t="s">
        <v>3309</v>
      </c>
      <c r="G1099" s="65" t="s">
        <v>3418</v>
      </c>
      <c r="H1099" s="80"/>
      <c r="I1099" s="67">
        <v>84</v>
      </c>
      <c r="J1099" s="68">
        <v>2.5599999999999996</v>
      </c>
      <c r="K1099" s="68">
        <v>2.69</v>
      </c>
      <c r="L1099" s="69"/>
      <c r="M1099" s="70" t="str">
        <f>IF(L1099="","-",L1099*I1099)</f>
        <v>-</v>
      </c>
      <c r="N1099" s="70" t="str">
        <f>IF(L1099="","-",L1099)</f>
        <v>-</v>
      </c>
      <c r="O1099" s="71">
        <f>IF(M1099&gt;=300,J1099*L1099*I1099,K1099*L1099*I1099)</f>
        <v>0</v>
      </c>
      <c r="P1099" s="72"/>
      <c r="Q1099" s="72"/>
      <c r="R1099" s="72"/>
      <c r="S1099" s="72"/>
      <c r="T1099" s="73"/>
    </row>
    <row r="1100" spans="1:20" s="25" customFormat="1">
      <c r="A1100" s="62"/>
      <c r="B1100" s="63"/>
      <c r="C1100" s="63" t="s">
        <v>3419</v>
      </c>
      <c r="D1100" s="63" t="s">
        <v>3420</v>
      </c>
      <c r="E1100" s="63" t="s">
        <v>3308</v>
      </c>
      <c r="F1100" s="64" t="s">
        <v>3309</v>
      </c>
      <c r="G1100" s="65" t="s">
        <v>3421</v>
      </c>
      <c r="H1100" s="80"/>
      <c r="I1100" s="67">
        <v>84</v>
      </c>
      <c r="J1100" s="68">
        <v>2.5599999999999996</v>
      </c>
      <c r="K1100" s="68">
        <v>2.69</v>
      </c>
      <c r="L1100" s="69"/>
      <c r="M1100" s="70" t="str">
        <f>IF(L1100="","-",L1100*I1100)</f>
        <v>-</v>
      </c>
      <c r="N1100" s="70" t="str">
        <f>IF(L1100="","-",L1100)</f>
        <v>-</v>
      </c>
      <c r="O1100" s="71">
        <f>IF(M1100&gt;=300,J1100*L1100*I1100,K1100*L1100*I1100)</f>
        <v>0</v>
      </c>
      <c r="P1100" s="72"/>
      <c r="Q1100" s="72"/>
      <c r="R1100" s="72"/>
      <c r="S1100" s="72"/>
      <c r="T1100" s="73"/>
    </row>
    <row r="1101" spans="1:20" s="25" customFormat="1">
      <c r="A1101" s="62"/>
      <c r="B1101" s="63"/>
      <c r="C1101" s="63" t="s">
        <v>3422</v>
      </c>
      <c r="D1101" s="63" t="s">
        <v>3423</v>
      </c>
      <c r="E1101" s="63" t="s">
        <v>3308</v>
      </c>
      <c r="F1101" s="64" t="s">
        <v>3309</v>
      </c>
      <c r="G1101" s="65" t="s">
        <v>3424</v>
      </c>
      <c r="H1101" s="80"/>
      <c r="I1101" s="67">
        <v>84</v>
      </c>
      <c r="J1101" s="68">
        <v>2.5599999999999996</v>
      </c>
      <c r="K1101" s="68">
        <v>2.69</v>
      </c>
      <c r="L1101" s="69"/>
      <c r="M1101" s="70" t="str">
        <f>IF(L1101="","-",L1101*I1101)</f>
        <v>-</v>
      </c>
      <c r="N1101" s="70" t="str">
        <f>IF(L1101="","-",L1101)</f>
        <v>-</v>
      </c>
      <c r="O1101" s="71">
        <f>IF(M1101&gt;=300,J1101*L1101*I1101,K1101*L1101*I1101)</f>
        <v>0</v>
      </c>
      <c r="P1101" s="72"/>
      <c r="Q1101" s="72"/>
      <c r="R1101" s="72"/>
      <c r="S1101" s="72"/>
      <c r="T1101" s="73"/>
    </row>
    <row r="1102" spans="1:20" s="25" customFormat="1">
      <c r="A1102" s="62"/>
      <c r="B1102" s="63"/>
      <c r="C1102" s="63" t="s">
        <v>3425</v>
      </c>
      <c r="D1102" s="63" t="s">
        <v>3426</v>
      </c>
      <c r="E1102" s="63" t="s">
        <v>3308</v>
      </c>
      <c r="F1102" s="64" t="s">
        <v>3309</v>
      </c>
      <c r="G1102" s="65" t="s">
        <v>3427</v>
      </c>
      <c r="H1102" s="80"/>
      <c r="I1102" s="67">
        <v>84</v>
      </c>
      <c r="J1102" s="68">
        <v>2.5599999999999996</v>
      </c>
      <c r="K1102" s="68">
        <v>2.69</v>
      </c>
      <c r="L1102" s="69"/>
      <c r="M1102" s="70" t="str">
        <f>IF(L1102="","-",L1102*I1102)</f>
        <v>-</v>
      </c>
      <c r="N1102" s="70" t="str">
        <f>IF(L1102="","-",L1102)</f>
        <v>-</v>
      </c>
      <c r="O1102" s="71">
        <f>IF(M1102&gt;=300,J1102*L1102*I1102,K1102*L1102*I1102)</f>
        <v>0</v>
      </c>
      <c r="P1102" s="72"/>
      <c r="Q1102" s="72"/>
      <c r="R1102" s="72"/>
      <c r="S1102" s="72"/>
      <c r="T1102" s="73"/>
    </row>
    <row r="1103" spans="1:20" s="25" customFormat="1">
      <c r="A1103" s="62"/>
      <c r="B1103" s="63"/>
      <c r="C1103" s="63" t="s">
        <v>3428</v>
      </c>
      <c r="D1103" s="63" t="s">
        <v>3429</v>
      </c>
      <c r="E1103" s="63" t="s">
        <v>3308</v>
      </c>
      <c r="F1103" s="64" t="s">
        <v>3309</v>
      </c>
      <c r="G1103" s="65" t="s">
        <v>3430</v>
      </c>
      <c r="H1103" s="80"/>
      <c r="I1103" s="67">
        <v>84</v>
      </c>
      <c r="J1103" s="68">
        <v>2.5599999999999996</v>
      </c>
      <c r="K1103" s="68">
        <v>2.69</v>
      </c>
      <c r="L1103" s="69"/>
      <c r="M1103" s="70" t="str">
        <f>IF(L1103="","-",L1103*I1103)</f>
        <v>-</v>
      </c>
      <c r="N1103" s="70" t="str">
        <f>IF(L1103="","-",L1103)</f>
        <v>-</v>
      </c>
      <c r="O1103" s="71">
        <f>IF(M1103&gt;=300,J1103*L1103*I1103,K1103*L1103*I1103)</f>
        <v>0</v>
      </c>
      <c r="P1103" s="72"/>
      <c r="Q1103" s="72"/>
      <c r="R1103" s="72"/>
      <c r="S1103" s="72"/>
      <c r="T1103" s="73"/>
    </row>
    <row r="1104" spans="1:20" s="25" customFormat="1">
      <c r="A1104" s="62"/>
      <c r="B1104" s="63" t="s">
        <v>3431</v>
      </c>
      <c r="C1104" s="63"/>
      <c r="D1104" s="63" t="s">
        <v>3432</v>
      </c>
      <c r="E1104" s="63" t="s">
        <v>3433</v>
      </c>
      <c r="F1104" s="64" t="s">
        <v>3309</v>
      </c>
      <c r="G1104" s="65" t="s">
        <v>3434</v>
      </c>
      <c r="H1104" s="80"/>
      <c r="I1104" s="67">
        <v>84</v>
      </c>
      <c r="J1104" s="68">
        <v>2.5599999999999996</v>
      </c>
      <c r="K1104" s="68">
        <v>2.69</v>
      </c>
      <c r="L1104" s="69"/>
      <c r="M1104" s="70" t="str">
        <f>IF(L1104="","-",L1104*I1104)</f>
        <v>-</v>
      </c>
      <c r="N1104" s="70" t="str">
        <f>IF(L1104="","-",L1104)</f>
        <v>-</v>
      </c>
      <c r="O1104" s="71">
        <f>IF(M1104&gt;=300,J1104*L1104*I1104,K1104*L1104*I1104)</f>
        <v>0</v>
      </c>
      <c r="P1104" s="72"/>
      <c r="Q1104" s="72"/>
      <c r="R1104" s="72"/>
      <c r="S1104" s="72"/>
      <c r="T1104" s="73"/>
    </row>
    <row r="1105" spans="1:20" s="25" customFormat="1">
      <c r="A1105" s="62"/>
      <c r="B1105" s="63" t="s">
        <v>3435</v>
      </c>
      <c r="C1105" s="63"/>
      <c r="D1105" s="63" t="s">
        <v>3436</v>
      </c>
      <c r="E1105" s="63" t="s">
        <v>3433</v>
      </c>
      <c r="F1105" s="64" t="s">
        <v>3309</v>
      </c>
      <c r="G1105" s="65" t="s">
        <v>3437</v>
      </c>
      <c r="H1105" s="80"/>
      <c r="I1105" s="67">
        <v>84</v>
      </c>
      <c r="J1105" s="68">
        <v>2.5599999999999996</v>
      </c>
      <c r="K1105" s="68">
        <v>2.69</v>
      </c>
      <c r="L1105" s="69"/>
      <c r="M1105" s="70" t="str">
        <f>IF(L1105="","-",L1105*I1105)</f>
        <v>-</v>
      </c>
      <c r="N1105" s="70" t="str">
        <f>IF(L1105="","-",L1105)</f>
        <v>-</v>
      </c>
      <c r="O1105" s="71">
        <f>IF(M1105&gt;=300,J1105*L1105*I1105,K1105*L1105*I1105)</f>
        <v>0</v>
      </c>
      <c r="P1105" s="72"/>
      <c r="Q1105" s="72"/>
      <c r="R1105" s="72"/>
      <c r="S1105" s="72"/>
      <c r="T1105" s="73"/>
    </row>
    <row r="1106" spans="1:20" s="25" customFormat="1">
      <c r="A1106" s="62"/>
      <c r="B1106" s="63" t="s">
        <v>3438</v>
      </c>
      <c r="C1106" s="63"/>
      <c r="D1106" s="63" t="s">
        <v>3439</v>
      </c>
      <c r="E1106" s="63" t="s">
        <v>3433</v>
      </c>
      <c r="F1106" s="64" t="s">
        <v>3309</v>
      </c>
      <c r="G1106" s="65" t="s">
        <v>3440</v>
      </c>
      <c r="H1106" s="80"/>
      <c r="I1106" s="67">
        <v>84</v>
      </c>
      <c r="J1106" s="68">
        <v>2.5599999999999996</v>
      </c>
      <c r="K1106" s="68">
        <v>2.69</v>
      </c>
      <c r="L1106" s="69"/>
      <c r="M1106" s="70" t="str">
        <f>IF(L1106="","-",L1106*I1106)</f>
        <v>-</v>
      </c>
      <c r="N1106" s="70" t="str">
        <f>IF(L1106="","-",L1106)</f>
        <v>-</v>
      </c>
      <c r="O1106" s="71">
        <f>IF(M1106&gt;=300,J1106*L1106*I1106,K1106*L1106*I1106)</f>
        <v>0</v>
      </c>
      <c r="P1106" s="72"/>
      <c r="Q1106" s="72"/>
      <c r="R1106" s="72"/>
      <c r="S1106" s="72"/>
      <c r="T1106" s="73"/>
    </row>
    <row r="1107" spans="1:20" s="25" customFormat="1">
      <c r="A1107" s="62"/>
      <c r="B1107" s="63"/>
      <c r="C1107" s="63" t="s">
        <v>3441</v>
      </c>
      <c r="D1107" s="63" t="s">
        <v>3442</v>
      </c>
      <c r="E1107" s="63" t="s">
        <v>3308</v>
      </c>
      <c r="F1107" s="64" t="s">
        <v>3309</v>
      </c>
      <c r="G1107" s="65" t="s">
        <v>3443</v>
      </c>
      <c r="H1107" s="80"/>
      <c r="I1107" s="67">
        <v>84</v>
      </c>
      <c r="J1107" s="68">
        <v>2.5599999999999996</v>
      </c>
      <c r="K1107" s="68">
        <v>2.69</v>
      </c>
      <c r="L1107" s="69"/>
      <c r="M1107" s="70" t="str">
        <f>IF(L1107="","-",L1107*I1107)</f>
        <v>-</v>
      </c>
      <c r="N1107" s="70" t="str">
        <f>IF(L1107="","-",L1107)</f>
        <v>-</v>
      </c>
      <c r="O1107" s="71">
        <f>IF(M1107&gt;=300,J1107*L1107*I1107,K1107*L1107*I1107)</f>
        <v>0</v>
      </c>
      <c r="P1107" s="72"/>
      <c r="Q1107" s="72"/>
      <c r="R1107" s="72"/>
      <c r="S1107" s="72"/>
      <c r="T1107" s="73"/>
    </row>
    <row r="1108" spans="1:20" s="25" customFormat="1">
      <c r="A1108" s="62"/>
      <c r="B1108" s="63"/>
      <c r="C1108" s="63" t="s">
        <v>3444</v>
      </c>
      <c r="D1108" s="63" t="s">
        <v>3445</v>
      </c>
      <c r="E1108" s="63" t="s">
        <v>3308</v>
      </c>
      <c r="F1108" s="64" t="s">
        <v>3309</v>
      </c>
      <c r="G1108" s="65" t="s">
        <v>3446</v>
      </c>
      <c r="H1108" s="80"/>
      <c r="I1108" s="67">
        <v>84</v>
      </c>
      <c r="J1108" s="68">
        <v>2.73</v>
      </c>
      <c r="K1108" s="68">
        <v>2.8699999999999997</v>
      </c>
      <c r="L1108" s="69"/>
      <c r="M1108" s="70" t="str">
        <f>IF(L1108="","-",L1108*I1108)</f>
        <v>-</v>
      </c>
      <c r="N1108" s="70" t="str">
        <f>IF(L1108="","-",L1108)</f>
        <v>-</v>
      </c>
      <c r="O1108" s="71">
        <f>IF(M1108&gt;=300,J1108*L1108*I1108,K1108*L1108*I1108)</f>
        <v>0</v>
      </c>
      <c r="P1108" s="72"/>
      <c r="Q1108" s="72"/>
      <c r="R1108" s="72"/>
      <c r="S1108" s="72"/>
      <c r="T1108" s="73"/>
    </row>
    <row r="1109" spans="1:20" s="25" customFormat="1">
      <c r="A1109" s="62"/>
      <c r="B1109" s="63" t="s">
        <v>3447</v>
      </c>
      <c r="C1109" s="63"/>
      <c r="D1109" s="63" t="s">
        <v>3448</v>
      </c>
      <c r="E1109" s="63" t="s">
        <v>3449</v>
      </c>
      <c r="F1109" s="64" t="s">
        <v>3450</v>
      </c>
      <c r="G1109" s="65" t="s">
        <v>3451</v>
      </c>
      <c r="H1109" s="80"/>
      <c r="I1109" s="67">
        <v>84</v>
      </c>
      <c r="J1109" s="68">
        <v>2.71</v>
      </c>
      <c r="K1109" s="68">
        <v>2.8499999999999996</v>
      </c>
      <c r="L1109" s="69"/>
      <c r="M1109" s="70" t="str">
        <f>IF(L1109="","-",L1109*I1109)</f>
        <v>-</v>
      </c>
      <c r="N1109" s="70" t="str">
        <f>IF(L1109="","-",L1109)</f>
        <v>-</v>
      </c>
      <c r="O1109" s="71">
        <f>IF(M1109&gt;=300,J1109*L1109*I1109,K1109*L1109*I1109)</f>
        <v>0</v>
      </c>
      <c r="P1109" s="72"/>
      <c r="Q1109" s="72"/>
      <c r="R1109" s="72"/>
      <c r="S1109" s="72"/>
      <c r="T1109" s="73"/>
    </row>
    <row r="1110" spans="1:20" s="25" customFormat="1">
      <c r="A1110" s="62"/>
      <c r="B1110" s="63" t="s">
        <v>3452</v>
      </c>
      <c r="C1110" s="63"/>
      <c r="D1110" s="63" t="s">
        <v>3453</v>
      </c>
      <c r="E1110" s="63" t="s">
        <v>3449</v>
      </c>
      <c r="F1110" s="64" t="s">
        <v>3450</v>
      </c>
      <c r="G1110" s="65" t="s">
        <v>3454</v>
      </c>
      <c r="H1110" s="80"/>
      <c r="I1110" s="67">
        <v>84</v>
      </c>
      <c r="J1110" s="68">
        <v>2.6999999999999997</v>
      </c>
      <c r="K1110" s="68">
        <v>2.84</v>
      </c>
      <c r="L1110" s="69"/>
      <c r="M1110" s="70" t="str">
        <f>IF(L1110="","-",L1110*I1110)</f>
        <v>-</v>
      </c>
      <c r="N1110" s="70" t="str">
        <f>IF(L1110="","-",L1110)</f>
        <v>-</v>
      </c>
      <c r="O1110" s="71">
        <f>IF(M1110&gt;=300,J1110*L1110*I1110,K1110*L1110*I1110)</f>
        <v>0</v>
      </c>
      <c r="P1110" s="72"/>
      <c r="Q1110" s="72"/>
      <c r="R1110" s="72"/>
      <c r="S1110" s="72"/>
      <c r="T1110" s="73"/>
    </row>
    <row r="1111" spans="1:20" s="25" customFormat="1">
      <c r="A1111" s="62"/>
      <c r="B1111" s="63" t="s">
        <v>3455</v>
      </c>
      <c r="C1111" s="63"/>
      <c r="D1111" s="63" t="s">
        <v>3456</v>
      </c>
      <c r="E1111" s="63" t="s">
        <v>3449</v>
      </c>
      <c r="F1111" s="64" t="s">
        <v>3450</v>
      </c>
      <c r="G1111" s="65" t="s">
        <v>3457</v>
      </c>
      <c r="H1111" s="80"/>
      <c r="I1111" s="67">
        <v>84</v>
      </c>
      <c r="J1111" s="68">
        <v>2.71</v>
      </c>
      <c r="K1111" s="68">
        <v>2.8499999999999996</v>
      </c>
      <c r="L1111" s="69"/>
      <c r="M1111" s="70" t="str">
        <f>IF(L1111="","-",L1111*I1111)</f>
        <v>-</v>
      </c>
      <c r="N1111" s="70" t="str">
        <f>IF(L1111="","-",L1111)</f>
        <v>-</v>
      </c>
      <c r="O1111" s="71">
        <f>IF(M1111&gt;=300,J1111*L1111*I1111,K1111*L1111*I1111)</f>
        <v>0</v>
      </c>
      <c r="P1111" s="72"/>
      <c r="Q1111" s="72"/>
      <c r="R1111" s="72"/>
      <c r="S1111" s="72"/>
      <c r="T1111" s="73"/>
    </row>
    <row r="1112" spans="1:20" s="25" customFormat="1">
      <c r="A1112" s="62"/>
      <c r="B1112" s="63" t="s">
        <v>3458</v>
      </c>
      <c r="C1112" s="63"/>
      <c r="D1112" s="63" t="s">
        <v>3459</v>
      </c>
      <c r="E1112" s="63" t="s">
        <v>3449</v>
      </c>
      <c r="F1112" s="64" t="s">
        <v>3450</v>
      </c>
      <c r="G1112" s="65" t="s">
        <v>3460</v>
      </c>
      <c r="H1112" s="80"/>
      <c r="I1112" s="67">
        <v>84</v>
      </c>
      <c r="J1112" s="68">
        <v>2.6799999999999997</v>
      </c>
      <c r="K1112" s="68">
        <v>2.82</v>
      </c>
      <c r="L1112" s="69"/>
      <c r="M1112" s="70" t="str">
        <f>IF(L1112="","-",L1112*I1112)</f>
        <v>-</v>
      </c>
      <c r="N1112" s="70" t="str">
        <f>IF(L1112="","-",L1112)</f>
        <v>-</v>
      </c>
      <c r="O1112" s="71">
        <f>IF(M1112&gt;=300,J1112*L1112*I1112,K1112*L1112*I1112)</f>
        <v>0</v>
      </c>
      <c r="P1112" s="72"/>
      <c r="Q1112" s="72"/>
      <c r="R1112" s="72"/>
      <c r="S1112" s="72"/>
      <c r="T1112" s="73"/>
    </row>
    <row r="1113" spans="1:20" s="25" customFormat="1">
      <c r="A1113" s="62"/>
      <c r="B1113" s="63"/>
      <c r="C1113" s="63" t="s">
        <v>3461</v>
      </c>
      <c r="D1113" s="63" t="s">
        <v>3462</v>
      </c>
      <c r="E1113" s="63" t="s">
        <v>3463</v>
      </c>
      <c r="F1113" s="64" t="s">
        <v>3464</v>
      </c>
      <c r="G1113" s="65" t="s">
        <v>3465</v>
      </c>
      <c r="H1113" s="80"/>
      <c r="I1113" s="67">
        <v>28</v>
      </c>
      <c r="J1113" s="68">
        <v>6.39</v>
      </c>
      <c r="K1113" s="68">
        <v>6.72</v>
      </c>
      <c r="L1113" s="69"/>
      <c r="M1113" s="70" t="str">
        <f>IF(L1113="","-",L1113*I1113)</f>
        <v>-</v>
      </c>
      <c r="N1113" s="70" t="str">
        <f>IF(L1113="","-",L1113)</f>
        <v>-</v>
      </c>
      <c r="O1113" s="71">
        <f>IF(M1113&gt;=300,J1113*L1113*I1113,K1113*L1113*I1113)</f>
        <v>0</v>
      </c>
      <c r="P1113" s="72"/>
      <c r="Q1113" s="72"/>
      <c r="R1113" s="72"/>
      <c r="S1113" s="72"/>
      <c r="T1113" s="73"/>
    </row>
    <row r="1114" spans="1:20" s="25" customFormat="1">
      <c r="A1114" s="62"/>
      <c r="B1114" s="63"/>
      <c r="C1114" s="63" t="s">
        <v>3466</v>
      </c>
      <c r="D1114" s="63" t="s">
        <v>3467</v>
      </c>
      <c r="E1114" s="63" t="s">
        <v>3468</v>
      </c>
      <c r="F1114" s="64" t="s">
        <v>3469</v>
      </c>
      <c r="G1114" s="65" t="s">
        <v>3470</v>
      </c>
      <c r="H1114" s="80"/>
      <c r="I1114" s="67">
        <v>28</v>
      </c>
      <c r="J1114" s="68">
        <v>6.39</v>
      </c>
      <c r="K1114" s="68">
        <v>6.72</v>
      </c>
      <c r="L1114" s="69"/>
      <c r="M1114" s="70" t="str">
        <f>IF(L1114="","-",L1114*I1114)</f>
        <v>-</v>
      </c>
      <c r="N1114" s="70" t="str">
        <f>IF(L1114="","-",L1114)</f>
        <v>-</v>
      </c>
      <c r="O1114" s="71">
        <f>IF(M1114&gt;=300,J1114*L1114*I1114,K1114*L1114*I1114)</f>
        <v>0</v>
      </c>
      <c r="P1114" s="72"/>
      <c r="Q1114" s="72"/>
      <c r="R1114" s="72"/>
      <c r="S1114" s="72"/>
      <c r="T1114" s="73"/>
    </row>
    <row r="1115" spans="1:20" s="25" customFormat="1">
      <c r="A1115" s="62"/>
      <c r="B1115" s="63"/>
      <c r="C1115" s="63" t="s">
        <v>3471</v>
      </c>
      <c r="D1115" s="63" t="s">
        <v>3472</v>
      </c>
      <c r="E1115" s="63" t="s">
        <v>3468</v>
      </c>
      <c r="F1115" s="64" t="s">
        <v>3469</v>
      </c>
      <c r="G1115" s="65" t="s">
        <v>3473</v>
      </c>
      <c r="H1115" s="80"/>
      <c r="I1115" s="67">
        <v>28</v>
      </c>
      <c r="J1115" s="68">
        <v>6.39</v>
      </c>
      <c r="K1115" s="68">
        <v>6.72</v>
      </c>
      <c r="L1115" s="69"/>
      <c r="M1115" s="70" t="str">
        <f>IF(L1115="","-",L1115*I1115)</f>
        <v>-</v>
      </c>
      <c r="N1115" s="70" t="str">
        <f>IF(L1115="","-",L1115)</f>
        <v>-</v>
      </c>
      <c r="O1115" s="71">
        <f>IF(M1115&gt;=300,J1115*L1115*I1115,K1115*L1115*I1115)</f>
        <v>0</v>
      </c>
      <c r="P1115" s="72"/>
      <c r="Q1115" s="72"/>
      <c r="R1115" s="72"/>
      <c r="S1115" s="72"/>
      <c r="T1115" s="73"/>
    </row>
    <row r="1116" spans="1:20" s="25" customFormat="1">
      <c r="A1116" s="62"/>
      <c r="B1116" s="63"/>
      <c r="C1116" s="63" t="s">
        <v>3474</v>
      </c>
      <c r="D1116" s="63" t="s">
        <v>3475</v>
      </c>
      <c r="E1116" s="63" t="s">
        <v>3476</v>
      </c>
      <c r="F1116" s="64" t="s">
        <v>3477</v>
      </c>
      <c r="G1116" s="65" t="s">
        <v>3478</v>
      </c>
      <c r="H1116" s="80"/>
      <c r="I1116" s="67">
        <v>28</v>
      </c>
      <c r="J1116" s="68">
        <v>6.39</v>
      </c>
      <c r="K1116" s="68">
        <v>6.72</v>
      </c>
      <c r="L1116" s="69"/>
      <c r="M1116" s="70" t="str">
        <f>IF(L1116="","-",L1116*I1116)</f>
        <v>-</v>
      </c>
      <c r="N1116" s="70" t="str">
        <f>IF(L1116="","-",L1116)</f>
        <v>-</v>
      </c>
      <c r="O1116" s="71">
        <f>IF(M1116&gt;=300,J1116*L1116*I1116,K1116*L1116*I1116)</f>
        <v>0</v>
      </c>
      <c r="P1116" s="72"/>
      <c r="Q1116" s="72"/>
      <c r="R1116" s="72"/>
      <c r="S1116" s="72"/>
      <c r="T1116" s="73"/>
    </row>
    <row r="1117" spans="1:20" s="25" customFormat="1">
      <c r="A1117" s="62"/>
      <c r="B1117" s="63"/>
      <c r="C1117" s="63" t="s">
        <v>3479</v>
      </c>
      <c r="D1117" s="63" t="s">
        <v>3480</v>
      </c>
      <c r="E1117" s="63" t="s">
        <v>3481</v>
      </c>
      <c r="F1117" s="64" t="s">
        <v>3482</v>
      </c>
      <c r="G1117" s="65" t="s">
        <v>3483</v>
      </c>
      <c r="H1117" s="80"/>
      <c r="I1117" s="67">
        <v>28</v>
      </c>
      <c r="J1117" s="68">
        <v>6.39</v>
      </c>
      <c r="K1117" s="68">
        <v>6.72</v>
      </c>
      <c r="L1117" s="69"/>
      <c r="M1117" s="70" t="str">
        <f>IF(L1117="","-",L1117*I1117)</f>
        <v>-</v>
      </c>
      <c r="N1117" s="70" t="str">
        <f>IF(L1117="","-",L1117)</f>
        <v>-</v>
      </c>
      <c r="O1117" s="71">
        <f>IF(M1117&gt;=300,J1117*L1117*I1117,K1117*L1117*I1117)</f>
        <v>0</v>
      </c>
      <c r="P1117" s="72"/>
      <c r="Q1117" s="72"/>
      <c r="R1117" s="72"/>
      <c r="S1117" s="72"/>
      <c r="T1117" s="73"/>
    </row>
    <row r="1118" spans="1:20" s="25" customFormat="1">
      <c r="A1118" s="62"/>
      <c r="B1118" s="63"/>
      <c r="C1118" s="63" t="s">
        <v>3484</v>
      </c>
      <c r="D1118" s="63" t="s">
        <v>3485</v>
      </c>
      <c r="E1118" s="63" t="s">
        <v>3481</v>
      </c>
      <c r="F1118" s="64" t="s">
        <v>3482</v>
      </c>
      <c r="G1118" s="65" t="s">
        <v>634</v>
      </c>
      <c r="H1118" s="80"/>
      <c r="I1118" s="67">
        <v>28</v>
      </c>
      <c r="J1118" s="68">
        <v>6.39</v>
      </c>
      <c r="K1118" s="68">
        <v>6.72</v>
      </c>
      <c r="L1118" s="69"/>
      <c r="M1118" s="70" t="str">
        <f>IF(L1118="","-",L1118*I1118)</f>
        <v>-</v>
      </c>
      <c r="N1118" s="70" t="str">
        <f>IF(L1118="","-",L1118)</f>
        <v>-</v>
      </c>
      <c r="O1118" s="71">
        <f>IF(M1118&gt;=300,J1118*L1118*I1118,K1118*L1118*I1118)</f>
        <v>0</v>
      </c>
      <c r="P1118" s="72"/>
      <c r="Q1118" s="72"/>
      <c r="R1118" s="72"/>
      <c r="S1118" s="72"/>
      <c r="T1118" s="73"/>
    </row>
    <row r="1119" spans="1:20" s="25" customFormat="1">
      <c r="A1119" s="62"/>
      <c r="B1119" s="63"/>
      <c r="C1119" s="63" t="s">
        <v>3486</v>
      </c>
      <c r="D1119" s="63" t="s">
        <v>3487</v>
      </c>
      <c r="E1119" s="63" t="s">
        <v>3488</v>
      </c>
      <c r="F1119" s="64" t="s">
        <v>3489</v>
      </c>
      <c r="G1119" s="65" t="s">
        <v>819</v>
      </c>
      <c r="H1119" s="80"/>
      <c r="I1119" s="67">
        <v>100</v>
      </c>
      <c r="J1119" s="68">
        <v>1.1399999999999999</v>
      </c>
      <c r="K1119" s="68">
        <v>1.2</v>
      </c>
      <c r="L1119" s="69"/>
      <c r="M1119" s="70" t="str">
        <f>IF(L1119="","-",L1119*I1119)</f>
        <v>-</v>
      </c>
      <c r="N1119" s="70" t="str">
        <f>IF(L1119="","-",L1119)</f>
        <v>-</v>
      </c>
      <c r="O1119" s="71">
        <f>IF(M1119&gt;=300,J1119*L1119*I1119,K1119*L1119*I1119)</f>
        <v>0</v>
      </c>
      <c r="P1119" s="72"/>
      <c r="Q1119" s="72"/>
      <c r="R1119" s="72"/>
      <c r="S1119" s="72"/>
      <c r="T1119" s="73"/>
    </row>
    <row r="1120" spans="1:20" s="25" customFormat="1">
      <c r="A1120" s="62"/>
      <c r="B1120" s="63" t="s">
        <v>3490</v>
      </c>
      <c r="C1120" s="63"/>
      <c r="D1120" s="63" t="s">
        <v>3491</v>
      </c>
      <c r="E1120" s="63" t="s">
        <v>3488</v>
      </c>
      <c r="F1120" s="64" t="s">
        <v>3489</v>
      </c>
      <c r="G1120" s="65" t="s">
        <v>3492</v>
      </c>
      <c r="H1120" s="80"/>
      <c r="I1120" s="67">
        <v>100</v>
      </c>
      <c r="J1120" s="68">
        <v>1.1399999999999999</v>
      </c>
      <c r="K1120" s="68">
        <v>1.2</v>
      </c>
      <c r="L1120" s="69"/>
      <c r="M1120" s="70" t="str">
        <f>IF(L1120="","-",L1120*I1120)</f>
        <v>-</v>
      </c>
      <c r="N1120" s="70" t="str">
        <f>IF(L1120="","-",L1120)</f>
        <v>-</v>
      </c>
      <c r="O1120" s="71">
        <f>IF(M1120&gt;=300,J1120*L1120*I1120,K1120*L1120*I1120)</f>
        <v>0</v>
      </c>
      <c r="P1120" s="72"/>
      <c r="Q1120" s="72"/>
      <c r="R1120" s="72"/>
      <c r="S1120" s="72"/>
      <c r="T1120" s="73"/>
    </row>
    <row r="1121" spans="1:20" s="25" customFormat="1">
      <c r="A1121" s="62"/>
      <c r="B1121" s="63" t="s">
        <v>3493</v>
      </c>
      <c r="C1121" s="63"/>
      <c r="D1121" s="63" t="s">
        <v>3494</v>
      </c>
      <c r="E1121" s="63" t="s">
        <v>3488</v>
      </c>
      <c r="F1121" s="64" t="s">
        <v>3489</v>
      </c>
      <c r="G1121" s="65" t="s">
        <v>3495</v>
      </c>
      <c r="H1121" s="80"/>
      <c r="I1121" s="67">
        <v>100</v>
      </c>
      <c r="J1121" s="68">
        <v>1.1399999999999999</v>
      </c>
      <c r="K1121" s="68">
        <v>1.2</v>
      </c>
      <c r="L1121" s="69"/>
      <c r="M1121" s="70" t="str">
        <f>IF(L1121="","-",L1121*I1121)</f>
        <v>-</v>
      </c>
      <c r="N1121" s="70" t="str">
        <f>IF(L1121="","-",L1121)</f>
        <v>-</v>
      </c>
      <c r="O1121" s="71">
        <f>IF(M1121&gt;=300,J1121*L1121*I1121,K1121*L1121*I1121)</f>
        <v>0</v>
      </c>
      <c r="P1121" s="72"/>
      <c r="Q1121" s="72"/>
      <c r="R1121" s="72"/>
      <c r="S1121" s="72"/>
      <c r="T1121" s="73"/>
    </row>
    <row r="1122" spans="1:20" s="25" customFormat="1">
      <c r="A1122" s="62"/>
      <c r="B1122" s="63" t="s">
        <v>3496</v>
      </c>
      <c r="C1122" s="63"/>
      <c r="D1122" s="63" t="s">
        <v>3497</v>
      </c>
      <c r="E1122" s="63" t="s">
        <v>3488</v>
      </c>
      <c r="F1122" s="64" t="s">
        <v>3489</v>
      </c>
      <c r="G1122" s="65" t="s">
        <v>3498</v>
      </c>
      <c r="H1122" s="80"/>
      <c r="I1122" s="67">
        <v>102</v>
      </c>
      <c r="J1122" s="68">
        <v>1.1399999999999999</v>
      </c>
      <c r="K1122" s="68">
        <v>1.2</v>
      </c>
      <c r="L1122" s="69"/>
      <c r="M1122" s="70" t="str">
        <f>IF(L1122="","-",L1122*I1122)</f>
        <v>-</v>
      </c>
      <c r="N1122" s="70" t="str">
        <f>IF(L1122="","-",L1122)</f>
        <v>-</v>
      </c>
      <c r="O1122" s="71">
        <f>IF(M1122&gt;=300,J1122*L1122*I1122,K1122*L1122*I1122)</f>
        <v>0</v>
      </c>
      <c r="P1122" s="72"/>
      <c r="Q1122" s="72"/>
      <c r="R1122" s="72"/>
      <c r="S1122" s="72"/>
      <c r="T1122" s="73"/>
    </row>
    <row r="1123" spans="1:20" s="25" customFormat="1">
      <c r="A1123" s="62"/>
      <c r="B1123" s="63" t="s">
        <v>3499</v>
      </c>
      <c r="C1123" s="63"/>
      <c r="D1123" s="63" t="s">
        <v>3500</v>
      </c>
      <c r="E1123" s="63" t="s">
        <v>3488</v>
      </c>
      <c r="F1123" s="64" t="s">
        <v>3489</v>
      </c>
      <c r="G1123" s="65" t="s">
        <v>3501</v>
      </c>
      <c r="H1123" s="80"/>
      <c r="I1123" s="67">
        <v>100</v>
      </c>
      <c r="J1123" s="68">
        <v>1.21</v>
      </c>
      <c r="K1123" s="68">
        <v>1.27</v>
      </c>
      <c r="L1123" s="69"/>
      <c r="M1123" s="70" t="str">
        <f>IF(L1123="","-",L1123*I1123)</f>
        <v>-</v>
      </c>
      <c r="N1123" s="70" t="str">
        <f>IF(L1123="","-",L1123)</f>
        <v>-</v>
      </c>
      <c r="O1123" s="71">
        <f>IF(M1123&gt;=300,J1123*L1123*I1123,K1123*L1123*I1123)</f>
        <v>0</v>
      </c>
      <c r="P1123" s="72"/>
      <c r="Q1123" s="72"/>
      <c r="R1123" s="72"/>
      <c r="S1123" s="72"/>
      <c r="T1123" s="73"/>
    </row>
    <row r="1124" spans="1:20" s="25" customFormat="1">
      <c r="A1124" s="62"/>
      <c r="B1124" s="63"/>
      <c r="C1124" s="63" t="s">
        <v>3502</v>
      </c>
      <c r="D1124" s="63" t="s">
        <v>3503</v>
      </c>
      <c r="E1124" s="63" t="s">
        <v>3488</v>
      </c>
      <c r="F1124" s="64" t="s">
        <v>3489</v>
      </c>
      <c r="G1124" s="65" t="s">
        <v>3504</v>
      </c>
      <c r="H1124" s="80"/>
      <c r="I1124" s="67">
        <v>100</v>
      </c>
      <c r="J1124" s="68">
        <v>1.1399999999999999</v>
      </c>
      <c r="K1124" s="68">
        <v>1.2</v>
      </c>
      <c r="L1124" s="69"/>
      <c r="M1124" s="70" t="str">
        <f>IF(L1124="","-",L1124*I1124)</f>
        <v>-</v>
      </c>
      <c r="N1124" s="70" t="str">
        <f>IF(L1124="","-",L1124)</f>
        <v>-</v>
      </c>
      <c r="O1124" s="71">
        <f>IF(M1124&gt;=300,J1124*L1124*I1124,K1124*L1124*I1124)</f>
        <v>0</v>
      </c>
      <c r="P1124" s="72"/>
      <c r="Q1124" s="72"/>
      <c r="R1124" s="72"/>
      <c r="S1124" s="72"/>
      <c r="T1124" s="73"/>
    </row>
    <row r="1125" spans="1:20" s="25" customFormat="1">
      <c r="A1125" s="62"/>
      <c r="B1125" s="63"/>
      <c r="C1125" s="63" t="s">
        <v>3505</v>
      </c>
      <c r="D1125" s="63" t="s">
        <v>3506</v>
      </c>
      <c r="E1125" s="63" t="s">
        <v>3488</v>
      </c>
      <c r="F1125" s="64" t="s">
        <v>3489</v>
      </c>
      <c r="G1125" s="65" t="s">
        <v>3507</v>
      </c>
      <c r="H1125" s="80"/>
      <c r="I1125" s="67">
        <v>100</v>
      </c>
      <c r="J1125" s="68">
        <v>1.1399999999999999</v>
      </c>
      <c r="K1125" s="68">
        <v>1.2</v>
      </c>
      <c r="L1125" s="69"/>
      <c r="M1125" s="70" t="str">
        <f>IF(L1125="","-",L1125*I1125)</f>
        <v>-</v>
      </c>
      <c r="N1125" s="70" t="str">
        <f>IF(L1125="","-",L1125)</f>
        <v>-</v>
      </c>
      <c r="O1125" s="71">
        <f>IF(M1125&gt;=300,J1125*L1125*I1125,K1125*L1125*I1125)</f>
        <v>0</v>
      </c>
      <c r="P1125" s="72"/>
      <c r="Q1125" s="72"/>
      <c r="R1125" s="72"/>
      <c r="S1125" s="72"/>
      <c r="T1125" s="73"/>
    </row>
    <row r="1126" spans="1:20" s="25" customFormat="1">
      <c r="A1126" s="62"/>
      <c r="B1126" s="63"/>
      <c r="C1126" s="63" t="s">
        <v>3508</v>
      </c>
      <c r="D1126" s="63" t="s">
        <v>3509</v>
      </c>
      <c r="E1126" s="63" t="s">
        <v>3488</v>
      </c>
      <c r="F1126" s="64" t="s">
        <v>3489</v>
      </c>
      <c r="G1126" s="65" t="s">
        <v>3510</v>
      </c>
      <c r="H1126" s="80"/>
      <c r="I1126" s="67">
        <v>100</v>
      </c>
      <c r="J1126" s="68">
        <v>1.1399999999999999</v>
      </c>
      <c r="K1126" s="68">
        <v>1.2</v>
      </c>
      <c r="L1126" s="69"/>
      <c r="M1126" s="70" t="str">
        <f>IF(L1126="","-",L1126*I1126)</f>
        <v>-</v>
      </c>
      <c r="N1126" s="70" t="str">
        <f>IF(L1126="","-",L1126)</f>
        <v>-</v>
      </c>
      <c r="O1126" s="71">
        <f>IF(M1126&gt;=300,J1126*L1126*I1126,K1126*L1126*I1126)</f>
        <v>0</v>
      </c>
      <c r="P1126" s="72"/>
      <c r="Q1126" s="72"/>
      <c r="R1126" s="72"/>
      <c r="S1126" s="72"/>
      <c r="T1126" s="73"/>
    </row>
    <row r="1127" spans="1:20" s="87" customFormat="1">
      <c r="A1127" s="58"/>
      <c r="B1127" s="81" t="s">
        <v>3511</v>
      </c>
      <c r="C1127" s="81"/>
      <c r="D1127" s="81"/>
      <c r="E1127" s="82" t="s">
        <v>3512</v>
      </c>
      <c r="F1127" s="82"/>
      <c r="G1127" s="83"/>
      <c r="H1127" s="83"/>
      <c r="I1127" s="84"/>
      <c r="J1127" s="84"/>
      <c r="K1127" s="84"/>
      <c r="L1127" s="85">
        <f>ROUNDUP(M9,0)</f>
        <v>0</v>
      </c>
      <c r="M1127" s="85"/>
      <c r="N1127" s="84"/>
      <c r="O1127" s="86"/>
      <c r="P1127" s="84"/>
      <c r="Q1127" s="84"/>
      <c r="R1127" s="84"/>
      <c r="S1127" s="84"/>
    </row>
    <row r="1128" spans="1:20" s="87" customFormat="1">
      <c r="B1128" s="81" t="s">
        <v>3513</v>
      </c>
      <c r="C1128" s="81"/>
      <c r="D1128" s="81"/>
      <c r="E1128" s="82" t="s">
        <v>3514</v>
      </c>
      <c r="F1128" s="82"/>
      <c r="G1128" s="83"/>
      <c r="H1128" s="83"/>
      <c r="I1128" s="84"/>
      <c r="J1128" s="84"/>
      <c r="K1128" s="84"/>
      <c r="L1128" s="85" t="str">
        <f>IF(L1127&gt;5,ROUNDUP(L1127/35,0),"")</f>
        <v/>
      </c>
      <c r="M1128" s="85"/>
      <c r="N1128" s="84"/>
      <c r="O1128" s="84"/>
      <c r="P1128" s="84"/>
      <c r="Q1128" s="84"/>
      <c r="R1128" s="84"/>
      <c r="S1128" s="84"/>
    </row>
    <row r="1129" spans="1:20" s="87" customFormat="1">
      <c r="B1129" s="2"/>
      <c r="C1129" s="2"/>
      <c r="D1129" s="2"/>
      <c r="E1129" s="2"/>
      <c r="G1129" s="4"/>
      <c r="H1129" s="4"/>
      <c r="I1129" s="88"/>
      <c r="J1129" s="88"/>
      <c r="K1129" s="2"/>
      <c r="L1129" s="2"/>
      <c r="M1129" s="2"/>
      <c r="N1129" s="6"/>
      <c r="O1129" s="6"/>
    </row>
    <row r="1130" spans="1:20" s="87" customFormat="1">
      <c r="B1130" s="2"/>
      <c r="C1130" s="2"/>
      <c r="D1130" s="2"/>
      <c r="F1130" s="89"/>
      <c r="G1130" s="89"/>
      <c r="H1130" s="4"/>
      <c r="I1130" s="88"/>
      <c r="J1130" s="88"/>
      <c r="K1130" s="2"/>
      <c r="L1130" s="2"/>
      <c r="M1130" s="2"/>
      <c r="N1130" s="6"/>
      <c r="O1130" s="6"/>
    </row>
    <row r="1131" spans="1:20" s="87" customFormat="1">
      <c r="B1131" s="2"/>
      <c r="C1131" s="2"/>
      <c r="D1131" s="2"/>
      <c r="E1131" s="2"/>
      <c r="G1131" s="4"/>
      <c r="H1131" s="4"/>
      <c r="I1131" s="88"/>
      <c r="J1131" s="88"/>
      <c r="K1131" s="2"/>
      <c r="L1131" s="2"/>
      <c r="M1131" s="2"/>
      <c r="N1131" s="6"/>
      <c r="O1131" s="6"/>
    </row>
    <row r="1132" spans="1:20" s="87" customFormat="1">
      <c r="A1132" s="2"/>
      <c r="B1132" s="2"/>
      <c r="C1132" s="2"/>
      <c r="D1132" s="2"/>
      <c r="E1132" s="90" t="s">
        <v>3515</v>
      </c>
      <c r="F1132" s="4"/>
      <c r="G1132" s="5"/>
      <c r="I1132" s="2"/>
      <c r="J1132" s="2"/>
      <c r="K1132" s="2"/>
      <c r="L1132" s="2"/>
      <c r="M1132" s="2"/>
      <c r="N1132" s="6"/>
      <c r="O1132" s="6"/>
      <c r="P1132" s="2"/>
    </row>
    <row r="1133" spans="1:20" s="87" customFormat="1">
      <c r="A1133" s="2"/>
      <c r="B1133" s="2"/>
      <c r="C1133" s="2"/>
      <c r="D1133" s="2"/>
      <c r="E1133" s="90" t="s">
        <v>3516</v>
      </c>
      <c r="F1133" s="4"/>
      <c r="G1133" s="5"/>
      <c r="H1133" s="5"/>
      <c r="I1133" s="2"/>
      <c r="J1133" s="2"/>
      <c r="K1133" s="2"/>
      <c r="L1133" s="2"/>
      <c r="M1133" s="2"/>
      <c r="N1133" s="2"/>
      <c r="O1133" s="6"/>
      <c r="P1133" s="7"/>
      <c r="Q1133" s="2"/>
      <c r="R1133" s="2"/>
      <c r="S1133" s="2"/>
    </row>
  </sheetData>
  <autoFilter ref="B21:S1128" xr:uid="{8D7AF21D-AD45-44FF-959D-8A74566EFAEA}"/>
  <mergeCells count="10">
    <mergeCell ref="M12:N12"/>
    <mergeCell ref="M13:N13"/>
    <mergeCell ref="E19:N19"/>
    <mergeCell ref="F1130:G1130"/>
    <mergeCell ref="N2:O5"/>
    <mergeCell ref="G5:H5"/>
    <mergeCell ref="M8:N8"/>
    <mergeCell ref="M9:N9"/>
    <mergeCell ref="M10:N10"/>
    <mergeCell ref="M11:N11"/>
  </mergeCells>
  <conditionalFormatting sqref="A1:A1048576">
    <cfRule type="duplicateValues" dxfId="4" priority="1"/>
    <cfRule type="duplicateValues" dxfId="3" priority="3"/>
    <cfRule type="duplicateValues" dxfId="2" priority="4"/>
    <cfRule type="duplicateValues" dxfId="1" priority="7"/>
  </conditionalFormatting>
  <conditionalFormatting sqref="H6">
    <cfRule type="containsText" dxfId="0" priority="5" operator="containsText" text="нет">
      <formula>NOT(ISERROR(SEARCH("нет",H6)))</formula>
    </cfRule>
    <cfRule type="iconSet" priority="6">
      <iconSet iconSet="3Symbols">
        <cfvo type="percent" val="0"/>
        <cfvo type="percent" val="33"/>
        <cfvo type="percent" val="67"/>
      </iconSet>
    </cfRule>
  </conditionalFormatting>
  <dataValidations count="3">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sqref="L23:L190 L192:L303 L305:L1128" xr:uid="{44C651D7-F4C5-41F8-B461-A5D0E738ED07}">
      <formula1>$H$6&lt;&gt;"нет"</formula1>
    </dataValidation>
    <dataValidation type="list" allowBlank="1" showInputMessage="1" showErrorMessage="1" sqref="H6" xr:uid="{FF1DB33D-4D73-4373-93FA-01C116558B96}">
      <formula1>"да,нет"</formula1>
    </dataValidation>
    <dataValidation type="list" allowBlank="1" showInputMessage="1" showErrorMessage="1" sqref="WVS966645 JG49141 TC49141 ACY49141 AMU49141 AWQ49141 BGM49141 BQI49141 CAE49141 CKA49141 CTW49141 DDS49141 DNO49141 DXK49141 EHG49141 ERC49141 FAY49141 FKU49141 FUQ49141 GEM49141 GOI49141 GYE49141 HIA49141 HRW49141 IBS49141 ILO49141 IVK49141 JFG49141 JPC49141 JYY49141 KIU49141 KSQ49141 LCM49141 LMI49141 LWE49141 MGA49141 MPW49141 MZS49141 NJO49141 NTK49141 ODG49141 ONC49141 OWY49141 PGU49141 PQQ49141 QAM49141 QKI49141 QUE49141 REA49141 RNW49141 RXS49141 SHO49141 SRK49141 TBG49141 TLC49141 TUY49141 UEU49141 UOQ49141 UYM49141 VII49141 VSE49141 WCA49141 WLW49141 WVS49141 JG114677 TC114677 ACY114677 AMU114677 AWQ114677 BGM114677 BQI114677 CAE114677 CKA114677 CTW114677 DDS114677 DNO114677 DXK114677 EHG114677 ERC114677 FAY114677 FKU114677 FUQ114677 GEM114677 GOI114677 GYE114677 HIA114677 HRW114677 IBS114677 ILO114677 IVK114677 JFG114677 JPC114677 JYY114677 KIU114677 KSQ114677 LCM114677 LMI114677 LWE114677 MGA114677 MPW114677 MZS114677 NJO114677 NTK114677 ODG114677 ONC114677 OWY114677 PGU114677 PQQ114677 QAM114677 QKI114677 QUE114677 REA114677 RNW114677 RXS114677 SHO114677 SRK114677 TBG114677 TLC114677 TUY114677 UEU114677 UOQ114677 UYM114677 VII114677 VSE114677 WCA114677 WLW114677 WVS114677 JG180213 TC180213 ACY180213 AMU180213 AWQ180213 BGM180213 BQI180213 CAE180213 CKA180213 CTW180213 DDS180213 DNO180213 DXK180213 EHG180213 ERC180213 FAY180213 FKU180213 FUQ180213 GEM180213 GOI180213 GYE180213 HIA180213 HRW180213 IBS180213 ILO180213 IVK180213 JFG180213 JPC180213 JYY180213 KIU180213 KSQ180213 LCM180213 LMI180213 LWE180213 MGA180213 MPW180213 MZS180213 NJO180213 NTK180213 ODG180213 ONC180213 OWY180213 PGU180213 PQQ180213 QAM180213 QKI180213 QUE180213 REA180213 RNW180213 RXS180213 SHO180213 SRK180213 TBG180213 TLC180213 TUY180213 UEU180213 UOQ180213 UYM180213 VII180213 VSE180213 WCA180213 WLW180213 WVS180213 JG245749 TC245749 ACY245749 AMU245749 AWQ245749 BGM245749 BQI245749 CAE245749 CKA245749 CTW245749 DDS245749 DNO245749 DXK245749 EHG245749 ERC245749 FAY245749 FKU245749 FUQ245749 GEM245749 GOI245749 GYE245749 HIA245749 HRW245749 IBS245749 ILO245749 IVK245749 JFG245749 JPC245749 JYY245749 KIU245749 KSQ245749 LCM245749 LMI245749 LWE245749 MGA245749 MPW245749 MZS245749 NJO245749 NTK245749 ODG245749 ONC245749 OWY245749 PGU245749 PQQ245749 QAM245749 QKI245749 QUE245749 REA245749 RNW245749 RXS245749 SHO245749 SRK245749 TBG245749 TLC245749 TUY245749 UEU245749 UOQ245749 UYM245749 VII245749 VSE245749 WCA245749 WLW245749 WVS245749 JG311285 TC311285 ACY311285 AMU311285 AWQ311285 BGM311285 BQI311285 CAE311285 CKA311285 CTW311285 DDS311285 DNO311285 DXK311285 EHG311285 ERC311285 FAY311285 FKU311285 FUQ311285 GEM311285 GOI311285 GYE311285 HIA311285 HRW311285 IBS311285 ILO311285 IVK311285 JFG311285 JPC311285 JYY311285 KIU311285 KSQ311285 LCM311285 LMI311285 LWE311285 MGA311285 MPW311285 MZS311285 NJO311285 NTK311285 ODG311285 ONC311285 OWY311285 PGU311285 PQQ311285 QAM311285 QKI311285 QUE311285 REA311285 RNW311285 RXS311285 SHO311285 SRK311285 TBG311285 TLC311285 TUY311285 UEU311285 UOQ311285 UYM311285 VII311285 VSE311285 WCA311285 WLW311285 WVS311285 JG376821 TC376821 ACY376821 AMU376821 AWQ376821 BGM376821 BQI376821 CAE376821 CKA376821 CTW376821 DDS376821 DNO376821 DXK376821 EHG376821 ERC376821 FAY376821 FKU376821 FUQ376821 GEM376821 GOI376821 GYE376821 HIA376821 HRW376821 IBS376821 ILO376821 IVK376821 JFG376821 JPC376821 JYY376821 KIU376821 KSQ376821 LCM376821 LMI376821 LWE376821 MGA376821 MPW376821 MZS376821 NJO376821 NTK376821 ODG376821 ONC376821 OWY376821 PGU376821 PQQ376821 QAM376821 QKI376821 QUE376821 REA376821 RNW376821 RXS376821 SHO376821 SRK376821 TBG376821 TLC376821 TUY376821 UEU376821 UOQ376821 UYM376821 VII376821 VSE376821 WCA376821 WLW376821 WVS376821 JG442357 TC442357 ACY442357 AMU442357 AWQ442357 BGM442357 BQI442357 CAE442357 CKA442357 CTW442357 DDS442357 DNO442357 DXK442357 EHG442357 ERC442357 FAY442357 FKU442357 FUQ442357 GEM442357 GOI442357 GYE442357 HIA442357 HRW442357 IBS442357 ILO442357 IVK442357 JFG442357 JPC442357 JYY442357 KIU442357 KSQ442357 LCM442357 LMI442357 LWE442357 MGA442357 MPW442357 MZS442357 NJO442357 NTK442357 ODG442357 ONC442357 OWY442357 PGU442357 PQQ442357 QAM442357 QKI442357 QUE442357 REA442357 RNW442357 RXS442357 SHO442357 SRK442357 TBG442357 TLC442357 TUY442357 UEU442357 UOQ442357 UYM442357 VII442357 VSE442357 WCA442357 WLW442357 WVS442357 JG507893 TC507893 ACY507893 AMU507893 AWQ507893 BGM507893 BQI507893 CAE507893 CKA507893 CTW507893 DDS507893 DNO507893 DXK507893 EHG507893 ERC507893 FAY507893 FKU507893 FUQ507893 GEM507893 GOI507893 GYE507893 HIA507893 HRW507893 IBS507893 ILO507893 IVK507893 JFG507893 JPC507893 JYY507893 KIU507893 KSQ507893 LCM507893 LMI507893 LWE507893 MGA507893 MPW507893 MZS507893 NJO507893 NTK507893 ODG507893 ONC507893 OWY507893 PGU507893 PQQ507893 QAM507893 QKI507893 QUE507893 REA507893 RNW507893 RXS507893 SHO507893 SRK507893 TBG507893 TLC507893 TUY507893 UEU507893 UOQ507893 UYM507893 VII507893 VSE507893 WCA507893 WLW507893 WVS507893 JG573429 TC573429 ACY573429 AMU573429 AWQ573429 BGM573429 BQI573429 CAE573429 CKA573429 CTW573429 DDS573429 DNO573429 DXK573429 EHG573429 ERC573429 FAY573429 FKU573429 FUQ573429 GEM573429 GOI573429 GYE573429 HIA573429 HRW573429 IBS573429 ILO573429 IVK573429 JFG573429 JPC573429 JYY573429 KIU573429 KSQ573429 LCM573429 LMI573429 LWE573429 MGA573429 MPW573429 MZS573429 NJO573429 NTK573429 ODG573429 ONC573429 OWY573429 PGU573429 PQQ573429 QAM573429 QKI573429 QUE573429 REA573429 RNW573429 RXS573429 SHO573429 SRK573429 TBG573429 TLC573429 TUY573429 UEU573429 UOQ573429 UYM573429 VII573429 VSE573429 WCA573429 WLW573429 WVS573429 JG638965 TC638965 ACY638965 AMU638965 AWQ638965 BGM638965 BQI638965 CAE638965 CKA638965 CTW638965 DDS638965 DNO638965 DXK638965 EHG638965 ERC638965 FAY638965 FKU638965 FUQ638965 GEM638965 GOI638965 GYE638965 HIA638965 HRW638965 IBS638965 ILO638965 IVK638965 JFG638965 JPC638965 JYY638965 KIU638965 KSQ638965 LCM638965 LMI638965 LWE638965 MGA638965 MPW638965 MZS638965 NJO638965 NTK638965 ODG638965 ONC638965 OWY638965 PGU638965 PQQ638965 QAM638965 QKI638965 QUE638965 REA638965 RNW638965 RXS638965 SHO638965 SRK638965 TBG638965 TLC638965 TUY638965 UEU638965 UOQ638965 UYM638965 VII638965 VSE638965 WCA638965 WLW638965 WVS638965 JG704501 TC704501 ACY704501 AMU704501 AWQ704501 BGM704501 BQI704501 CAE704501 CKA704501 CTW704501 DDS704501 DNO704501 DXK704501 EHG704501 ERC704501 FAY704501 FKU704501 FUQ704501 GEM704501 GOI704501 GYE704501 HIA704501 HRW704501 IBS704501 ILO704501 IVK704501 JFG704501 JPC704501 JYY704501 KIU704501 KSQ704501 LCM704501 LMI704501 LWE704501 MGA704501 MPW704501 MZS704501 NJO704501 NTK704501 ODG704501 ONC704501 OWY704501 PGU704501 PQQ704501 QAM704501 QKI704501 QUE704501 REA704501 RNW704501 RXS704501 SHO704501 SRK704501 TBG704501 TLC704501 TUY704501 UEU704501 UOQ704501 UYM704501 VII704501 VSE704501 WCA704501 WLW704501 WVS704501 JG770037 TC770037 ACY770037 AMU770037 AWQ770037 BGM770037 BQI770037 CAE770037 CKA770037 CTW770037 DDS770037 DNO770037 DXK770037 EHG770037 ERC770037 FAY770037 FKU770037 FUQ770037 GEM770037 GOI770037 GYE770037 HIA770037 HRW770037 IBS770037 ILO770037 IVK770037 JFG770037 JPC770037 JYY770037 KIU770037 KSQ770037 LCM770037 LMI770037 LWE770037 MGA770037 MPW770037 MZS770037 NJO770037 NTK770037 ODG770037 ONC770037 OWY770037 PGU770037 PQQ770037 QAM770037 QKI770037 QUE770037 REA770037 RNW770037 RXS770037 SHO770037 SRK770037 TBG770037 TLC770037 TUY770037 UEU770037 UOQ770037 UYM770037 VII770037 VSE770037 WCA770037 WLW770037 WVS770037 JG835573 TC835573 ACY835573 AMU835573 AWQ835573 BGM835573 BQI835573 CAE835573 CKA835573 CTW835573 DDS835573 DNO835573 DXK835573 EHG835573 ERC835573 FAY835573 FKU835573 FUQ835573 GEM835573 GOI835573 GYE835573 HIA835573 HRW835573 IBS835573 ILO835573 IVK835573 JFG835573 JPC835573 JYY835573 KIU835573 KSQ835573 LCM835573 LMI835573 LWE835573 MGA835573 MPW835573 MZS835573 NJO835573 NTK835573 ODG835573 ONC835573 OWY835573 PGU835573 PQQ835573 QAM835573 QKI835573 QUE835573 REA835573 RNW835573 RXS835573 SHO835573 SRK835573 TBG835573 TLC835573 TUY835573 UEU835573 UOQ835573 UYM835573 VII835573 VSE835573 WCA835573 WLW835573 WVS835573 JG901109 TC901109 ACY901109 AMU901109 AWQ901109 BGM901109 BQI901109 CAE901109 CKA901109 CTW901109 DDS901109 DNO901109 DXK901109 EHG901109 ERC901109 FAY901109 FKU901109 FUQ901109 GEM901109 GOI901109 GYE901109 HIA901109 HRW901109 IBS901109 ILO901109 IVK901109 JFG901109 JPC901109 JYY901109 KIU901109 KSQ901109 LCM901109 LMI901109 LWE901109 MGA901109 MPW901109 MZS901109 NJO901109 NTK901109 ODG901109 ONC901109 OWY901109 PGU901109 PQQ901109 QAM901109 QKI901109 QUE901109 REA901109 RNW901109 RXS901109 SHO901109 SRK901109 TBG901109 TLC901109 TUY901109 UEU901109 UOQ901109 UYM901109 VII901109 VSE901109 WCA901109 WLW901109 WVS901109 JG966645 TC966645 ACY966645 AMU966645 AWQ966645 BGM966645 BQI966645 CAE966645 CKA966645 CTW966645 DDS966645 DNO966645 DXK966645 EHG966645 ERC966645 FAY966645 FKU966645 FUQ966645 GEM966645 GOI966645 GYE966645 HIA966645 HRW966645 IBS966645 ILO966645 IVK966645 JFG966645 JPC966645 JYY966645 KIU966645 KSQ966645 LCM966645 LMI966645 LWE966645 MGA966645 MPW966645 MZS966645 NJO966645 NTK966645 ODG966645 ONC966645 OWY966645 PGU966645 PQQ966645 QAM966645 QKI966645 QUE966645 REA966645 RNW966645 RXS966645 SHO966645 SRK966645 TBG966645 TLC966645 TUY966645 UEU966645 UOQ966645 UYM966645 VII966645 VSE966645 WCA966645 WLW966645 O966645 O901109 O835573 O770037 O704501 O638965 O573429 O507893 O442357 O376821 O311285 O245749 O180213 O114677 O49141" xr:uid="{B280270B-F1DC-4659-B4EB-DD1878CC0F38}">
      <formula1>"6-7 неделя (5-14 февраля),12 неделя (16-22 марта)"</formula1>
    </dataValidation>
  </dataValidations>
  <hyperlinks>
    <hyperlink ref="G5" location="'Условия работы'!A1" display="&gt;&gt;&gt; Условия работы &lt;&lt;&lt;" xr:uid="{256F8204-7BFC-407F-A7B5-319BB9F1D39C}"/>
    <hyperlink ref="N6" r:id="rId1" xr:uid="{54524EE0-9FE2-4367-8B6F-29F31EB0B3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F409F-7748-4037-993D-55F5F2D71FB9}">
  <dimension ref="B1:BH112"/>
  <sheetViews>
    <sheetView showGridLines="0" zoomScaleNormal="100" workbookViewId="0"/>
  </sheetViews>
  <sheetFormatPr defaultColWidth="9.23046875" defaultRowHeight="14.6"/>
  <cols>
    <col min="1" max="1" width="3.3046875" style="94" customWidth="1"/>
    <col min="2" max="2" width="5.84375" style="94" customWidth="1"/>
    <col min="3" max="15" width="9.23046875" style="94"/>
    <col min="16" max="16" width="10" style="94" customWidth="1"/>
    <col min="17" max="16384" width="9.23046875" style="94"/>
  </cols>
  <sheetData>
    <row r="1" spans="2:16" ht="15" thickTop="1">
      <c r="B1" s="91"/>
      <c r="C1" s="92"/>
      <c r="D1" s="92"/>
      <c r="E1" s="92"/>
      <c r="F1" s="92"/>
      <c r="G1" s="92"/>
      <c r="H1" s="92"/>
      <c r="I1" s="92"/>
      <c r="J1" s="92"/>
      <c r="K1" s="92"/>
      <c r="L1" s="92"/>
      <c r="M1" s="92"/>
      <c r="N1" s="92"/>
      <c r="O1" s="92"/>
      <c r="P1" s="93"/>
    </row>
    <row r="2" spans="2:16">
      <c r="B2" s="95"/>
      <c r="P2" s="96"/>
    </row>
    <row r="3" spans="2:16">
      <c r="B3" s="95"/>
      <c r="P3" s="96"/>
    </row>
    <row r="4" spans="2:16">
      <c r="B4" s="95"/>
      <c r="P4" s="96"/>
    </row>
    <row r="5" spans="2:16">
      <c r="B5" s="95"/>
      <c r="P5" s="96"/>
    </row>
    <row r="6" spans="2:16" s="99" customFormat="1" ht="16.5" customHeight="1">
      <c r="B6" s="97"/>
      <c r="C6" s="98"/>
      <c r="P6" s="100"/>
    </row>
    <row r="7" spans="2:16" s="101" customFormat="1" ht="12" customHeight="1">
      <c r="B7" s="97"/>
      <c r="C7" s="98"/>
      <c r="P7" s="102"/>
    </row>
    <row r="8" spans="2:16" ht="12" customHeight="1">
      <c r="B8" s="95"/>
      <c r="C8" s="98"/>
      <c r="P8" s="96"/>
    </row>
    <row r="9" spans="2:16" ht="12" customHeight="1">
      <c r="B9" s="103"/>
      <c r="C9" s="98"/>
      <c r="P9" s="96"/>
    </row>
    <row r="10" spans="2:16" ht="12" customHeight="1">
      <c r="B10" s="103"/>
      <c r="C10" s="98"/>
      <c r="P10" s="96"/>
    </row>
    <row r="11" spans="2:16" ht="16.5" customHeight="1">
      <c r="B11" s="95"/>
      <c r="P11" s="96"/>
    </row>
    <row r="12" spans="2:16" ht="20.25" customHeight="1">
      <c r="B12" s="95"/>
      <c r="P12" s="96"/>
    </row>
    <row r="13" spans="2:16" s="106" customFormat="1" ht="17.25" customHeight="1">
      <c r="B13" s="104" t="s">
        <v>3517</v>
      </c>
      <c r="C13" s="105" t="s">
        <v>3518</v>
      </c>
      <c r="D13" s="105"/>
      <c r="E13" s="105"/>
      <c r="F13" s="105"/>
      <c r="G13" s="105"/>
      <c r="H13" s="105"/>
      <c r="I13" s="105"/>
      <c r="J13" s="105"/>
      <c r="K13" s="105"/>
      <c r="L13" s="105"/>
      <c r="M13" s="105"/>
      <c r="N13" s="105"/>
      <c r="P13" s="107"/>
    </row>
    <row r="14" spans="2:16" s="112" customFormat="1" ht="15.45">
      <c r="B14" s="108" t="s">
        <v>3519</v>
      </c>
      <c r="C14" s="109"/>
      <c r="D14" s="110"/>
      <c r="E14" s="110"/>
      <c r="F14" s="110"/>
      <c r="G14" s="110"/>
      <c r="H14" s="111" t="s">
        <v>3520</v>
      </c>
      <c r="I14" s="109"/>
      <c r="J14" s="110"/>
      <c r="K14" s="110"/>
      <c r="L14" s="110"/>
      <c r="M14" s="110"/>
      <c r="N14" s="110"/>
      <c r="P14" s="113"/>
    </row>
    <row r="15" spans="2:16" s="112" customFormat="1">
      <c r="B15" s="114"/>
      <c r="C15" s="115" t="s">
        <v>3521</v>
      </c>
      <c r="D15" s="110"/>
      <c r="E15" s="110"/>
      <c r="F15" s="110"/>
      <c r="G15" s="110"/>
      <c r="H15" s="116" t="s">
        <v>3522</v>
      </c>
      <c r="I15" s="117" t="s">
        <v>3523</v>
      </c>
      <c r="J15" s="110"/>
      <c r="K15" s="110"/>
      <c r="L15" s="110"/>
      <c r="M15" s="110"/>
      <c r="N15" s="110"/>
      <c r="P15" s="113"/>
    </row>
    <row r="16" spans="2:16" s="112" customFormat="1">
      <c r="B16" s="114"/>
      <c r="C16" s="115" t="s">
        <v>3524</v>
      </c>
      <c r="D16" s="110"/>
      <c r="E16" s="110"/>
      <c r="F16" s="110"/>
      <c r="G16" s="110"/>
      <c r="H16" s="116" t="s">
        <v>3522</v>
      </c>
      <c r="I16" s="117" t="s">
        <v>3525</v>
      </c>
      <c r="J16" s="110"/>
      <c r="K16" s="110"/>
      <c r="L16" s="110"/>
      <c r="M16" s="110"/>
      <c r="N16" s="110"/>
      <c r="P16" s="113"/>
    </row>
    <row r="17" spans="2:22" s="112" customFormat="1">
      <c r="B17" s="114"/>
      <c r="C17" s="115" t="s">
        <v>3526</v>
      </c>
      <c r="D17" s="110"/>
      <c r="E17" s="110"/>
      <c r="F17" s="110"/>
      <c r="G17" s="110"/>
      <c r="H17" s="116" t="s">
        <v>3522</v>
      </c>
      <c r="I17" s="117" t="s">
        <v>3527</v>
      </c>
      <c r="J17" s="110"/>
      <c r="K17" s="110"/>
      <c r="L17" s="110"/>
      <c r="M17" s="110"/>
      <c r="N17" s="110"/>
      <c r="P17" s="113"/>
    </row>
    <row r="18" spans="2:22" s="112" customFormat="1">
      <c r="B18" s="114"/>
      <c r="C18" s="115" t="s">
        <v>3528</v>
      </c>
      <c r="D18" s="110"/>
      <c r="E18" s="110"/>
      <c r="F18" s="110"/>
      <c r="G18" s="110"/>
      <c r="H18" s="116" t="s">
        <v>3522</v>
      </c>
      <c r="I18" s="117" t="s">
        <v>3529</v>
      </c>
      <c r="J18" s="110"/>
      <c r="K18" s="110"/>
      <c r="L18" s="110"/>
      <c r="M18" s="110"/>
      <c r="N18" s="110"/>
      <c r="P18" s="113"/>
      <c r="V18" s="118"/>
    </row>
    <row r="19" spans="2:22">
      <c r="B19" s="119"/>
      <c r="C19" s="120"/>
      <c r="D19" s="120"/>
      <c r="E19" s="120"/>
      <c r="F19" s="120"/>
      <c r="G19" s="120"/>
      <c r="H19" s="120"/>
      <c r="I19" s="120"/>
      <c r="J19" s="120"/>
      <c r="K19" s="120"/>
      <c r="L19" s="120"/>
      <c r="M19" s="120"/>
      <c r="N19" s="120"/>
      <c r="P19" s="96"/>
    </row>
    <row r="20" spans="2:22" ht="15.45">
      <c r="B20" s="104" t="s">
        <v>3517</v>
      </c>
      <c r="C20" s="105" t="s">
        <v>3530</v>
      </c>
      <c r="D20" s="120"/>
      <c r="E20" s="120"/>
      <c r="F20" s="120"/>
      <c r="G20" s="120"/>
      <c r="H20" s="120"/>
      <c r="I20" s="120"/>
      <c r="J20" s="120"/>
      <c r="K20" s="120"/>
      <c r="L20" s="120"/>
      <c r="M20" s="120"/>
      <c r="N20" s="120"/>
      <c r="P20" s="96"/>
    </row>
    <row r="21" spans="2:22" s="112" customFormat="1">
      <c r="B21" s="114"/>
      <c r="C21" s="115" t="s">
        <v>3531</v>
      </c>
      <c r="D21" s="110"/>
      <c r="E21" s="110"/>
      <c r="F21" s="110"/>
      <c r="G21" s="110"/>
      <c r="H21" s="116"/>
      <c r="I21" s="117"/>
      <c r="J21" s="110"/>
      <c r="K21" s="110"/>
      <c r="L21" s="110"/>
      <c r="M21" s="110"/>
      <c r="N21" s="110"/>
      <c r="P21" s="113"/>
    </row>
    <row r="22" spans="2:22">
      <c r="B22" s="119"/>
      <c r="C22" s="120"/>
      <c r="D22" s="120"/>
      <c r="E22" s="120"/>
      <c r="F22" s="120"/>
      <c r="G22" s="120"/>
      <c r="H22" s="120"/>
      <c r="I22" s="120"/>
      <c r="J22" s="120"/>
      <c r="K22" s="120"/>
      <c r="L22" s="120"/>
      <c r="M22" s="120"/>
      <c r="N22" s="120"/>
      <c r="P22" s="96"/>
    </row>
    <row r="23" spans="2:22">
      <c r="B23" s="121"/>
      <c r="P23" s="96"/>
    </row>
    <row r="24" spans="2:22">
      <c r="B24" s="121"/>
      <c r="P24" s="96"/>
    </row>
    <row r="25" spans="2:22">
      <c r="B25" s="121"/>
      <c r="P25" s="96"/>
    </row>
    <row r="26" spans="2:22" s="124" customFormat="1" ht="15.45">
      <c r="B26" s="122" t="s">
        <v>3517</v>
      </c>
      <c r="C26" s="123" t="s">
        <v>3532</v>
      </c>
      <c r="P26" s="125"/>
    </row>
    <row r="27" spans="2:22">
      <c r="B27" s="121"/>
      <c r="C27" s="115" t="s">
        <v>3533</v>
      </c>
      <c r="P27" s="96"/>
    </row>
    <row r="28" spans="2:22">
      <c r="B28" s="121"/>
      <c r="C28" s="115" t="s">
        <v>3534</v>
      </c>
      <c r="P28" s="96"/>
    </row>
    <row r="29" spans="2:22" s="124" customFormat="1" ht="15.45">
      <c r="B29" s="122" t="s">
        <v>3517</v>
      </c>
      <c r="C29" s="123" t="s">
        <v>3535</v>
      </c>
      <c r="P29" s="125"/>
    </row>
    <row r="30" spans="2:22" s="129" customFormat="1" ht="45" customHeight="1">
      <c r="B30" s="126" t="s">
        <v>3517</v>
      </c>
      <c r="C30" s="127" t="s">
        <v>3536</v>
      </c>
      <c r="D30" s="127"/>
      <c r="E30" s="127"/>
      <c r="F30" s="127"/>
      <c r="G30" s="127"/>
      <c r="H30" s="127"/>
      <c r="I30" s="127"/>
      <c r="J30" s="127"/>
      <c r="K30" s="127"/>
      <c r="L30" s="127"/>
      <c r="M30" s="127"/>
      <c r="N30" s="127"/>
      <c r="O30" s="127"/>
      <c r="P30" s="128"/>
    </row>
    <row r="31" spans="2:22">
      <c r="B31" s="121"/>
      <c r="C31" s="130" t="s">
        <v>3537</v>
      </c>
      <c r="D31" s="130"/>
      <c r="E31" s="130"/>
      <c r="F31" s="130"/>
      <c r="G31" s="130"/>
      <c r="H31" s="130"/>
      <c r="I31" s="130"/>
      <c r="J31" s="130"/>
      <c r="K31" s="130"/>
      <c r="L31" s="130"/>
      <c r="M31" s="130"/>
      <c r="N31" s="130"/>
      <c r="O31" s="130"/>
      <c r="P31" s="96"/>
    </row>
    <row r="32" spans="2:22" ht="29.25" customHeight="1">
      <c r="B32" s="121"/>
      <c r="C32" s="131" t="s">
        <v>3538</v>
      </c>
      <c r="D32" s="132"/>
      <c r="E32" s="132"/>
      <c r="F32" s="132"/>
      <c r="G32" s="132"/>
      <c r="H32" s="132"/>
      <c r="I32" s="132"/>
      <c r="J32" s="132"/>
      <c r="K32" s="132"/>
      <c r="L32" s="132"/>
      <c r="M32" s="132"/>
      <c r="N32" s="132"/>
      <c r="O32" s="132"/>
      <c r="P32" s="96"/>
    </row>
    <row r="33" spans="2:16" ht="30" customHeight="1">
      <c r="B33" s="121"/>
      <c r="C33" s="131" t="s">
        <v>3539</v>
      </c>
      <c r="D33" s="131"/>
      <c r="E33" s="131"/>
      <c r="F33" s="131"/>
      <c r="G33" s="131"/>
      <c r="H33" s="131"/>
      <c r="I33" s="131"/>
      <c r="J33" s="131"/>
      <c r="K33" s="131"/>
      <c r="L33" s="131"/>
      <c r="M33" s="131"/>
      <c r="N33" s="131"/>
      <c r="O33" s="131"/>
      <c r="P33" s="96"/>
    </row>
    <row r="34" spans="2:16" ht="29.25" customHeight="1">
      <c r="B34" s="121"/>
      <c r="C34" s="130" t="s">
        <v>3540</v>
      </c>
      <c r="D34" s="130"/>
      <c r="E34" s="130"/>
      <c r="F34" s="130"/>
      <c r="G34" s="130"/>
      <c r="H34" s="130"/>
      <c r="I34" s="130"/>
      <c r="J34" s="130"/>
      <c r="K34" s="130"/>
      <c r="L34" s="130"/>
      <c r="M34" s="130"/>
      <c r="N34" s="130"/>
      <c r="O34" s="130"/>
      <c r="P34" s="96"/>
    </row>
    <row r="35" spans="2:16" s="124" customFormat="1" ht="30.75" customHeight="1">
      <c r="B35" s="126" t="s">
        <v>3517</v>
      </c>
      <c r="C35" s="127" t="s">
        <v>3541</v>
      </c>
      <c r="D35" s="127"/>
      <c r="E35" s="127"/>
      <c r="F35" s="127"/>
      <c r="G35" s="127"/>
      <c r="H35" s="127"/>
      <c r="I35" s="127"/>
      <c r="J35" s="127"/>
      <c r="K35" s="127"/>
      <c r="L35" s="127"/>
      <c r="M35" s="127"/>
      <c r="N35" s="127"/>
      <c r="O35" s="127"/>
      <c r="P35" s="125"/>
    </row>
    <row r="36" spans="2:16" ht="29.25" customHeight="1">
      <c r="B36" s="121"/>
      <c r="C36" s="130" t="s">
        <v>3542</v>
      </c>
      <c r="D36" s="130"/>
      <c r="E36" s="130"/>
      <c r="F36" s="130"/>
      <c r="G36" s="130"/>
      <c r="H36" s="130"/>
      <c r="I36" s="130"/>
      <c r="J36" s="130"/>
      <c r="K36" s="130"/>
      <c r="L36" s="130"/>
      <c r="M36" s="130"/>
      <c r="N36" s="130"/>
      <c r="O36" s="130"/>
      <c r="P36" s="96"/>
    </row>
    <row r="37" spans="2:16" ht="29.25" customHeight="1">
      <c r="B37" s="121"/>
      <c r="C37" s="130" t="s">
        <v>3543</v>
      </c>
      <c r="D37" s="130"/>
      <c r="E37" s="130"/>
      <c r="F37" s="130"/>
      <c r="G37" s="130"/>
      <c r="H37" s="130"/>
      <c r="I37" s="130"/>
      <c r="J37" s="130"/>
      <c r="K37" s="130"/>
      <c r="L37" s="130"/>
      <c r="M37" s="130"/>
      <c r="N37" s="130"/>
      <c r="O37" s="130"/>
      <c r="P37" s="96"/>
    </row>
    <row r="38" spans="2:16" s="124" customFormat="1" ht="30.75" customHeight="1">
      <c r="B38" s="126" t="s">
        <v>3517</v>
      </c>
      <c r="C38" s="127" t="s">
        <v>3544</v>
      </c>
      <c r="D38" s="127"/>
      <c r="E38" s="127"/>
      <c r="F38" s="127"/>
      <c r="G38" s="127"/>
      <c r="H38" s="127"/>
      <c r="I38" s="127"/>
      <c r="J38" s="127"/>
      <c r="K38" s="127"/>
      <c r="L38" s="127"/>
      <c r="M38" s="127"/>
      <c r="N38" s="127"/>
      <c r="O38" s="127"/>
      <c r="P38" s="125"/>
    </row>
    <row r="39" spans="2:16">
      <c r="B39" s="121"/>
      <c r="C39" s="133"/>
      <c r="D39" s="133"/>
      <c r="E39" s="133"/>
      <c r="F39" s="133"/>
      <c r="G39" s="133"/>
      <c r="H39" s="133"/>
      <c r="I39" s="133"/>
      <c r="J39" s="133"/>
      <c r="K39" s="133"/>
      <c r="L39" s="133"/>
      <c r="M39" s="133"/>
      <c r="N39" s="133"/>
      <c r="O39" s="133"/>
      <c r="P39" s="96"/>
    </row>
    <row r="40" spans="2:16">
      <c r="B40" s="121"/>
      <c r="C40" s="133"/>
      <c r="D40" s="133"/>
      <c r="E40" s="133"/>
      <c r="F40" s="133"/>
      <c r="G40" s="133"/>
      <c r="H40" s="133"/>
      <c r="I40" s="133"/>
      <c r="J40" s="133"/>
      <c r="K40" s="133"/>
      <c r="L40" s="133"/>
      <c r="M40" s="133"/>
      <c r="N40" s="133"/>
      <c r="O40" s="133"/>
      <c r="P40" s="96"/>
    </row>
    <row r="41" spans="2:16">
      <c r="B41" s="121"/>
      <c r="C41" s="133"/>
      <c r="D41" s="133"/>
      <c r="E41" s="133"/>
      <c r="F41" s="133"/>
      <c r="G41" s="133"/>
      <c r="H41" s="133"/>
      <c r="I41" s="133"/>
      <c r="J41" s="133"/>
      <c r="K41" s="133"/>
      <c r="L41" s="133"/>
      <c r="M41" s="133"/>
      <c r="N41" s="133"/>
      <c r="O41" s="133"/>
      <c r="P41" s="96"/>
    </row>
    <row r="42" spans="2:16" ht="28.5" customHeight="1">
      <c r="B42" s="126" t="s">
        <v>3517</v>
      </c>
      <c r="C42" s="127" t="s">
        <v>3545</v>
      </c>
      <c r="D42" s="127"/>
      <c r="E42" s="127"/>
      <c r="F42" s="127"/>
      <c r="G42" s="127"/>
      <c r="H42" s="127"/>
      <c r="I42" s="127"/>
      <c r="J42" s="127"/>
      <c r="K42" s="127"/>
      <c r="L42" s="127"/>
      <c r="M42" s="127"/>
      <c r="N42" s="127"/>
      <c r="O42" s="127"/>
      <c r="P42" s="96"/>
    </row>
    <row r="43" spans="2:16" s="129" customFormat="1" ht="30" customHeight="1">
      <c r="B43" s="126" t="s">
        <v>3517</v>
      </c>
      <c r="C43" s="127" t="s">
        <v>3546</v>
      </c>
      <c r="D43" s="127"/>
      <c r="E43" s="127"/>
      <c r="F43" s="127"/>
      <c r="G43" s="127"/>
      <c r="H43" s="127"/>
      <c r="I43" s="127"/>
      <c r="J43" s="127"/>
      <c r="K43" s="127"/>
      <c r="L43" s="127"/>
      <c r="M43" s="127"/>
      <c r="N43" s="127"/>
      <c r="O43" s="127"/>
      <c r="P43" s="128"/>
    </row>
    <row r="44" spans="2:16" ht="30" customHeight="1">
      <c r="B44" s="121"/>
      <c r="C44" s="130" t="s">
        <v>3547</v>
      </c>
      <c r="D44" s="130"/>
      <c r="E44" s="130"/>
      <c r="F44" s="130"/>
      <c r="G44" s="130"/>
      <c r="H44" s="130"/>
      <c r="I44" s="130"/>
      <c r="J44" s="130"/>
      <c r="K44" s="130"/>
      <c r="L44" s="130"/>
      <c r="M44" s="130"/>
      <c r="N44" s="130"/>
      <c r="O44" s="130"/>
      <c r="P44" s="96"/>
    </row>
    <row r="45" spans="2:16" ht="29.25" customHeight="1">
      <c r="B45" s="121"/>
      <c r="C45" s="130" t="s">
        <v>3548</v>
      </c>
      <c r="D45" s="130"/>
      <c r="E45" s="130"/>
      <c r="F45" s="130"/>
      <c r="G45" s="130"/>
      <c r="H45" s="130"/>
      <c r="I45" s="130"/>
      <c r="J45" s="130"/>
      <c r="K45" s="130"/>
      <c r="L45" s="130"/>
      <c r="M45" s="130"/>
      <c r="N45" s="130"/>
      <c r="O45" s="130"/>
      <c r="P45" s="96"/>
    </row>
    <row r="46" spans="2:16" s="129" customFormat="1" ht="15">
      <c r="B46" s="126" t="s">
        <v>3517</v>
      </c>
      <c r="C46" s="127" t="s">
        <v>3549</v>
      </c>
      <c r="D46" s="127"/>
      <c r="E46" s="127"/>
      <c r="F46" s="127"/>
      <c r="G46" s="127"/>
      <c r="H46" s="127"/>
      <c r="I46" s="127"/>
      <c r="J46" s="127"/>
      <c r="K46" s="127"/>
      <c r="L46" s="127"/>
      <c r="M46" s="127"/>
      <c r="N46" s="127"/>
      <c r="O46" s="127"/>
      <c r="P46" s="128"/>
    </row>
    <row r="47" spans="2:16" ht="44.25" customHeight="1">
      <c r="B47" s="121"/>
      <c r="C47" s="130" t="s">
        <v>3550</v>
      </c>
      <c r="D47" s="130"/>
      <c r="E47" s="130"/>
      <c r="F47" s="130"/>
      <c r="G47" s="130"/>
      <c r="H47" s="130"/>
      <c r="I47" s="130"/>
      <c r="J47" s="130"/>
      <c r="K47" s="130"/>
      <c r="L47" s="130"/>
      <c r="M47" s="130"/>
      <c r="N47" s="130"/>
      <c r="O47" s="130"/>
      <c r="P47" s="96"/>
    </row>
    <row r="48" spans="2:16" s="129" customFormat="1" ht="15">
      <c r="B48" s="126" t="s">
        <v>3517</v>
      </c>
      <c r="C48" s="127" t="s">
        <v>3551</v>
      </c>
      <c r="D48" s="127"/>
      <c r="E48" s="127"/>
      <c r="F48" s="127"/>
      <c r="G48" s="127"/>
      <c r="H48" s="127"/>
      <c r="I48" s="127"/>
      <c r="J48" s="127"/>
      <c r="K48" s="127"/>
      <c r="L48" s="127"/>
      <c r="M48" s="127"/>
      <c r="N48" s="127"/>
      <c r="O48" s="127"/>
      <c r="P48" s="128"/>
    </row>
    <row r="49" spans="2:16" ht="29.25" customHeight="1">
      <c r="B49" s="121"/>
      <c r="C49" s="130" t="s">
        <v>3552</v>
      </c>
      <c r="D49" s="130"/>
      <c r="E49" s="130"/>
      <c r="F49" s="130"/>
      <c r="G49" s="130"/>
      <c r="H49" s="130"/>
      <c r="I49" s="130"/>
      <c r="J49" s="130"/>
      <c r="K49" s="130"/>
      <c r="L49" s="130"/>
      <c r="M49" s="130"/>
      <c r="N49" s="130"/>
      <c r="O49" s="130"/>
      <c r="P49" s="96"/>
    </row>
    <row r="50" spans="2:16" s="136" customFormat="1" ht="47.25" customHeight="1">
      <c r="B50" s="134" t="s">
        <v>3517</v>
      </c>
      <c r="C50" s="127" t="s">
        <v>3553</v>
      </c>
      <c r="D50" s="127"/>
      <c r="E50" s="127"/>
      <c r="F50" s="127"/>
      <c r="G50" s="127"/>
      <c r="H50" s="127"/>
      <c r="I50" s="127"/>
      <c r="J50" s="127"/>
      <c r="K50" s="127"/>
      <c r="L50" s="127"/>
      <c r="M50" s="127"/>
      <c r="N50" s="127"/>
      <c r="O50" s="127"/>
      <c r="P50" s="135"/>
    </row>
    <row r="51" spans="2:16" ht="30.75" customHeight="1">
      <c r="B51" s="121"/>
      <c r="C51" s="130" t="s">
        <v>3554</v>
      </c>
      <c r="D51" s="130"/>
      <c r="E51" s="130"/>
      <c r="F51" s="130"/>
      <c r="G51" s="130"/>
      <c r="H51" s="130"/>
      <c r="I51" s="130"/>
      <c r="J51" s="130"/>
      <c r="K51" s="130"/>
      <c r="L51" s="130"/>
      <c r="M51" s="130"/>
      <c r="N51" s="130"/>
      <c r="O51" s="130"/>
      <c r="P51" s="96"/>
    </row>
    <row r="52" spans="2:16" ht="30.75" customHeight="1">
      <c r="B52" s="121"/>
      <c r="C52" s="130" t="s">
        <v>3555</v>
      </c>
      <c r="D52" s="130"/>
      <c r="E52" s="130"/>
      <c r="F52" s="130"/>
      <c r="G52" s="130"/>
      <c r="H52" s="130"/>
      <c r="I52" s="130"/>
      <c r="J52" s="130"/>
      <c r="K52" s="130"/>
      <c r="L52" s="130"/>
      <c r="M52" s="130"/>
      <c r="N52" s="130"/>
      <c r="O52" s="130"/>
      <c r="P52" s="96"/>
    </row>
    <row r="53" spans="2:16" ht="30.75" customHeight="1">
      <c r="B53" s="121"/>
      <c r="C53" s="130" t="s">
        <v>3556</v>
      </c>
      <c r="D53" s="130"/>
      <c r="E53" s="130"/>
      <c r="F53" s="130"/>
      <c r="G53" s="130"/>
      <c r="H53" s="130"/>
      <c r="I53" s="130"/>
      <c r="J53" s="130"/>
      <c r="K53" s="130"/>
      <c r="L53" s="130"/>
      <c r="M53" s="130"/>
      <c r="N53" s="130"/>
      <c r="O53" s="130"/>
      <c r="P53" s="96"/>
    </row>
    <row r="54" spans="2:16" ht="42" customHeight="1">
      <c r="B54" s="126" t="s">
        <v>3517</v>
      </c>
      <c r="C54" s="127" t="s">
        <v>3557</v>
      </c>
      <c r="D54" s="127"/>
      <c r="E54" s="127"/>
      <c r="F54" s="127"/>
      <c r="G54" s="127"/>
      <c r="H54" s="127"/>
      <c r="I54" s="127"/>
      <c r="J54" s="127"/>
      <c r="K54" s="127"/>
      <c r="L54" s="127"/>
      <c r="M54" s="127"/>
      <c r="N54" s="127"/>
      <c r="O54" s="127"/>
      <c r="P54" s="96"/>
    </row>
    <row r="55" spans="2:16">
      <c r="B55" s="121"/>
      <c r="C55" s="130"/>
      <c r="D55" s="130"/>
      <c r="E55" s="130"/>
      <c r="F55" s="130"/>
      <c r="G55" s="130"/>
      <c r="H55" s="130"/>
      <c r="I55" s="130"/>
      <c r="J55" s="130"/>
      <c r="K55" s="130"/>
      <c r="L55" s="130"/>
      <c r="M55" s="130"/>
      <c r="N55" s="130"/>
      <c r="O55" s="130"/>
      <c r="P55" s="96"/>
    </row>
    <row r="56" spans="2:16">
      <c r="B56" s="121"/>
      <c r="C56" s="133"/>
      <c r="D56" s="133"/>
      <c r="E56" s="133"/>
      <c r="F56" s="133"/>
      <c r="G56" s="133"/>
      <c r="H56" s="133"/>
      <c r="I56" s="133"/>
      <c r="J56" s="133"/>
      <c r="K56" s="133"/>
      <c r="L56" s="133"/>
      <c r="M56" s="133"/>
      <c r="N56" s="133"/>
      <c r="O56" s="133"/>
      <c r="P56" s="96"/>
    </row>
    <row r="57" spans="2:16">
      <c r="B57" s="121"/>
      <c r="P57" s="96"/>
    </row>
    <row r="58" spans="2:16">
      <c r="B58" s="121"/>
      <c r="P58" s="96"/>
    </row>
    <row r="59" spans="2:16">
      <c r="B59" s="121"/>
      <c r="P59" s="96"/>
    </row>
    <row r="60" spans="2:16" ht="17.25" customHeight="1">
      <c r="B60" s="126" t="s">
        <v>3517</v>
      </c>
      <c r="C60" s="127" t="s">
        <v>3558</v>
      </c>
      <c r="D60" s="127"/>
      <c r="E60" s="127"/>
      <c r="F60" s="127"/>
      <c r="G60" s="127"/>
      <c r="H60" s="127"/>
      <c r="I60" s="127"/>
      <c r="J60" s="127"/>
      <c r="K60" s="127"/>
      <c r="L60" s="127"/>
      <c r="M60" s="127"/>
      <c r="N60" s="127"/>
      <c r="O60" s="127"/>
      <c r="P60" s="96"/>
    </row>
    <row r="61" spans="2:16" ht="15" customHeight="1">
      <c r="B61" s="121"/>
      <c r="C61" s="130" t="s">
        <v>3559</v>
      </c>
      <c r="D61" s="130"/>
      <c r="E61" s="130"/>
      <c r="F61" s="130"/>
      <c r="G61" s="130"/>
      <c r="H61" s="130"/>
      <c r="I61" s="130"/>
      <c r="J61" s="130"/>
      <c r="K61" s="130"/>
      <c r="L61" s="130"/>
      <c r="M61" s="130"/>
      <c r="N61" s="130"/>
      <c r="O61" s="130"/>
      <c r="P61" s="96"/>
    </row>
    <row r="62" spans="2:16" s="139" customFormat="1" ht="15" customHeight="1">
      <c r="B62" s="137"/>
      <c r="C62" s="130" t="s">
        <v>3560</v>
      </c>
      <c r="D62" s="130"/>
      <c r="E62" s="130"/>
      <c r="F62" s="130"/>
      <c r="G62" s="130"/>
      <c r="H62" s="130"/>
      <c r="I62" s="130"/>
      <c r="J62" s="130"/>
      <c r="K62" s="130"/>
      <c r="L62" s="130"/>
      <c r="M62" s="130"/>
      <c r="N62" s="130"/>
      <c r="O62" s="130"/>
      <c r="P62" s="138"/>
    </row>
    <row r="63" spans="2:16" s="139" customFormat="1" ht="15" customHeight="1">
      <c r="B63" s="137"/>
      <c r="C63" s="130" t="s">
        <v>3561</v>
      </c>
      <c r="D63" s="130"/>
      <c r="E63" s="130"/>
      <c r="F63" s="130"/>
      <c r="G63" s="130"/>
      <c r="H63" s="130"/>
      <c r="I63" s="130"/>
      <c r="J63" s="130"/>
      <c r="K63" s="130"/>
      <c r="L63" s="130"/>
      <c r="M63" s="130"/>
      <c r="N63" s="130"/>
      <c r="O63" s="130"/>
      <c r="P63" s="138"/>
    </row>
    <row r="64" spans="2:16" ht="31.5" customHeight="1">
      <c r="B64" s="126" t="s">
        <v>3517</v>
      </c>
      <c r="C64" s="127" t="s">
        <v>3562</v>
      </c>
      <c r="D64" s="127"/>
      <c r="E64" s="127"/>
      <c r="F64" s="127"/>
      <c r="G64" s="127"/>
      <c r="H64" s="127"/>
      <c r="I64" s="127"/>
      <c r="J64" s="127"/>
      <c r="K64" s="127"/>
      <c r="L64" s="127"/>
      <c r="M64" s="127"/>
      <c r="N64" s="127"/>
      <c r="O64" s="127"/>
      <c r="P64" s="96"/>
    </row>
    <row r="65" spans="2:60" ht="31.5" customHeight="1">
      <c r="B65" s="126"/>
      <c r="C65" s="130" t="s">
        <v>3563</v>
      </c>
      <c r="D65" s="130"/>
      <c r="E65" s="130"/>
      <c r="F65" s="130"/>
      <c r="G65" s="130"/>
      <c r="H65" s="130"/>
      <c r="I65" s="130"/>
      <c r="J65" s="130"/>
      <c r="K65" s="130"/>
      <c r="L65" s="130"/>
      <c r="M65" s="130"/>
      <c r="N65" s="130"/>
      <c r="O65" s="130"/>
      <c r="P65" s="96"/>
    </row>
    <row r="66" spans="2:60" ht="29.25" customHeight="1">
      <c r="B66" s="126"/>
      <c r="C66" s="130" t="s">
        <v>3564</v>
      </c>
      <c r="D66" s="130"/>
      <c r="E66" s="130"/>
      <c r="F66" s="130"/>
      <c r="G66" s="130"/>
      <c r="H66" s="130"/>
      <c r="I66" s="130"/>
      <c r="J66" s="130"/>
      <c r="K66" s="130"/>
      <c r="L66" s="130"/>
      <c r="M66" s="130"/>
      <c r="N66" s="130"/>
      <c r="O66" s="130"/>
      <c r="P66" s="96"/>
    </row>
    <row r="67" spans="2:60">
      <c r="B67" s="121"/>
      <c r="C67" s="130" t="s">
        <v>3565</v>
      </c>
      <c r="D67" s="130"/>
      <c r="E67" s="130"/>
      <c r="F67" s="130"/>
      <c r="G67" s="130"/>
      <c r="H67" s="130"/>
      <c r="I67" s="130"/>
      <c r="J67" s="130"/>
      <c r="K67" s="130"/>
      <c r="L67" s="130"/>
      <c r="M67" s="130"/>
      <c r="N67" s="130"/>
      <c r="O67" s="130"/>
      <c r="P67" s="96"/>
    </row>
    <row r="68" spans="2:60">
      <c r="B68" s="121"/>
      <c r="C68" s="133"/>
      <c r="D68" s="133"/>
      <c r="E68" s="133"/>
      <c r="F68" s="133"/>
      <c r="G68" s="133"/>
      <c r="H68" s="133"/>
      <c r="I68" s="133"/>
      <c r="J68" s="133"/>
      <c r="K68" s="133"/>
      <c r="L68" s="133"/>
      <c r="M68" s="133"/>
      <c r="N68" s="133"/>
      <c r="O68" s="133"/>
      <c r="P68" s="96"/>
    </row>
    <row r="69" spans="2:60">
      <c r="B69" s="121"/>
      <c r="C69" s="133"/>
      <c r="D69" s="133"/>
      <c r="E69" s="133"/>
      <c r="F69" s="133"/>
      <c r="G69" s="133"/>
      <c r="H69" s="133"/>
      <c r="I69" s="133"/>
      <c r="J69" s="133"/>
      <c r="K69" s="133"/>
      <c r="L69" s="133"/>
      <c r="M69" s="133"/>
      <c r="N69" s="133"/>
      <c r="O69" s="133"/>
      <c r="P69" s="96"/>
    </row>
    <row r="70" spans="2:60">
      <c r="B70" s="121"/>
      <c r="C70" s="133"/>
      <c r="D70" s="133"/>
      <c r="E70" s="133"/>
      <c r="F70" s="133"/>
      <c r="G70" s="133"/>
      <c r="H70" s="133"/>
      <c r="I70" s="133"/>
      <c r="J70" s="133"/>
      <c r="K70" s="133"/>
      <c r="L70" s="133"/>
      <c r="M70" s="133"/>
      <c r="N70" s="133"/>
      <c r="O70" s="133"/>
      <c r="P70" s="96"/>
    </row>
    <row r="71" spans="2:60">
      <c r="B71" s="121"/>
      <c r="C71" s="133"/>
      <c r="D71" s="133"/>
      <c r="E71" s="133"/>
      <c r="F71" s="133"/>
      <c r="G71" s="133"/>
      <c r="H71" s="133"/>
      <c r="I71" s="133"/>
      <c r="J71" s="133"/>
      <c r="K71" s="133"/>
      <c r="L71" s="133"/>
      <c r="M71" s="133"/>
      <c r="N71" s="133"/>
      <c r="O71" s="133"/>
      <c r="P71" s="96"/>
    </row>
    <row r="72" spans="2:60" ht="45" customHeight="1">
      <c r="B72" s="126" t="s">
        <v>3517</v>
      </c>
      <c r="C72" s="127" t="s">
        <v>3566</v>
      </c>
      <c r="D72" s="127"/>
      <c r="E72" s="127"/>
      <c r="F72" s="127"/>
      <c r="G72" s="127"/>
      <c r="H72" s="127"/>
      <c r="I72" s="127"/>
      <c r="J72" s="127"/>
      <c r="K72" s="127"/>
      <c r="L72" s="127"/>
      <c r="M72" s="127"/>
      <c r="N72" s="127"/>
      <c r="O72" s="127"/>
      <c r="P72" s="96"/>
    </row>
    <row r="73" spans="2:60" ht="29.25" customHeight="1">
      <c r="B73" s="126"/>
      <c r="C73" s="130" t="s">
        <v>3567</v>
      </c>
      <c r="D73" s="130"/>
      <c r="E73" s="130"/>
      <c r="F73" s="130"/>
      <c r="G73" s="130"/>
      <c r="H73" s="130"/>
      <c r="I73" s="130"/>
      <c r="J73" s="130"/>
      <c r="K73" s="130"/>
      <c r="L73" s="130"/>
      <c r="M73" s="130"/>
      <c r="N73" s="130"/>
      <c r="O73" s="130"/>
      <c r="P73" s="96"/>
    </row>
    <row r="74" spans="2:60" ht="15">
      <c r="B74" s="126" t="s">
        <v>3517</v>
      </c>
      <c r="C74" s="127" t="s">
        <v>3568</v>
      </c>
      <c r="D74" s="127"/>
      <c r="E74" s="127"/>
      <c r="F74" s="127"/>
      <c r="G74" s="127"/>
      <c r="H74" s="127"/>
      <c r="I74" s="127"/>
      <c r="J74" s="127"/>
      <c r="K74" s="127"/>
      <c r="L74" s="127"/>
      <c r="M74" s="127"/>
      <c r="N74" s="127"/>
      <c r="O74" s="127"/>
      <c r="P74" s="96"/>
    </row>
    <row r="75" spans="2:60" ht="15">
      <c r="B75" s="126"/>
      <c r="C75" s="130" t="s">
        <v>3569</v>
      </c>
      <c r="D75" s="130"/>
      <c r="E75" s="130"/>
      <c r="F75" s="130"/>
      <c r="G75" s="130"/>
      <c r="H75" s="130"/>
      <c r="I75" s="130"/>
      <c r="J75" s="130"/>
      <c r="K75" s="130"/>
      <c r="L75" s="130"/>
      <c r="M75" s="130"/>
      <c r="N75" s="130"/>
      <c r="O75" s="130"/>
      <c r="P75" s="96"/>
    </row>
    <row r="76" spans="2:60" ht="59.25" customHeight="1">
      <c r="B76" s="126"/>
      <c r="C76" s="130" t="s">
        <v>3570</v>
      </c>
      <c r="D76" s="130"/>
      <c r="E76" s="130"/>
      <c r="F76" s="130"/>
      <c r="G76" s="130"/>
      <c r="H76" s="130"/>
      <c r="I76" s="130"/>
      <c r="J76" s="130"/>
      <c r="K76" s="130"/>
      <c r="L76" s="130"/>
      <c r="M76" s="130"/>
      <c r="N76" s="130"/>
      <c r="O76" s="130"/>
      <c r="P76" s="96"/>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row>
    <row r="77" spans="2:60">
      <c r="B77" s="121"/>
      <c r="C77" s="130" t="s">
        <v>3571</v>
      </c>
      <c r="D77" s="130"/>
      <c r="E77" s="130"/>
      <c r="F77" s="130"/>
      <c r="G77" s="130"/>
      <c r="H77" s="130"/>
      <c r="I77" s="130"/>
      <c r="J77" s="130"/>
      <c r="K77" s="130"/>
      <c r="L77" s="130"/>
      <c r="M77" s="130"/>
      <c r="N77" s="130"/>
      <c r="O77" s="130"/>
      <c r="P77" s="96"/>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row>
    <row r="78" spans="2:60">
      <c r="B78" s="121"/>
      <c r="C78" s="141" t="s">
        <v>3572</v>
      </c>
      <c r="D78" s="141"/>
      <c r="E78" s="141"/>
      <c r="F78" s="141"/>
      <c r="G78" s="141"/>
      <c r="H78" s="141"/>
      <c r="I78" s="141"/>
      <c r="J78" s="141"/>
      <c r="K78" s="141"/>
      <c r="L78" s="141"/>
      <c r="M78" s="141"/>
      <c r="N78" s="141"/>
      <c r="O78" s="141"/>
      <c r="P78" s="96"/>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row>
    <row r="79" spans="2:60">
      <c r="B79" s="121"/>
      <c r="C79" s="141" t="s">
        <v>3573</v>
      </c>
      <c r="D79" s="141"/>
      <c r="E79" s="141"/>
      <c r="F79" s="141"/>
      <c r="G79" s="141"/>
      <c r="H79" s="141"/>
      <c r="I79" s="141"/>
      <c r="J79" s="141"/>
      <c r="K79" s="141"/>
      <c r="L79" s="141"/>
      <c r="M79" s="141"/>
      <c r="N79" s="141"/>
      <c r="O79" s="141"/>
      <c r="P79" s="96"/>
      <c r="S79" s="140" t="s">
        <v>3574</v>
      </c>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row>
    <row r="80" spans="2:60">
      <c r="B80" s="121"/>
      <c r="C80" s="131" t="s">
        <v>3575</v>
      </c>
      <c r="D80" s="132"/>
      <c r="E80" s="132"/>
      <c r="F80" s="132"/>
      <c r="G80" s="132"/>
      <c r="H80" s="132"/>
      <c r="I80" s="132"/>
      <c r="J80" s="132"/>
      <c r="K80" s="132"/>
      <c r="L80" s="132"/>
      <c r="M80" s="132"/>
      <c r="N80" s="132"/>
      <c r="O80" s="132"/>
      <c r="P80" s="96"/>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row>
    <row r="81" spans="2:60" ht="30.75" customHeight="1">
      <c r="B81" s="121"/>
      <c r="C81" s="130" t="s">
        <v>3576</v>
      </c>
      <c r="D81" s="130"/>
      <c r="E81" s="130"/>
      <c r="F81" s="130"/>
      <c r="G81" s="130"/>
      <c r="H81" s="130"/>
      <c r="I81" s="130"/>
      <c r="J81" s="130"/>
      <c r="K81" s="130"/>
      <c r="L81" s="130"/>
      <c r="M81" s="130"/>
      <c r="N81" s="130"/>
      <c r="O81" s="130"/>
      <c r="P81" s="96"/>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row>
    <row r="82" spans="2:60">
      <c r="B82" s="121"/>
      <c r="C82" s="130" t="s">
        <v>3577</v>
      </c>
      <c r="D82" s="130"/>
      <c r="E82" s="130"/>
      <c r="F82" s="130"/>
      <c r="G82" s="130"/>
      <c r="H82" s="130"/>
      <c r="I82" s="130"/>
      <c r="J82" s="130"/>
      <c r="K82" s="130"/>
      <c r="L82" s="130"/>
      <c r="M82" s="130"/>
      <c r="N82" s="130"/>
      <c r="O82" s="130"/>
      <c r="P82" s="96"/>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row>
    <row r="83" spans="2:60" ht="45" customHeight="1">
      <c r="B83" s="126" t="s">
        <v>3517</v>
      </c>
      <c r="C83" s="127" t="s">
        <v>3578</v>
      </c>
      <c r="D83" s="127"/>
      <c r="E83" s="127"/>
      <c r="F83" s="127"/>
      <c r="G83" s="127"/>
      <c r="H83" s="127"/>
      <c r="I83" s="127"/>
      <c r="J83" s="127"/>
      <c r="K83" s="127"/>
      <c r="L83" s="127"/>
      <c r="M83" s="127"/>
      <c r="N83" s="127"/>
      <c r="O83" s="127"/>
      <c r="P83" s="96"/>
    </row>
    <row r="84" spans="2:60" ht="30" customHeight="1">
      <c r="B84" s="121"/>
      <c r="C84" s="130" t="s">
        <v>3579</v>
      </c>
      <c r="D84" s="130"/>
      <c r="E84" s="130"/>
      <c r="F84" s="130"/>
      <c r="G84" s="130"/>
      <c r="H84" s="130"/>
      <c r="I84" s="130"/>
      <c r="J84" s="130"/>
      <c r="K84" s="130"/>
      <c r="L84" s="130"/>
      <c r="M84" s="130"/>
      <c r="N84" s="130"/>
      <c r="O84" s="130"/>
      <c r="P84" s="96"/>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row>
    <row r="85" spans="2:60" ht="45" customHeight="1">
      <c r="B85" s="121"/>
      <c r="C85" s="130" t="s">
        <v>3580</v>
      </c>
      <c r="D85" s="130"/>
      <c r="E85" s="130"/>
      <c r="F85" s="130"/>
      <c r="G85" s="130"/>
      <c r="H85" s="130"/>
      <c r="I85" s="130"/>
      <c r="J85" s="130"/>
      <c r="K85" s="130"/>
      <c r="L85" s="130"/>
      <c r="M85" s="130"/>
      <c r="N85" s="130"/>
      <c r="O85" s="130"/>
      <c r="P85" s="96"/>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row>
    <row r="86" spans="2:60">
      <c r="B86" s="121"/>
      <c r="C86" s="133"/>
      <c r="D86" s="133"/>
      <c r="E86" s="133"/>
      <c r="F86" s="133"/>
      <c r="G86" s="133"/>
      <c r="H86" s="133"/>
      <c r="I86" s="133"/>
      <c r="J86" s="133"/>
      <c r="K86" s="133"/>
      <c r="L86" s="133"/>
      <c r="M86" s="133"/>
      <c r="N86" s="133"/>
      <c r="O86" s="133"/>
      <c r="P86" s="96"/>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row>
    <row r="87" spans="2:60">
      <c r="B87" s="121"/>
      <c r="C87" s="133"/>
      <c r="D87" s="133"/>
      <c r="E87" s="133"/>
      <c r="F87" s="133"/>
      <c r="G87" s="133"/>
      <c r="H87" s="133"/>
      <c r="I87" s="133"/>
      <c r="J87" s="133"/>
      <c r="K87" s="133"/>
      <c r="L87" s="133"/>
      <c r="M87" s="133"/>
      <c r="N87" s="133"/>
      <c r="O87" s="133"/>
      <c r="P87" s="96"/>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row>
    <row r="88" spans="2:60">
      <c r="B88" s="121"/>
      <c r="C88" s="133"/>
      <c r="D88" s="133"/>
      <c r="E88" s="133"/>
      <c r="F88" s="133"/>
      <c r="G88" s="133"/>
      <c r="H88" s="133"/>
      <c r="I88" s="133"/>
      <c r="J88" s="133"/>
      <c r="K88" s="133"/>
      <c r="L88" s="133"/>
      <c r="M88" s="133"/>
      <c r="N88" s="133"/>
      <c r="O88" s="133"/>
      <c r="P88" s="96"/>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row>
    <row r="89" spans="2:60">
      <c r="B89" s="121"/>
      <c r="C89" s="133"/>
      <c r="D89" s="133"/>
      <c r="E89" s="133"/>
      <c r="F89" s="133"/>
      <c r="G89" s="133"/>
      <c r="H89" s="133"/>
      <c r="I89" s="133"/>
      <c r="J89" s="133"/>
      <c r="K89" s="133"/>
      <c r="L89" s="133"/>
      <c r="M89" s="133"/>
      <c r="N89" s="133"/>
      <c r="O89" s="133"/>
      <c r="P89" s="96"/>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row>
    <row r="90" spans="2:60" ht="15">
      <c r="B90" s="126" t="s">
        <v>3517</v>
      </c>
      <c r="C90" s="127" t="s">
        <v>3581</v>
      </c>
      <c r="D90" s="127"/>
      <c r="E90" s="127"/>
      <c r="F90" s="127"/>
      <c r="G90" s="127"/>
      <c r="H90" s="127"/>
      <c r="I90" s="127"/>
      <c r="J90" s="127"/>
      <c r="K90" s="127"/>
      <c r="L90" s="127"/>
      <c r="M90" s="127"/>
      <c r="N90" s="127"/>
      <c r="O90" s="127"/>
      <c r="P90" s="96"/>
    </row>
    <row r="91" spans="2:60">
      <c r="B91" s="95"/>
      <c r="P91" s="96"/>
    </row>
    <row r="92" spans="2:60" s="147" customFormat="1" ht="37.75">
      <c r="B92" s="146" t="s">
        <v>3582</v>
      </c>
      <c r="P92" s="148"/>
    </row>
    <row r="93" spans="2:60" s="147" customFormat="1" ht="95.6" customHeight="1">
      <c r="B93" s="149" t="s">
        <v>3517</v>
      </c>
      <c r="C93" s="150" t="s">
        <v>3583</v>
      </c>
      <c r="D93" s="150"/>
      <c r="E93" s="150"/>
      <c r="F93" s="150"/>
      <c r="G93" s="150"/>
      <c r="H93" s="150"/>
      <c r="I93" s="150"/>
      <c r="J93" s="150"/>
      <c r="K93" s="150"/>
      <c r="L93" s="150"/>
      <c r="M93" s="150"/>
      <c r="N93" s="150"/>
      <c r="O93" s="150"/>
      <c r="P93" s="148"/>
    </row>
    <row r="94" spans="2:60">
      <c r="B94" s="95"/>
      <c r="P94" s="96"/>
    </row>
    <row r="95" spans="2:60">
      <c r="B95" s="95"/>
      <c r="P95" s="96"/>
    </row>
    <row r="96" spans="2:60">
      <c r="B96" s="95"/>
      <c r="P96" s="96"/>
    </row>
    <row r="97" spans="2:16">
      <c r="B97" s="95"/>
      <c r="P97" s="96"/>
    </row>
    <row r="98" spans="2:16">
      <c r="B98" s="95"/>
      <c r="P98" s="96"/>
    </row>
    <row r="99" spans="2:16">
      <c r="B99" s="95"/>
      <c r="P99" s="96"/>
    </row>
    <row r="100" spans="2:16">
      <c r="B100" s="95"/>
      <c r="P100" s="96"/>
    </row>
    <row r="101" spans="2:16">
      <c r="B101" s="95"/>
      <c r="P101" s="96"/>
    </row>
    <row r="102" spans="2:16">
      <c r="B102" s="95"/>
      <c r="P102" s="96"/>
    </row>
    <row r="103" spans="2:16">
      <c r="B103" s="95"/>
      <c r="P103" s="96"/>
    </row>
    <row r="104" spans="2:16">
      <c r="B104" s="95"/>
      <c r="P104" s="96"/>
    </row>
    <row r="105" spans="2:16">
      <c r="B105" s="95"/>
      <c r="P105" s="96"/>
    </row>
    <row r="106" spans="2:16">
      <c r="B106" s="95"/>
      <c r="P106" s="96"/>
    </row>
    <row r="107" spans="2:16">
      <c r="B107" s="95"/>
      <c r="P107" s="96"/>
    </row>
    <row r="108" spans="2:16">
      <c r="B108" s="95"/>
      <c r="P108" s="96"/>
    </row>
    <row r="109" spans="2:16">
      <c r="B109" s="95"/>
      <c r="P109" s="96"/>
    </row>
    <row r="110" spans="2:16">
      <c r="B110" s="95"/>
      <c r="P110" s="96"/>
    </row>
    <row r="111" spans="2:16" ht="15" thickBot="1">
      <c r="B111" s="143"/>
      <c r="C111" s="144"/>
      <c r="D111" s="144"/>
      <c r="E111" s="144"/>
      <c r="F111" s="144"/>
      <c r="G111" s="144"/>
      <c r="H111" s="144"/>
      <c r="I111" s="144"/>
      <c r="J111" s="144"/>
      <c r="K111" s="144"/>
      <c r="L111" s="144"/>
      <c r="M111" s="144"/>
      <c r="N111" s="144"/>
      <c r="O111" s="144"/>
      <c r="P111" s="145"/>
    </row>
    <row r="112" spans="2:16" ht="15" thickTop="1"/>
  </sheetData>
  <mergeCells count="56">
    <mergeCell ref="C93:O93"/>
    <mergeCell ref="C83:O83"/>
    <mergeCell ref="C84:O84"/>
    <mergeCell ref="S84:BH84"/>
    <mergeCell ref="C85:O85"/>
    <mergeCell ref="S85:BH85"/>
    <mergeCell ref="C90:O90"/>
    <mergeCell ref="C80:O80"/>
    <mergeCell ref="S80:BH80"/>
    <mergeCell ref="C81:O81"/>
    <mergeCell ref="S81:BH81"/>
    <mergeCell ref="C82:O82"/>
    <mergeCell ref="S82:BH82"/>
    <mergeCell ref="S76:BH76"/>
    <mergeCell ref="C77:O77"/>
    <mergeCell ref="S77:BH77"/>
    <mergeCell ref="C78:O78"/>
    <mergeCell ref="S78:BH78"/>
    <mergeCell ref="C79:O79"/>
    <mergeCell ref="S79:BH79"/>
    <mergeCell ref="C67:O67"/>
    <mergeCell ref="C72:O72"/>
    <mergeCell ref="C73:O73"/>
    <mergeCell ref="C74:O74"/>
    <mergeCell ref="C75:O75"/>
    <mergeCell ref="C76:O76"/>
    <mergeCell ref="C61:O61"/>
    <mergeCell ref="C62:O62"/>
    <mergeCell ref="C63:O63"/>
    <mergeCell ref="C64:O64"/>
    <mergeCell ref="C65:O65"/>
    <mergeCell ref="C66:O66"/>
    <mergeCell ref="C51:O51"/>
    <mergeCell ref="C52:O52"/>
    <mergeCell ref="C53:O53"/>
    <mergeCell ref="C54:O54"/>
    <mergeCell ref="C55:O55"/>
    <mergeCell ref="C60:O60"/>
    <mergeCell ref="C45:O45"/>
    <mergeCell ref="C46:O46"/>
    <mergeCell ref="C47:O47"/>
    <mergeCell ref="C48:O48"/>
    <mergeCell ref="C49:O49"/>
    <mergeCell ref="C50:O50"/>
    <mergeCell ref="C36:O36"/>
    <mergeCell ref="C37:O37"/>
    <mergeCell ref="C38:O38"/>
    <mergeCell ref="C42:O42"/>
    <mergeCell ref="C43:O43"/>
    <mergeCell ref="C44:O44"/>
    <mergeCell ref="C30:O30"/>
    <mergeCell ref="C31:O31"/>
    <mergeCell ref="C32:O32"/>
    <mergeCell ref="C33:O33"/>
    <mergeCell ref="C34:O34"/>
    <mergeCell ref="C35:O3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2027</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DariaCh22</dc:creator>
  <cp:lastModifiedBy>DariaCh22</cp:lastModifiedBy>
  <dcterms:created xsi:type="dcterms:W3CDTF">2026-06-23T12:09:00Z</dcterms:created>
  <dcterms:modified xsi:type="dcterms:W3CDTF">2026-06-23T13:16:33Z</dcterms:modified>
</cp:coreProperties>
</file>